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i082\Desktop\Nat-Comm-Final\"/>
    </mc:Choice>
  </mc:AlternateContent>
  <xr:revisionPtr revIDLastSave="0" documentId="13_ncr:1_{86AF628C-98A1-4989-A0D8-F3CC01429B35}" xr6:coauthVersionLast="47" xr6:coauthVersionMax="47" xr10:uidLastSave="{00000000-0000-0000-0000-000000000000}"/>
  <bookViews>
    <workbookView xWindow="-108" yWindow="-108" windowWidth="23256" windowHeight="12456" xr2:uid="{C9AD0927-6DE3-4F94-864E-24BA1B2AAE5D}"/>
  </bookViews>
  <sheets>
    <sheet name="Checklist" sheetId="2" r:id="rId1"/>
    <sheet name="Metabolites" sheetId="3" r:id="rId2"/>
  </sheets>
  <definedNames>
    <definedName name="_Hlk132418659" localSheetId="0">Checklist!$D$15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4" i="3" l="1"/>
  <c r="AD94" i="3"/>
  <c r="AC94" i="3"/>
  <c r="AK93" i="3"/>
  <c r="AJ93" i="3"/>
  <c r="AI93" i="3"/>
  <c r="AN92" i="3"/>
  <c r="AC92" i="3"/>
  <c r="AB92" i="3"/>
  <c r="AF91" i="3"/>
  <c r="AE91" i="3"/>
  <c r="AL90" i="3"/>
  <c r="AI90" i="3"/>
  <c r="AN89" i="3"/>
  <c r="AN88" i="3"/>
  <c r="AF88" i="3"/>
  <c r="AK87" i="3"/>
  <c r="Y87" i="3"/>
  <c r="AB86" i="3"/>
  <c r="AA86" i="3"/>
  <c r="AF85" i="3"/>
  <c r="AE85" i="3"/>
  <c r="AD85" i="3"/>
  <c r="AJ84" i="3"/>
  <c r="AK83" i="3"/>
  <c r="AD83" i="3"/>
  <c r="AI82" i="3"/>
  <c r="AH82" i="3"/>
  <c r="AF82" i="3"/>
  <c r="AB82" i="3"/>
  <c r="AA82" i="3"/>
  <c r="AM81" i="3"/>
  <c r="AI81" i="3"/>
  <c r="AC81" i="3"/>
  <c r="AB81" i="3"/>
  <c r="AA81" i="3"/>
  <c r="AN80" i="3"/>
  <c r="AM80" i="3"/>
  <c r="AF80" i="3"/>
  <c r="AE80" i="3"/>
  <c r="AD80" i="3"/>
  <c r="AC80" i="3"/>
  <c r="AB80" i="3"/>
  <c r="AN79" i="3"/>
  <c r="AK79" i="3"/>
  <c r="AG79" i="3"/>
  <c r="AF79" i="3"/>
  <c r="AE79" i="3"/>
  <c r="AO78" i="3"/>
  <c r="AX78" i="3" s="1"/>
  <c r="AN78" i="3"/>
  <c r="AF78" i="3"/>
  <c r="AE78" i="3"/>
  <c r="AD78" i="3"/>
  <c r="Z78" i="3"/>
  <c r="AN77" i="3"/>
  <c r="AI77" i="3"/>
  <c r="AF77" i="3"/>
  <c r="AE77" i="3"/>
  <c r="AN76" i="3"/>
  <c r="AJ76" i="3"/>
  <c r="AI76" i="3"/>
  <c r="AF76" i="3"/>
  <c r="AB76" i="3"/>
  <c r="AA76" i="3"/>
  <c r="Y76" i="3"/>
  <c r="AI75" i="3"/>
  <c r="AC75" i="3"/>
  <c r="AB75" i="3"/>
  <c r="AL74" i="3"/>
  <c r="AK74" i="3"/>
  <c r="AJ74" i="3"/>
  <c r="AI74" i="3"/>
  <c r="AB74" i="3"/>
  <c r="AA74" i="3"/>
  <c r="AM73" i="3"/>
  <c r="AI73" i="3"/>
  <c r="AE73" i="3"/>
  <c r="AD73" i="3"/>
  <c r="AC73" i="3"/>
  <c r="AB73" i="3"/>
  <c r="AN72" i="3"/>
  <c r="AM72" i="3"/>
  <c r="AK72" i="3"/>
  <c r="AJ72" i="3"/>
  <c r="AF72" i="3"/>
  <c r="AB72" i="3"/>
  <c r="AN71" i="3"/>
  <c r="AM71" i="3"/>
  <c r="AF71" i="3"/>
  <c r="AE71" i="3"/>
  <c r="AD71" i="3"/>
  <c r="AC71" i="3"/>
  <c r="AN70" i="3"/>
  <c r="AM70" i="3"/>
  <c r="AF70" i="3"/>
  <c r="AN69" i="3"/>
  <c r="AM69" i="3"/>
  <c r="AI69" i="3"/>
  <c r="AF69" i="3"/>
  <c r="AE69" i="3"/>
  <c r="AA69" i="3"/>
  <c r="Z69" i="3"/>
  <c r="AN68" i="3"/>
  <c r="AJ68" i="3"/>
  <c r="AI68" i="3"/>
  <c r="AF68" i="3"/>
  <c r="AA68" i="3"/>
  <c r="AN67" i="3"/>
  <c r="AK67" i="3"/>
  <c r="AI67" i="3"/>
  <c r="AF67" i="3"/>
  <c r="AC67" i="3"/>
  <c r="AB67" i="3"/>
  <c r="AA67" i="3"/>
  <c r="AN66" i="3"/>
  <c r="AL66" i="3"/>
  <c r="AH66" i="3"/>
  <c r="AF66" i="3"/>
  <c r="AD66" i="3"/>
  <c r="AC66" i="3"/>
  <c r="AA66" i="3"/>
  <c r="V64" i="3"/>
  <c r="AO89" i="3" s="1"/>
  <c r="U64" i="3"/>
  <c r="T64" i="3"/>
  <c r="AM78" i="3" s="1"/>
  <c r="S64" i="3"/>
  <c r="AL79" i="3" s="1"/>
  <c r="R64" i="3"/>
  <c r="AK82" i="3" s="1"/>
  <c r="Q64" i="3"/>
  <c r="AJ82" i="3" s="1"/>
  <c r="P64" i="3"/>
  <c r="O64" i="3"/>
  <c r="N64" i="3"/>
  <c r="M64" i="3"/>
  <c r="L64" i="3"/>
  <c r="AE89" i="3" s="1"/>
  <c r="K64" i="3"/>
  <c r="J64" i="3"/>
  <c r="AC79" i="3" s="1"/>
  <c r="I64" i="3"/>
  <c r="H64" i="3"/>
  <c r="G64" i="3"/>
  <c r="F64" i="3"/>
  <c r="Y84" i="3" s="1"/>
  <c r="AH56" i="3"/>
  <c r="AN52" i="3"/>
  <c r="AG52" i="3"/>
  <c r="AF52" i="3"/>
  <c r="AI48" i="3"/>
  <c r="AF47" i="3"/>
  <c r="AB47" i="3"/>
  <c r="AJ46" i="3"/>
  <c r="AH46" i="3"/>
  <c r="AN44" i="3"/>
  <c r="AB44" i="3"/>
  <c r="AH43" i="3"/>
  <c r="AB42" i="3"/>
  <c r="AA42" i="3"/>
  <c r="X42" i="3"/>
  <c r="W42" i="3"/>
  <c r="AO41" i="3"/>
  <c r="AM41" i="3"/>
  <c r="BA41" i="3" s="1"/>
  <c r="AI40" i="3"/>
  <c r="AF40" i="3"/>
  <c r="AE40" i="3"/>
  <c r="AA40" i="3"/>
  <c r="AH39" i="3"/>
  <c r="AA39" i="3"/>
  <c r="Y39" i="3"/>
  <c r="AO38" i="3"/>
  <c r="AB38" i="3"/>
  <c r="AR38" i="3" s="1"/>
  <c r="AJ37" i="3"/>
  <c r="AI37" i="3"/>
  <c r="AI36" i="3"/>
  <c r="AE36" i="3"/>
  <c r="AJ35" i="3"/>
  <c r="AB35" i="3"/>
  <c r="AN34" i="3"/>
  <c r="AM33" i="3"/>
  <c r="AL33" i="3"/>
  <c r="AI32" i="3"/>
  <c r="AF32" i="3"/>
  <c r="AJ31" i="3"/>
  <c r="AF31" i="3"/>
  <c r="AB31" i="3"/>
  <c r="AI30" i="3"/>
  <c r="AB30" i="3"/>
  <c r="Z30" i="3"/>
  <c r="Y30" i="3"/>
  <c r="AJ28" i="3"/>
  <c r="AN27" i="3"/>
  <c r="AJ27" i="3"/>
  <c r="AF27" i="3"/>
  <c r="AD27" i="3"/>
  <c r="AF26" i="3"/>
  <c r="Y26" i="3"/>
  <c r="AF25" i="3"/>
  <c r="AB25" i="3"/>
  <c r="AJ24" i="3"/>
  <c r="AF24" i="3"/>
  <c r="AE24" i="3"/>
  <c r="AJ23" i="3"/>
  <c r="AO22" i="3"/>
  <c r="BD22" i="3" s="1"/>
  <c r="AH22" i="3"/>
  <c r="AN21" i="3"/>
  <c r="AI21" i="3"/>
  <c r="AH21" i="3"/>
  <c r="AA21" i="3"/>
  <c r="AO20" i="3"/>
  <c r="AN20" i="3"/>
  <c r="BB20" i="3" s="1"/>
  <c r="AB20" i="3"/>
  <c r="AR20" i="3" s="1"/>
  <c r="AA20" i="3"/>
  <c r="AQ20" i="3" s="1"/>
  <c r="AO19" i="3"/>
  <c r="AJ19" i="3"/>
  <c r="AF19" i="3"/>
  <c r="AT19" i="3" s="1"/>
  <c r="AD19" i="3"/>
  <c r="AX19" i="3" s="1"/>
  <c r="AI18" i="3"/>
  <c r="AH18" i="3"/>
  <c r="Z18" i="3"/>
  <c r="Y18" i="3"/>
  <c r="AN17" i="3"/>
  <c r="AM17" i="3"/>
  <c r="AL17" i="3"/>
  <c r="AF17" i="3"/>
  <c r="AB17" i="3"/>
  <c r="AA17" i="3"/>
  <c r="AO16" i="3"/>
  <c r="AJ16" i="3"/>
  <c r="AZ16" i="3" s="1"/>
  <c r="AG16" i="3"/>
  <c r="AF16" i="3"/>
  <c r="AT16" i="3" s="1"/>
  <c r="AE16" i="3"/>
  <c r="AS16" i="3" s="1"/>
  <c r="AN15" i="3"/>
  <c r="AM15" i="3"/>
  <c r="AL15" i="3"/>
  <c r="AJ15" i="3"/>
  <c r="AH15" i="3"/>
  <c r="AF15" i="3"/>
  <c r="AE15" i="3"/>
  <c r="AD15" i="3"/>
  <c r="AB15" i="3"/>
  <c r="Z15" i="3"/>
  <c r="AO14" i="3"/>
  <c r="AZ14" i="3" s="1"/>
  <c r="AN14" i="3"/>
  <c r="BB14" i="3" s="1"/>
  <c r="AM14" i="3"/>
  <c r="BA14" i="3" s="1"/>
  <c r="AJ14" i="3"/>
  <c r="AI14" i="3"/>
  <c r="AY14" i="3" s="1"/>
  <c r="AG14" i="3"/>
  <c r="BC14" i="3" s="1"/>
  <c r="AF14" i="3"/>
  <c r="AT14" i="3" s="1"/>
  <c r="AE14" i="3"/>
  <c r="AS14" i="3" s="1"/>
  <c r="AB14" i="3"/>
  <c r="AA14" i="3"/>
  <c r="AQ14" i="3" s="1"/>
  <c r="Y14" i="3"/>
  <c r="AU14" i="3" s="1"/>
  <c r="AO13" i="3"/>
  <c r="AN13" i="3"/>
  <c r="BB13" i="3" s="1"/>
  <c r="AJ13" i="3"/>
  <c r="AZ13" i="3" s="1"/>
  <c r="AH13" i="3"/>
  <c r="BD13" i="3" s="1"/>
  <c r="AG13" i="3"/>
  <c r="BC13" i="3" s="1"/>
  <c r="AF13" i="3"/>
  <c r="AT13" i="3" s="1"/>
  <c r="AB13" i="3"/>
  <c r="AR13" i="3" s="1"/>
  <c r="Z13" i="3"/>
  <c r="AV13" i="3" s="1"/>
  <c r="Y13" i="3"/>
  <c r="AU13" i="3" s="1"/>
  <c r="AO12" i="3"/>
  <c r="AY12" i="3" s="1"/>
  <c r="AI12" i="3"/>
  <c r="AH12" i="3"/>
  <c r="BD12" i="3" s="1"/>
  <c r="AG12" i="3"/>
  <c r="BC12" i="3" s="1"/>
  <c r="AA12" i="3"/>
  <c r="Z12" i="3"/>
  <c r="AV12" i="3" s="1"/>
  <c r="Y12" i="3"/>
  <c r="AU12" i="3" s="1"/>
  <c r="AN11" i="3"/>
  <c r="AJ11" i="3"/>
  <c r="AI11" i="3"/>
  <c r="AH11" i="3"/>
  <c r="AF11" i="3"/>
  <c r="AB11" i="3"/>
  <c r="AA11" i="3"/>
  <c r="Z11" i="3"/>
  <c r="AN10" i="3"/>
  <c r="AJ10" i="3"/>
  <c r="AI10" i="3"/>
  <c r="AF10" i="3"/>
  <c r="AB10" i="3"/>
  <c r="AA10" i="3"/>
  <c r="AN9" i="3"/>
  <c r="AJ9" i="3"/>
  <c r="AF9" i="3"/>
  <c r="AB9" i="3"/>
  <c r="V7" i="3"/>
  <c r="AO47" i="3" s="1"/>
  <c r="U7" i="3"/>
  <c r="T7" i="3"/>
  <c r="AM27" i="3" s="1"/>
  <c r="S7" i="3"/>
  <c r="AL34" i="3" s="1"/>
  <c r="R7" i="3"/>
  <c r="AK11" i="3" s="1"/>
  <c r="Q7" i="3"/>
  <c r="AJ43" i="3" s="1"/>
  <c r="P7" i="3"/>
  <c r="AI29" i="3" s="1"/>
  <c r="O7" i="3"/>
  <c r="AH54" i="3" s="1"/>
  <c r="N7" i="3"/>
  <c r="AG26" i="3" s="1"/>
  <c r="M7" i="3"/>
  <c r="L7" i="3"/>
  <c r="AE44" i="3" s="1"/>
  <c r="K7" i="3"/>
  <c r="AD10" i="3" s="1"/>
  <c r="J7" i="3"/>
  <c r="I7" i="3"/>
  <c r="AB37" i="3" s="1"/>
  <c r="H7" i="3"/>
  <c r="AA45" i="3" s="1"/>
  <c r="G7" i="3"/>
  <c r="Z21" i="3" s="1"/>
  <c r="F7" i="3"/>
  <c r="Y22" i="3" s="1"/>
  <c r="AU22" i="3" s="1"/>
  <c r="BQ14" i="3" l="1" a="1"/>
  <c r="BQ14" i="3" s="1"/>
  <c r="BP14" i="3"/>
  <c r="BS14" i="3"/>
  <c r="AY21" i="3"/>
  <c r="AR37" i="3"/>
  <c r="BO14" i="3"/>
  <c r="BM14" i="3" a="1"/>
  <c r="BM14" i="3" s="1"/>
  <c r="AU26" i="3"/>
  <c r="BF15" i="3"/>
  <c r="BA27" i="3"/>
  <c r="AT11" i="3"/>
  <c r="AR17" i="3"/>
  <c r="AR31" i="3"/>
  <c r="BD11" i="3"/>
  <c r="BB15" i="3"/>
  <c r="AQ21" i="3"/>
  <c r="AS15" i="3"/>
  <c r="AQ40" i="3"/>
  <c r="AQ45" i="3"/>
  <c r="BB11" i="3"/>
  <c r="BI14" i="3" a="1"/>
  <c r="BI14" i="3" s="1"/>
  <c r="BB34" i="3"/>
  <c r="AS44" i="3"/>
  <c r="BA15" i="3"/>
  <c r="BL22" i="3"/>
  <c r="AX15" i="3"/>
  <c r="BD21" i="3"/>
  <c r="AZ24" i="3"/>
  <c r="AC58" i="3"/>
  <c r="AC57" i="3"/>
  <c r="AC60" i="3"/>
  <c r="AC56" i="3"/>
  <c r="AC51" i="3"/>
  <c r="AC50" i="3"/>
  <c r="AW50" i="3" s="1"/>
  <c r="AC59" i="3"/>
  <c r="AC49" i="3"/>
  <c r="AW49" i="3" s="1"/>
  <c r="AC53" i="3"/>
  <c r="AC52" i="3"/>
  <c r="AC54" i="3"/>
  <c r="AW54" i="3" s="1"/>
  <c r="AC41" i="3"/>
  <c r="AW41" i="3" s="1"/>
  <c r="AC33" i="3"/>
  <c r="AC25" i="3"/>
  <c r="AW25" i="3" s="1"/>
  <c r="AC40" i="3"/>
  <c r="AW40" i="3" s="1"/>
  <c r="AC32" i="3"/>
  <c r="AW32" i="3" s="1"/>
  <c r="AC46" i="3"/>
  <c r="AC39" i="3"/>
  <c r="AC31" i="3"/>
  <c r="AW31" i="3" s="1"/>
  <c r="AC21" i="3"/>
  <c r="AW21" i="3" s="1"/>
  <c r="AC43" i="3"/>
  <c r="AC37" i="3"/>
  <c r="AC35" i="3"/>
  <c r="AW35" i="3" s="1"/>
  <c r="AC20" i="3"/>
  <c r="AW20" i="3" s="1"/>
  <c r="AC55" i="3"/>
  <c r="AC45" i="3"/>
  <c r="AC17" i="3"/>
  <c r="AC22" i="3"/>
  <c r="AW22" i="3" s="1"/>
  <c r="AC36" i="3"/>
  <c r="AW36" i="3" s="1"/>
  <c r="BD56" i="3"/>
  <c r="AQ12" i="3"/>
  <c r="AD22" i="3"/>
  <c r="AX22" i="3" s="1"/>
  <c r="AK23" i="3"/>
  <c r="AT31" i="3"/>
  <c r="AR35" i="3"/>
  <c r="AS40" i="3"/>
  <c r="AC47" i="3"/>
  <c r="AW47" i="3" s="1"/>
  <c r="AD48" i="3"/>
  <c r="AD9" i="3"/>
  <c r="BC16" i="3"/>
  <c r="AD17" i="3"/>
  <c r="AX17" i="3" s="1"/>
  <c r="AK18" i="3"/>
  <c r="AG19" i="3"/>
  <c r="BC19" i="3" s="1"/>
  <c r="AE20" i="3"/>
  <c r="AS20" i="3" s="1"/>
  <c r="BK20" i="3" s="1"/>
  <c r="AL21" i="3"/>
  <c r="BF21" i="3" s="1"/>
  <c r="AE22" i="3"/>
  <c r="AS22" i="3" s="1"/>
  <c r="Y23" i="3"/>
  <c r="AL23" i="3"/>
  <c r="AG25" i="3"/>
  <c r="BC25" i="3" s="1"/>
  <c r="AM28" i="3"/>
  <c r="BA28" i="3" s="1"/>
  <c r="AG31" i="3"/>
  <c r="BC31" i="3" s="1"/>
  <c r="AM32" i="3"/>
  <c r="Y34" i="3"/>
  <c r="AE35" i="3"/>
  <c r="AY36" i="3"/>
  <c r="AL37" i="3"/>
  <c r="AT40" i="3"/>
  <c r="AC42" i="3"/>
  <c r="AW42" i="3" s="1"/>
  <c r="AC44" i="3"/>
  <c r="AW44" i="3" s="1"/>
  <c r="AK46" i="3"/>
  <c r="AT47" i="3"/>
  <c r="BB52" i="3"/>
  <c r="AF55" i="3"/>
  <c r="AT55" i="3" s="1"/>
  <c r="AF54" i="3"/>
  <c r="AT54" i="3" s="1"/>
  <c r="AF48" i="3"/>
  <c r="AF60" i="3"/>
  <c r="AF59" i="3"/>
  <c r="AF49" i="3"/>
  <c r="AF57" i="3"/>
  <c r="AT57" i="3" s="1"/>
  <c r="AF51" i="3"/>
  <c r="AF56" i="3"/>
  <c r="AF46" i="3"/>
  <c r="AF45" i="3"/>
  <c r="AT45" i="3" s="1"/>
  <c r="AF38" i="3"/>
  <c r="AT38" i="3" s="1"/>
  <c r="AF30" i="3"/>
  <c r="AF43" i="3"/>
  <c r="AF37" i="3"/>
  <c r="AF29" i="3"/>
  <c r="AF42" i="3"/>
  <c r="AT42" i="3" s="1"/>
  <c r="AF36" i="3"/>
  <c r="AT36" i="3" s="1"/>
  <c r="AF28" i="3"/>
  <c r="AT28" i="3" s="1"/>
  <c r="AF18" i="3"/>
  <c r="AF58" i="3"/>
  <c r="AF41" i="3"/>
  <c r="AT41" i="3" s="1"/>
  <c r="AF39" i="3"/>
  <c r="AF53" i="3"/>
  <c r="AT53" i="3" s="1"/>
  <c r="AF44" i="3"/>
  <c r="AF22" i="3"/>
  <c r="AT22" i="3" s="1"/>
  <c r="AN60" i="3"/>
  <c r="AN55" i="3"/>
  <c r="BB55" i="3" s="1"/>
  <c r="AN54" i="3"/>
  <c r="AN48" i="3"/>
  <c r="AN58" i="3"/>
  <c r="AN57" i="3"/>
  <c r="BB57" i="3" s="1"/>
  <c r="AN56" i="3"/>
  <c r="AN59" i="3"/>
  <c r="AN50" i="3"/>
  <c r="BB50" i="3" s="1"/>
  <c r="AN46" i="3"/>
  <c r="BB46" i="3" s="1"/>
  <c r="AN45" i="3"/>
  <c r="AN47" i="3"/>
  <c r="BB47" i="3" s="1"/>
  <c r="AN38" i="3"/>
  <c r="BB38" i="3" s="1"/>
  <c r="AN30" i="3"/>
  <c r="AN43" i="3"/>
  <c r="AN37" i="3"/>
  <c r="AN29" i="3"/>
  <c r="AN42" i="3"/>
  <c r="BB42" i="3" s="1"/>
  <c r="AN36" i="3"/>
  <c r="AN28" i="3"/>
  <c r="AN53" i="3"/>
  <c r="BB53" i="3" s="1"/>
  <c r="AN40" i="3"/>
  <c r="AN18" i="3"/>
  <c r="AN49" i="3"/>
  <c r="AN35" i="3"/>
  <c r="BB35" i="3" s="1"/>
  <c r="AN33" i="3"/>
  <c r="AN31" i="3"/>
  <c r="AN25" i="3"/>
  <c r="AN41" i="3"/>
  <c r="BB41" i="3" s="1"/>
  <c r="AN39" i="3"/>
  <c r="AN22" i="3"/>
  <c r="BB22" i="3" s="1"/>
  <c r="AE9" i="3"/>
  <c r="AS9" i="3" s="1"/>
  <c r="AM9" i="3"/>
  <c r="BA9" i="3" s="1"/>
  <c r="AL10" i="3"/>
  <c r="AC11" i="3"/>
  <c r="AB12" i="3"/>
  <c r="AR12" i="3" s="1"/>
  <c r="AJ12" i="3"/>
  <c r="AZ12" i="3" s="1"/>
  <c r="BS12" i="3" s="1"/>
  <c r="AA13" i="3"/>
  <c r="AQ13" i="3" s="1"/>
  <c r="AI13" i="3"/>
  <c r="AY13" i="3" s="1"/>
  <c r="Z14" i="3"/>
  <c r="AV14" i="3" s="1"/>
  <c r="BL14" i="3" s="1"/>
  <c r="AH14" i="3"/>
  <c r="BD14" i="3" s="1"/>
  <c r="BW14" i="3" s="1"/>
  <c r="Y15" i="3"/>
  <c r="AU15" i="3" s="1"/>
  <c r="AG15" i="3"/>
  <c r="AO15" i="3"/>
  <c r="AI16" i="3"/>
  <c r="AY16" i="3" s="1"/>
  <c r="AE17" i="3"/>
  <c r="AS17" i="3" s="1"/>
  <c r="AA18" i="3"/>
  <c r="AL18" i="3"/>
  <c r="AH19" i="3"/>
  <c r="BD19" i="3" s="1"/>
  <c r="AF20" i="3"/>
  <c r="AT20" i="3" s="1"/>
  <c r="AM21" i="3"/>
  <c r="AG22" i="3"/>
  <c r="BC22" i="3" s="1"/>
  <c r="AB23" i="3"/>
  <c r="AN23" i="3"/>
  <c r="BB23" i="3" s="1"/>
  <c r="AI24" i="3"/>
  <c r="AH25" i="3"/>
  <c r="BD25" i="3" s="1"/>
  <c r="AB29" i="3"/>
  <c r="AC30" i="3"/>
  <c r="AI31" i="3"/>
  <c r="AN32" i="3"/>
  <c r="AC34" i="3"/>
  <c r="AF35" i="3"/>
  <c r="AT35" i="3" s="1"/>
  <c r="AL36" i="3"/>
  <c r="BF36" i="3" s="1"/>
  <c r="AA38" i="3"/>
  <c r="AQ38" i="3" s="1"/>
  <c r="AB39" i="3"/>
  <c r="AH40" i="3"/>
  <c r="BD40" i="3" s="1"/>
  <c r="AE42" i="3"/>
  <c r="AA43" i="3"/>
  <c r="AF50" i="3"/>
  <c r="AT50" i="3" s="1"/>
  <c r="BD82" i="3"/>
  <c r="AK58" i="3"/>
  <c r="BE58" i="3" s="1"/>
  <c r="AK57" i="3"/>
  <c r="BE57" i="3" s="1"/>
  <c r="AK56" i="3"/>
  <c r="BE56" i="3" s="1"/>
  <c r="AK59" i="3"/>
  <c r="AK60" i="3"/>
  <c r="AK54" i="3"/>
  <c r="AK55" i="3"/>
  <c r="BE55" i="3" s="1"/>
  <c r="AK49" i="3"/>
  <c r="AK52" i="3"/>
  <c r="AK51" i="3"/>
  <c r="BE51" i="3" s="1"/>
  <c r="AK44" i="3"/>
  <c r="BE44" i="3" s="1"/>
  <c r="AK41" i="3"/>
  <c r="BE41" i="3" s="1"/>
  <c r="AK33" i="3"/>
  <c r="AK25" i="3"/>
  <c r="AK47" i="3"/>
  <c r="BE47" i="3" s="1"/>
  <c r="AK45" i="3"/>
  <c r="BE45" i="3" s="1"/>
  <c r="AK40" i="3"/>
  <c r="AK32" i="3"/>
  <c r="AK39" i="3"/>
  <c r="AK31" i="3"/>
  <c r="BE31" i="3" s="1"/>
  <c r="AK48" i="3"/>
  <c r="AK42" i="3"/>
  <c r="AK38" i="3"/>
  <c r="BE38" i="3" s="1"/>
  <c r="AK36" i="3"/>
  <c r="BE36" i="3" s="1"/>
  <c r="AK34" i="3"/>
  <c r="AK21" i="3"/>
  <c r="BE21" i="3" s="1"/>
  <c r="AK53" i="3"/>
  <c r="BE53" i="3" s="1"/>
  <c r="AK50" i="3"/>
  <c r="BE50" i="3" s="1"/>
  <c r="AK29" i="3"/>
  <c r="AK27" i="3"/>
  <c r="AK20" i="3"/>
  <c r="BE20" i="3" s="1"/>
  <c r="AK43" i="3"/>
  <c r="AK37" i="3"/>
  <c r="AK35" i="3"/>
  <c r="BE35" i="3" s="1"/>
  <c r="AK17" i="3"/>
  <c r="BE17" i="3" s="1"/>
  <c r="BF17" i="3"/>
  <c r="AC24" i="3"/>
  <c r="AW24" i="3" s="1"/>
  <c r="AR25" i="3"/>
  <c r="AQ42" i="3"/>
  <c r="AD57" i="3"/>
  <c r="AD60" i="3"/>
  <c r="AD56" i="3"/>
  <c r="AD55" i="3"/>
  <c r="AX55" i="3" s="1"/>
  <c r="AD58" i="3"/>
  <c r="AX58" i="3" s="1"/>
  <c r="AD50" i="3"/>
  <c r="AX50" i="3" s="1"/>
  <c r="AD52" i="3"/>
  <c r="AX52" i="3" s="1"/>
  <c r="AD53" i="3"/>
  <c r="AX53" i="3" s="1"/>
  <c r="AD54" i="3"/>
  <c r="AD49" i="3"/>
  <c r="AD47" i="3"/>
  <c r="AX47" i="3" s="1"/>
  <c r="AD59" i="3"/>
  <c r="AD40" i="3"/>
  <c r="AD32" i="3"/>
  <c r="AD51" i="3"/>
  <c r="AX51" i="3" s="1"/>
  <c r="AD46" i="3"/>
  <c r="AX46" i="3" s="1"/>
  <c r="AD39" i="3"/>
  <c r="AD31" i="3"/>
  <c r="AD38" i="3"/>
  <c r="AX38" i="3" s="1"/>
  <c r="AD30" i="3"/>
  <c r="AD43" i="3"/>
  <c r="AD37" i="3"/>
  <c r="AD35" i="3"/>
  <c r="AX35" i="3" s="1"/>
  <c r="AD33" i="3"/>
  <c r="AD20" i="3"/>
  <c r="AX20" i="3" s="1"/>
  <c r="AD28" i="3"/>
  <c r="AD26" i="3"/>
  <c r="AD25" i="3"/>
  <c r="AX25" i="3" s="1"/>
  <c r="AD44" i="3"/>
  <c r="AD42" i="3"/>
  <c r="AX42" i="3" s="1"/>
  <c r="AD36" i="3"/>
  <c r="AX36" i="3" s="1"/>
  <c r="AD34" i="3"/>
  <c r="AX34" i="3" s="1"/>
  <c r="AD24" i="3"/>
  <c r="AD16" i="3"/>
  <c r="AX16" i="3" s="1"/>
  <c r="AC9" i="3"/>
  <c r="AC26" i="3"/>
  <c r="AK28" i="3"/>
  <c r="BE28" i="3" s="1"/>
  <c r="AS36" i="3"/>
  <c r="AZ37" i="3"/>
  <c r="AE60" i="3"/>
  <c r="AE56" i="3"/>
  <c r="AE55" i="3"/>
  <c r="AS55" i="3" s="1"/>
  <c r="AE53" i="3"/>
  <c r="AS53" i="3" s="1"/>
  <c r="AE49" i="3"/>
  <c r="AE59" i="3"/>
  <c r="AE57" i="3"/>
  <c r="AS57" i="3" s="1"/>
  <c r="AE52" i="3"/>
  <c r="AE48" i="3"/>
  <c r="AE58" i="3"/>
  <c r="AE54" i="3"/>
  <c r="AS54" i="3" s="1"/>
  <c r="AE50" i="3"/>
  <c r="AS50" i="3" s="1"/>
  <c r="AE51" i="3"/>
  <c r="AS51" i="3" s="1"/>
  <c r="AE47" i="3"/>
  <c r="AS47" i="3" s="1"/>
  <c r="AE46" i="3"/>
  <c r="AS46" i="3" s="1"/>
  <c r="AE39" i="3"/>
  <c r="AE31" i="3"/>
  <c r="AE38" i="3"/>
  <c r="AS38" i="3" s="1"/>
  <c r="AE30" i="3"/>
  <c r="AE43" i="3"/>
  <c r="AE37" i="3"/>
  <c r="AE29" i="3"/>
  <c r="AE28" i="3"/>
  <c r="AS28" i="3" s="1"/>
  <c r="AE26" i="3"/>
  <c r="AE25" i="3"/>
  <c r="AE19" i="3"/>
  <c r="AS19" i="3" s="1"/>
  <c r="AE45" i="3"/>
  <c r="AS45" i="3" s="1"/>
  <c r="AE41" i="3"/>
  <c r="AS41" i="3" s="1"/>
  <c r="AE27" i="3"/>
  <c r="AE23" i="3"/>
  <c r="AS23" i="3" s="1"/>
  <c r="AM56" i="3"/>
  <c r="BA56" i="3" s="1"/>
  <c r="AM60" i="3"/>
  <c r="AM55" i="3"/>
  <c r="AM54" i="3"/>
  <c r="BA54" i="3" s="1"/>
  <c r="AM51" i="3"/>
  <c r="AM49" i="3"/>
  <c r="AM59" i="3"/>
  <c r="AM57" i="3"/>
  <c r="BA57" i="3" s="1"/>
  <c r="AM50" i="3"/>
  <c r="BA50" i="3" s="1"/>
  <c r="AM52" i="3"/>
  <c r="AM53" i="3"/>
  <c r="AM48" i="3"/>
  <c r="AM47" i="3"/>
  <c r="BA47" i="3" s="1"/>
  <c r="AM58" i="3"/>
  <c r="BA58" i="3" s="1"/>
  <c r="AM46" i="3"/>
  <c r="AM39" i="3"/>
  <c r="AM31" i="3"/>
  <c r="BA31" i="3" s="1"/>
  <c r="AM38" i="3"/>
  <c r="BA38" i="3" s="1"/>
  <c r="AM30" i="3"/>
  <c r="AM43" i="3"/>
  <c r="AM37" i="3"/>
  <c r="AM29" i="3"/>
  <c r="AM45" i="3"/>
  <c r="BA45" i="3" s="1"/>
  <c r="AM44" i="3"/>
  <c r="BA44" i="3" s="1"/>
  <c r="AM19" i="3"/>
  <c r="BA19" i="3" s="1"/>
  <c r="AM40" i="3"/>
  <c r="AM23" i="3"/>
  <c r="AL9" i="3"/>
  <c r="AC10" i="3"/>
  <c r="AK10" i="3"/>
  <c r="AG60" i="3"/>
  <c r="AG54" i="3"/>
  <c r="BC54" i="3" s="1"/>
  <c r="AG53" i="3"/>
  <c r="BC53" i="3" s="1"/>
  <c r="AG59" i="3"/>
  <c r="AG57" i="3"/>
  <c r="BC57" i="3" s="1"/>
  <c r="AG56" i="3"/>
  <c r="AG51" i="3"/>
  <c r="AG48" i="3"/>
  <c r="AG49" i="3"/>
  <c r="AG45" i="3"/>
  <c r="BC45" i="3" s="1"/>
  <c r="AG55" i="3"/>
  <c r="BC55" i="3" s="1"/>
  <c r="AG44" i="3"/>
  <c r="AG46" i="3"/>
  <c r="AG43" i="3"/>
  <c r="AG37" i="3"/>
  <c r="AG29" i="3"/>
  <c r="AG42" i="3"/>
  <c r="BC42" i="3" s="1"/>
  <c r="AG36" i="3"/>
  <c r="BC36" i="3" s="1"/>
  <c r="AG28" i="3"/>
  <c r="BC28" i="3" s="1"/>
  <c r="AG35" i="3"/>
  <c r="AG27" i="3"/>
  <c r="AG58" i="3"/>
  <c r="AG41" i="3"/>
  <c r="BC41" i="3" s="1"/>
  <c r="AG39" i="3"/>
  <c r="AG17" i="3"/>
  <c r="BC17" i="3" s="1"/>
  <c r="AG34" i="3"/>
  <c r="BC34" i="3" s="1"/>
  <c r="AG32" i="3"/>
  <c r="BC32" i="3" s="1"/>
  <c r="AG30" i="3"/>
  <c r="AG24" i="3"/>
  <c r="AG50" i="3"/>
  <c r="BC50" i="3" s="1"/>
  <c r="AG47" i="3"/>
  <c r="BC47" i="3" s="1"/>
  <c r="AG40" i="3"/>
  <c r="AG38" i="3"/>
  <c r="BC38" i="3" s="1"/>
  <c r="AG21" i="3"/>
  <c r="BC21" i="3" s="1"/>
  <c r="AO60" i="3"/>
  <c r="AO54" i="3"/>
  <c r="BD54" i="3" s="1"/>
  <c r="AO53" i="3"/>
  <c r="AO58" i="3"/>
  <c r="AO56" i="3"/>
  <c r="AO52" i="3"/>
  <c r="AT52" i="3" s="1"/>
  <c r="AO49" i="3"/>
  <c r="AO48" i="3"/>
  <c r="AY48" i="3" s="1"/>
  <c r="AO59" i="3"/>
  <c r="AO50" i="3"/>
  <c r="AO55" i="3"/>
  <c r="AO45" i="3"/>
  <c r="AO51" i="3"/>
  <c r="AO44" i="3"/>
  <c r="AR44" i="3" s="1"/>
  <c r="AO43" i="3"/>
  <c r="AZ43" i="3" s="1"/>
  <c r="AO37" i="3"/>
  <c r="AY37" i="3" s="1"/>
  <c r="AO29" i="3"/>
  <c r="AY29" i="3" s="1"/>
  <c r="AO57" i="3"/>
  <c r="AO42" i="3"/>
  <c r="AR42" i="3" s="1"/>
  <c r="AO36" i="3"/>
  <c r="AO28" i="3"/>
  <c r="AZ28" i="3" s="1"/>
  <c r="AO35" i="3"/>
  <c r="AO27" i="3"/>
  <c r="BB27" i="3" s="1"/>
  <c r="AO46" i="3"/>
  <c r="AZ46" i="3" s="1"/>
  <c r="AO33" i="3"/>
  <c r="BF33" i="3" s="1"/>
  <c r="AO31" i="3"/>
  <c r="AO25" i="3"/>
  <c r="AO17" i="3"/>
  <c r="AQ17" i="3" s="1"/>
  <c r="AO26" i="3"/>
  <c r="BC26" i="3" s="1"/>
  <c r="AO24" i="3"/>
  <c r="AS24" i="3" s="1"/>
  <c r="AO34" i="3"/>
  <c r="BF34" i="3" s="1"/>
  <c r="AO32" i="3"/>
  <c r="AY32" i="3" s="1"/>
  <c r="AO30" i="3"/>
  <c r="AR30" i="3" s="1"/>
  <c r="AO21" i="3"/>
  <c r="AV21" i="3" s="1"/>
  <c r="AE10" i="3"/>
  <c r="AM10" i="3"/>
  <c r="AL11" i="3"/>
  <c r="AC12" i="3"/>
  <c r="AW12" i="3" s="1"/>
  <c r="BM12" i="3" s="1" a="1"/>
  <c r="BM12" i="3" s="1"/>
  <c r="AK12" i="3"/>
  <c r="BE12" i="3" s="1"/>
  <c r="BU12" i="3" s="1" a="1"/>
  <c r="BU12" i="3" s="1"/>
  <c r="AR14" i="3"/>
  <c r="BH14" i="3" s="1"/>
  <c r="AT17" i="3"/>
  <c r="AC18" i="3"/>
  <c r="AZ19" i="3"/>
  <c r="AG20" i="3"/>
  <c r="BC20" i="3" s="1"/>
  <c r="BB21" i="3"/>
  <c r="AC23" i="3"/>
  <c r="AW23" i="3" s="1"/>
  <c r="AK26" i="3"/>
  <c r="BE26" i="3" s="1"/>
  <c r="Y33" i="3"/>
  <c r="AU33" i="3" s="1"/>
  <c r="Y41" i="3"/>
  <c r="AU41" i="3" s="1"/>
  <c r="AL42" i="3"/>
  <c r="BF42" i="3" s="1"/>
  <c r="BB44" i="3"/>
  <c r="Z53" i="3"/>
  <c r="AV53" i="3" s="1"/>
  <c r="Z52" i="3"/>
  <c r="AV52" i="3" s="1"/>
  <c r="Z59" i="3"/>
  <c r="Z58" i="3"/>
  <c r="AV58" i="3" s="1"/>
  <c r="Z55" i="3"/>
  <c r="Z54" i="3"/>
  <c r="AV54" i="3" s="1"/>
  <c r="Z60" i="3"/>
  <c r="Z49" i="3"/>
  <c r="Z47" i="3"/>
  <c r="AV47" i="3" s="1"/>
  <c r="Z50" i="3"/>
  <c r="AV50" i="3" s="1"/>
  <c r="Z44" i="3"/>
  <c r="AV44" i="3" s="1"/>
  <c r="Z51" i="3"/>
  <c r="AV51" i="3" s="1"/>
  <c r="Z56" i="3"/>
  <c r="Z48" i="3"/>
  <c r="Z45" i="3"/>
  <c r="AV45" i="3" s="1"/>
  <c r="Z42" i="3"/>
  <c r="AV42" i="3" s="1"/>
  <c r="Z36" i="3"/>
  <c r="AV36" i="3" s="1"/>
  <c r="Z28" i="3"/>
  <c r="AV28" i="3" s="1"/>
  <c r="Z35" i="3"/>
  <c r="AV35" i="3" s="1"/>
  <c r="Z27" i="3"/>
  <c r="AV27" i="3" s="1"/>
  <c r="Z57" i="3"/>
  <c r="AV57" i="3" s="1"/>
  <c r="Z34" i="3"/>
  <c r="Z26" i="3"/>
  <c r="Z46" i="3"/>
  <c r="Z40" i="3"/>
  <c r="Z38" i="3"/>
  <c r="AV38" i="3" s="1"/>
  <c r="Z24" i="3"/>
  <c r="AV24" i="3" s="1"/>
  <c r="Z16" i="3"/>
  <c r="AV16" i="3" s="1"/>
  <c r="Z33" i="3"/>
  <c r="Z31" i="3"/>
  <c r="AV31" i="3" s="1"/>
  <c r="Z29" i="3"/>
  <c r="Z23" i="3"/>
  <c r="AV23" i="3" s="1"/>
  <c r="Z43" i="3"/>
  <c r="Z41" i="3"/>
  <c r="AV41" i="3" s="1"/>
  <c r="Z39" i="3"/>
  <c r="Z37" i="3"/>
  <c r="AV37" i="3" s="1"/>
  <c r="Z20" i="3"/>
  <c r="AV20" i="3" s="1"/>
  <c r="AG9" i="3"/>
  <c r="AO9" i="3"/>
  <c r="AE11" i="3"/>
  <c r="AM11" i="3"/>
  <c r="AD12" i="3"/>
  <c r="AX12" i="3" s="1"/>
  <c r="BO12" i="3" s="1"/>
  <c r="AL12" i="3"/>
  <c r="BF12" i="3" s="1"/>
  <c r="AC13" i="3"/>
  <c r="AW13" i="3" s="1"/>
  <c r="BM13" i="3" s="1" a="1"/>
  <c r="BM13" i="3" s="1"/>
  <c r="AK13" i="3"/>
  <c r="BE13" i="3" s="1"/>
  <c r="BW13" i="3" s="1"/>
  <c r="AA15" i="3"/>
  <c r="AQ15" i="3" s="1"/>
  <c r="AI15" i="3"/>
  <c r="AY15" i="3" s="1"/>
  <c r="AA16" i="3"/>
  <c r="AQ16" i="3" s="1"/>
  <c r="AK16" i="3"/>
  <c r="BE16" i="3" s="1"/>
  <c r="AH17" i="3"/>
  <c r="BD17" i="3" s="1"/>
  <c r="AD18" i="3"/>
  <c r="AO18" i="3"/>
  <c r="AV18" i="3" s="1"/>
  <c r="Z19" i="3"/>
  <c r="AV19" i="3" s="1"/>
  <c r="AK19" i="3"/>
  <c r="BE19" i="3" s="1"/>
  <c r="AI20" i="3"/>
  <c r="AY20" i="3" s="1"/>
  <c r="AD21" i="3"/>
  <c r="AX21" i="3" s="1"/>
  <c r="AK22" i="3"/>
  <c r="BE22" i="3" s="1"/>
  <c r="AD23" i="3"/>
  <c r="AX23" i="3" s="1"/>
  <c r="AK24" i="3"/>
  <c r="BE24" i="3" s="1"/>
  <c r="AM25" i="3"/>
  <c r="BA25" i="3" s="1"/>
  <c r="AM26" i="3"/>
  <c r="AB28" i="3"/>
  <c r="AD29" i="3"/>
  <c r="AJ30" i="3"/>
  <c r="Y32" i="3"/>
  <c r="AE33" i="3"/>
  <c r="AF34" i="3"/>
  <c r="AT34" i="3" s="1"/>
  <c r="AL35" i="3"/>
  <c r="BF35" i="3" s="1"/>
  <c r="AA37" i="3"/>
  <c r="AC38" i="3"/>
  <c r="AW38" i="3" s="1"/>
  <c r="AI39" i="3"/>
  <c r="AO40" i="3"/>
  <c r="AY40" i="3" s="1"/>
  <c r="AD41" i="3"/>
  <c r="AX41" i="3" s="1"/>
  <c r="AM42" i="3"/>
  <c r="BA42" i="3" s="1"/>
  <c r="AI43" i="3"/>
  <c r="AY43" i="3" s="1"/>
  <c r="AK9" i="3"/>
  <c r="BE9" i="3" s="1"/>
  <c r="Y19" i="3"/>
  <c r="AU19" i="3" s="1"/>
  <c r="AC29" i="3"/>
  <c r="AZ31" i="3"/>
  <c r="AM36" i="3"/>
  <c r="BA36" i="3" s="1"/>
  <c r="Y9" i="3"/>
  <c r="AU9" i="3" s="1"/>
  <c r="Z9" i="3"/>
  <c r="AV9" i="3" s="1"/>
  <c r="AO10" i="3"/>
  <c r="AX10" i="3" s="1"/>
  <c r="AE12" i="3"/>
  <c r="AS12" i="3" s="1"/>
  <c r="AM12" i="3"/>
  <c r="BA12" i="3" s="1"/>
  <c r="AD13" i="3"/>
  <c r="AX13" i="3" s="1"/>
  <c r="AL13" i="3"/>
  <c r="BF13" i="3" s="1"/>
  <c r="BT13" i="3" s="1"/>
  <c r="AC14" i="3"/>
  <c r="AW14" i="3" s="1"/>
  <c r="AK14" i="3"/>
  <c r="BE14" i="3" s="1"/>
  <c r="AB16" i="3"/>
  <c r="AR16" i="3" s="1"/>
  <c r="AM16" i="3"/>
  <c r="BA16" i="3" s="1"/>
  <c r="AI17" i="3"/>
  <c r="AE18" i="3"/>
  <c r="AB19" i="3"/>
  <c r="AR19" i="3" s="1"/>
  <c r="AL19" i="3"/>
  <c r="BF19" i="3" s="1"/>
  <c r="AJ20" i="3"/>
  <c r="AZ20" i="3" s="1"/>
  <c r="AE21" i="3"/>
  <c r="AS21" i="3" s="1"/>
  <c r="AL22" i="3"/>
  <c r="BF22" i="3" s="1"/>
  <c r="AF23" i="3"/>
  <c r="AT23" i="3" s="1"/>
  <c r="AA24" i="3"/>
  <c r="AM24" i="3"/>
  <c r="AN26" i="3"/>
  <c r="AB27" i="3"/>
  <c r="AC28" i="3"/>
  <c r="AK30" i="3"/>
  <c r="Z32" i="3"/>
  <c r="AV32" i="3" s="1"/>
  <c r="AF33" i="3"/>
  <c r="AT33" i="3" s="1"/>
  <c r="AM35" i="3"/>
  <c r="AA36" i="3"/>
  <c r="AH38" i="3"/>
  <c r="BD38" i="3" s="1"/>
  <c r="AJ39" i="3"/>
  <c r="AH41" i="3"/>
  <c r="BD41" i="3" s="1"/>
  <c r="AR47" i="3"/>
  <c r="AC48" i="3"/>
  <c r="AW48" i="3" s="1"/>
  <c r="AL57" i="3"/>
  <c r="BF57" i="3" s="1"/>
  <c r="AL56" i="3"/>
  <c r="AL60" i="3"/>
  <c r="AL55" i="3"/>
  <c r="BF55" i="3" s="1"/>
  <c r="AL54" i="3"/>
  <c r="BF54" i="3" s="1"/>
  <c r="AL50" i="3"/>
  <c r="BF50" i="3" s="1"/>
  <c r="AL58" i="3"/>
  <c r="BF58" i="3" s="1"/>
  <c r="AL59" i="3"/>
  <c r="AL51" i="3"/>
  <c r="AL49" i="3"/>
  <c r="AL52" i="3"/>
  <c r="BF52" i="3" s="1"/>
  <c r="AL53" i="3"/>
  <c r="BF53" i="3" s="1"/>
  <c r="AL48" i="3"/>
  <c r="AL47" i="3"/>
  <c r="BF47" i="3" s="1"/>
  <c r="AL45" i="3"/>
  <c r="BF45" i="3" s="1"/>
  <c r="AL40" i="3"/>
  <c r="AL32" i="3"/>
  <c r="AL39" i="3"/>
  <c r="AL31" i="3"/>
  <c r="BF31" i="3" s="1"/>
  <c r="AL38" i="3"/>
  <c r="BF38" i="3" s="1"/>
  <c r="AL30" i="3"/>
  <c r="AL29" i="3"/>
  <c r="AL27" i="3"/>
  <c r="BF27" i="3" s="1"/>
  <c r="AL20" i="3"/>
  <c r="BF20" i="3" s="1"/>
  <c r="AL44" i="3"/>
  <c r="AL46" i="3"/>
  <c r="AL28" i="3"/>
  <c r="BF28" i="3" s="1"/>
  <c r="AL26" i="3"/>
  <c r="AL24" i="3"/>
  <c r="BF24" i="3" s="1"/>
  <c r="AL16" i="3"/>
  <c r="BF16" i="3" s="1"/>
  <c r="AT25" i="3"/>
  <c r="BB17" i="3"/>
  <c r="Y60" i="3"/>
  <c r="Y54" i="3"/>
  <c r="AU54" i="3" s="1"/>
  <c r="Y53" i="3"/>
  <c r="AU53" i="3" s="1"/>
  <c r="Y48" i="3"/>
  <c r="AU48" i="3" s="1"/>
  <c r="Y51" i="3"/>
  <c r="AU51" i="3" s="1"/>
  <c r="Y58" i="3"/>
  <c r="Y52" i="3"/>
  <c r="Y49" i="3"/>
  <c r="Y59" i="3"/>
  <c r="Y45" i="3"/>
  <c r="AU45" i="3" s="1"/>
  <c r="Y44" i="3"/>
  <c r="AU44" i="3" s="1"/>
  <c r="Y50" i="3"/>
  <c r="AU50" i="3" s="1"/>
  <c r="Y43" i="3"/>
  <c r="AU43" i="3" s="1"/>
  <c r="Y37" i="3"/>
  <c r="Y29" i="3"/>
  <c r="Y56" i="3"/>
  <c r="Y47" i="3"/>
  <c r="AU47" i="3" s="1"/>
  <c r="Y42" i="3"/>
  <c r="AU42" i="3" s="1"/>
  <c r="Y36" i="3"/>
  <c r="AU36" i="3" s="1"/>
  <c r="Y28" i="3"/>
  <c r="AU28" i="3" s="1"/>
  <c r="Y35" i="3"/>
  <c r="AU35" i="3" s="1"/>
  <c r="Y27" i="3"/>
  <c r="Y57" i="3"/>
  <c r="AU57" i="3" s="1"/>
  <c r="Y17" i="3"/>
  <c r="AU17" i="3" s="1"/>
  <c r="Y46" i="3"/>
  <c r="Y40" i="3"/>
  <c r="Y38" i="3"/>
  <c r="AU38" i="3" s="1"/>
  <c r="Y24" i="3"/>
  <c r="AU24" i="3" s="1"/>
  <c r="Y25" i="3"/>
  <c r="AU25" i="3" s="1"/>
  <c r="Y21" i="3"/>
  <c r="AU21" i="3" s="1"/>
  <c r="AD11" i="3"/>
  <c r="Y16" i="3"/>
  <c r="AU16" i="3" s="1"/>
  <c r="AM18" i="3"/>
  <c r="AO23" i="3"/>
  <c r="AZ23" i="3" s="1"/>
  <c r="AL25" i="3"/>
  <c r="BF25" i="3" s="1"/>
  <c r="AE34" i="3"/>
  <c r="AS34" i="3" s="1"/>
  <c r="AZ35" i="3"/>
  <c r="BD66" i="3"/>
  <c r="AU76" i="3"/>
  <c r="AH53" i="3"/>
  <c r="BD53" i="3" s="1"/>
  <c r="AH52" i="3"/>
  <c r="BD52" i="3" s="1"/>
  <c r="AH59" i="3"/>
  <c r="BD59" i="3" s="1"/>
  <c r="AH57" i="3"/>
  <c r="BD57" i="3" s="1"/>
  <c r="AH55" i="3"/>
  <c r="BD55" i="3" s="1"/>
  <c r="AH60" i="3"/>
  <c r="AH48" i="3"/>
  <c r="AH58" i="3"/>
  <c r="BD58" i="3" s="1"/>
  <c r="AH51" i="3"/>
  <c r="BD51" i="3" s="1"/>
  <c r="AH47" i="3"/>
  <c r="BD47" i="3" s="1"/>
  <c r="AH44" i="3"/>
  <c r="BD44" i="3" s="1"/>
  <c r="AH50" i="3"/>
  <c r="BD50" i="3" s="1"/>
  <c r="AH42" i="3"/>
  <c r="BD42" i="3" s="1"/>
  <c r="AH36" i="3"/>
  <c r="BD36" i="3" s="1"/>
  <c r="AH28" i="3"/>
  <c r="BD28" i="3" s="1"/>
  <c r="AH35" i="3"/>
  <c r="BD35" i="3" s="1"/>
  <c r="AH27" i="3"/>
  <c r="BD27" i="3" s="1"/>
  <c r="AH34" i="3"/>
  <c r="BD34" i="3" s="1"/>
  <c r="AH26" i="3"/>
  <c r="BD26" i="3" s="1"/>
  <c r="AH32" i="3"/>
  <c r="AH30" i="3"/>
  <c r="AH24" i="3"/>
  <c r="AH16" i="3"/>
  <c r="BD16" i="3" s="1"/>
  <c r="AH45" i="3"/>
  <c r="BD45" i="3" s="1"/>
  <c r="AH23" i="3"/>
  <c r="BD23" i="3" s="1"/>
  <c r="AH33" i="3"/>
  <c r="AH31" i="3"/>
  <c r="BD31" i="3" s="1"/>
  <c r="AH29" i="3"/>
  <c r="AH20" i="3"/>
  <c r="BD20" i="3" s="1"/>
  <c r="AA52" i="3"/>
  <c r="AA59" i="3"/>
  <c r="AA58" i="3"/>
  <c r="AQ58" i="3" s="1"/>
  <c r="AA56" i="3"/>
  <c r="AQ56" i="3" s="1"/>
  <c r="AA55" i="3"/>
  <c r="AQ55" i="3" s="1"/>
  <c r="AA54" i="3"/>
  <c r="AQ54" i="3" s="1"/>
  <c r="AA51" i="3"/>
  <c r="AA50" i="3"/>
  <c r="AQ50" i="3" s="1"/>
  <c r="AA60" i="3"/>
  <c r="AA46" i="3"/>
  <c r="AA53" i="3"/>
  <c r="AQ53" i="3" s="1"/>
  <c r="AA57" i="3"/>
  <c r="AQ57" i="3" s="1"/>
  <c r="AA48" i="3"/>
  <c r="AQ48" i="3" s="1"/>
  <c r="AA47" i="3"/>
  <c r="AQ47" i="3" s="1"/>
  <c r="AA44" i="3"/>
  <c r="AA35" i="3"/>
  <c r="AA27" i="3"/>
  <c r="AA49" i="3"/>
  <c r="AA34" i="3"/>
  <c r="AA26" i="3"/>
  <c r="AQ26" i="3" s="1"/>
  <c r="AA41" i="3"/>
  <c r="AQ41" i="3" s="1"/>
  <c r="AA33" i="3"/>
  <c r="AQ33" i="3" s="1"/>
  <c r="AA25" i="3"/>
  <c r="AQ25" i="3" s="1"/>
  <c r="AA31" i="3"/>
  <c r="AQ31" i="3" s="1"/>
  <c r="AA29" i="3"/>
  <c r="AA23" i="3"/>
  <c r="AQ23" i="3" s="1"/>
  <c r="AA22" i="3"/>
  <c r="AQ22" i="3" s="1"/>
  <c r="AA32" i="3"/>
  <c r="AA30" i="3"/>
  <c r="AA28" i="3"/>
  <c r="AQ28" i="3" s="1"/>
  <c r="AA19" i="3"/>
  <c r="AQ19" i="3" s="1"/>
  <c r="AI52" i="3"/>
  <c r="AI59" i="3"/>
  <c r="AI51" i="3"/>
  <c r="AY51" i="3" s="1"/>
  <c r="AI58" i="3"/>
  <c r="AY58" i="3" s="1"/>
  <c r="AI60" i="3"/>
  <c r="AI56" i="3"/>
  <c r="AY56" i="3" s="1"/>
  <c r="AI53" i="3"/>
  <c r="AY53" i="3" s="1"/>
  <c r="AI54" i="3"/>
  <c r="AY54" i="3" s="1"/>
  <c r="AI46" i="3"/>
  <c r="AI57" i="3"/>
  <c r="AY57" i="3" s="1"/>
  <c r="AI55" i="3"/>
  <c r="AY55" i="3" s="1"/>
  <c r="AI50" i="3"/>
  <c r="AY50" i="3" s="1"/>
  <c r="AI35" i="3"/>
  <c r="AY35" i="3" s="1"/>
  <c r="AI27" i="3"/>
  <c r="AY27" i="3" s="1"/>
  <c r="AI34" i="3"/>
  <c r="AY34" i="3" s="1"/>
  <c r="AI26" i="3"/>
  <c r="AI45" i="3"/>
  <c r="AI44" i="3"/>
  <c r="AI41" i="3"/>
  <c r="AY41" i="3" s="1"/>
  <c r="AI33" i="3"/>
  <c r="AI25" i="3"/>
  <c r="AY25" i="3" s="1"/>
  <c r="AI47" i="3"/>
  <c r="AY47" i="3" s="1"/>
  <c r="AI23" i="3"/>
  <c r="AY23" i="3" s="1"/>
  <c r="AI22" i="3"/>
  <c r="AY22" i="3" s="1"/>
  <c r="AI49" i="3"/>
  <c r="AI42" i="3"/>
  <c r="AY42" i="3" s="1"/>
  <c r="AI19" i="3"/>
  <c r="AY19" i="3" s="1"/>
  <c r="AH9" i="3"/>
  <c r="BD9" i="3" s="1"/>
  <c r="Y10" i="3"/>
  <c r="AG10" i="3"/>
  <c r="AB59" i="3"/>
  <c r="AR59" i="3" s="1"/>
  <c r="AB58" i="3"/>
  <c r="AB57" i="3"/>
  <c r="AR57" i="3" s="1"/>
  <c r="AB54" i="3"/>
  <c r="AR54" i="3" s="1"/>
  <c r="AB60" i="3"/>
  <c r="AB55" i="3"/>
  <c r="AR55" i="3" s="1"/>
  <c r="AB52" i="3"/>
  <c r="AR52" i="3" s="1"/>
  <c r="AB53" i="3"/>
  <c r="AR53" i="3" s="1"/>
  <c r="AB50" i="3"/>
  <c r="AR50" i="3" s="1"/>
  <c r="AB45" i="3"/>
  <c r="AB51" i="3"/>
  <c r="AB48" i="3"/>
  <c r="AB56" i="3"/>
  <c r="AR56" i="3" s="1"/>
  <c r="AB49" i="3"/>
  <c r="AB34" i="3"/>
  <c r="AR34" i="3" s="1"/>
  <c r="AB26" i="3"/>
  <c r="AR26" i="3" s="1"/>
  <c r="AB41" i="3"/>
  <c r="AR41" i="3" s="1"/>
  <c r="AB33" i="3"/>
  <c r="AB40" i="3"/>
  <c r="AB32" i="3"/>
  <c r="AB46" i="3"/>
  <c r="AB22" i="3"/>
  <c r="AR22" i="3" s="1"/>
  <c r="AB21" i="3"/>
  <c r="AR21" i="3" s="1"/>
  <c r="AB43" i="3"/>
  <c r="AR43" i="3" s="1"/>
  <c r="AB18" i="3"/>
  <c r="AR18" i="3" s="1"/>
  <c r="AJ59" i="3"/>
  <c r="AJ51" i="3"/>
  <c r="AJ58" i="3"/>
  <c r="AZ58" i="3" s="1"/>
  <c r="AJ57" i="3"/>
  <c r="AZ57" i="3" s="1"/>
  <c r="AJ52" i="3"/>
  <c r="AZ52" i="3" s="1"/>
  <c r="AJ53" i="3"/>
  <c r="AZ53" i="3" s="1"/>
  <c r="AJ60" i="3"/>
  <c r="AJ56" i="3"/>
  <c r="AZ56" i="3" s="1"/>
  <c r="AJ50" i="3"/>
  <c r="AZ50" i="3" s="1"/>
  <c r="AJ49" i="3"/>
  <c r="AJ45" i="3"/>
  <c r="AZ45" i="3" s="1"/>
  <c r="AJ34" i="3"/>
  <c r="AJ26" i="3"/>
  <c r="AJ44" i="3"/>
  <c r="AZ44" i="3" s="1"/>
  <c r="AJ41" i="3"/>
  <c r="AZ41" i="3" s="1"/>
  <c r="AJ33" i="3"/>
  <c r="AZ33" i="3" s="1"/>
  <c r="AJ47" i="3"/>
  <c r="AZ47" i="3" s="1"/>
  <c r="AJ40" i="3"/>
  <c r="AJ32" i="3"/>
  <c r="AJ22" i="3"/>
  <c r="AZ22" i="3" s="1"/>
  <c r="AJ55" i="3"/>
  <c r="AZ55" i="3" s="1"/>
  <c r="AJ42" i="3"/>
  <c r="AZ42" i="3" s="1"/>
  <c r="AJ38" i="3"/>
  <c r="AZ38" i="3" s="1"/>
  <c r="AJ36" i="3"/>
  <c r="AZ36" i="3" s="1"/>
  <c r="AJ21" i="3"/>
  <c r="AZ21" i="3" s="1"/>
  <c r="AJ54" i="3"/>
  <c r="AZ54" i="3" s="1"/>
  <c r="AJ48" i="3"/>
  <c r="AJ25" i="3"/>
  <c r="AZ25" i="3" s="1"/>
  <c r="AJ18" i="3"/>
  <c r="AA9" i="3"/>
  <c r="AQ9" i="3" s="1"/>
  <c r="AI9" i="3"/>
  <c r="AY9" i="3" s="1"/>
  <c r="Z10" i="3"/>
  <c r="AV10" i="3" s="1"/>
  <c r="AH10" i="3"/>
  <c r="Y11" i="3"/>
  <c r="AG11" i="3"/>
  <c r="AO11" i="3"/>
  <c r="AF12" i="3"/>
  <c r="AT12" i="3" s="1"/>
  <c r="AN12" i="3"/>
  <c r="BB12" i="3" s="1"/>
  <c r="BP12" i="3" s="1"/>
  <c r="AE13" i="3"/>
  <c r="AS13" i="3" s="1"/>
  <c r="AM13" i="3"/>
  <c r="BA13" i="3" s="1"/>
  <c r="AD14" i="3"/>
  <c r="AX14" i="3" s="1"/>
  <c r="AL14" i="3"/>
  <c r="BF14" i="3" s="1"/>
  <c r="AC15" i="3"/>
  <c r="AW15" i="3" s="1"/>
  <c r="AK15" i="3"/>
  <c r="BE15" i="3" s="1"/>
  <c r="AC16" i="3"/>
  <c r="AW16" i="3" s="1"/>
  <c r="AN16" i="3"/>
  <c r="BB16" i="3" s="1"/>
  <c r="Z17" i="3"/>
  <c r="AV17" i="3" s="1"/>
  <c r="AJ17" i="3"/>
  <c r="AZ17" i="3" s="1"/>
  <c r="AG18" i="3"/>
  <c r="AC19" i="3"/>
  <c r="AW19" i="3" s="1"/>
  <c r="AN19" i="3"/>
  <c r="BB19" i="3" s="1"/>
  <c r="Y20" i="3"/>
  <c r="AU20" i="3" s="1"/>
  <c r="AM20" i="3"/>
  <c r="BA20" i="3" s="1"/>
  <c r="AF21" i="3"/>
  <c r="AT21" i="3" s="1"/>
  <c r="Z22" i="3"/>
  <c r="AV22" i="3" s="1"/>
  <c r="BM22" i="3" s="1" a="1"/>
  <c r="BM22" i="3" s="1"/>
  <c r="BN22" i="3" s="1"/>
  <c r="AM22" i="3"/>
  <c r="BA22" i="3" s="1"/>
  <c r="AG23" i="3"/>
  <c r="AB24" i="3"/>
  <c r="AN24" i="3"/>
  <c r="Z25" i="3"/>
  <c r="AV25" i="3" s="1"/>
  <c r="AC27" i="3"/>
  <c r="AI28" i="3"/>
  <c r="AY28" i="3" s="1"/>
  <c r="AJ29" i="3"/>
  <c r="Y31" i="3"/>
  <c r="AU31" i="3" s="1"/>
  <c r="AE32" i="3"/>
  <c r="AG33" i="3"/>
  <c r="AM34" i="3"/>
  <c r="AB36" i="3"/>
  <c r="AR36" i="3" s="1"/>
  <c r="AH37" i="3"/>
  <c r="AI38" i="3"/>
  <c r="AY38" i="3" s="1"/>
  <c r="AO39" i="3"/>
  <c r="AQ39" i="3" s="1"/>
  <c r="AL41" i="3"/>
  <c r="BF41" i="3" s="1"/>
  <c r="AL43" i="3"/>
  <c r="AD45" i="3"/>
  <c r="AH49" i="3"/>
  <c r="AN51" i="3"/>
  <c r="BB51" i="3" s="1"/>
  <c r="Y55" i="3"/>
  <c r="AU55" i="3" s="1"/>
  <c r="AZ84" i="3"/>
  <c r="BC79" i="3"/>
  <c r="BA69" i="3"/>
  <c r="Y78" i="3"/>
  <c r="AU78" i="3" s="1"/>
  <c r="AY68" i="3"/>
  <c r="AV69" i="3"/>
  <c r="AO76" i="3"/>
  <c r="AV78" i="3"/>
  <c r="AZ93" i="3"/>
  <c r="AS89" i="3"/>
  <c r="BA78" i="3"/>
  <c r="AQ76" i="3"/>
  <c r="AS78" i="3"/>
  <c r="AW94" i="3"/>
  <c r="BB66" i="3"/>
  <c r="AR82" i="3"/>
  <c r="Y94" i="3"/>
  <c r="AU94" i="3" s="1"/>
  <c r="Y86" i="3"/>
  <c r="AU86" i="3" s="1"/>
  <c r="Y93" i="3"/>
  <c r="AU93" i="3" s="1"/>
  <c r="Y85" i="3"/>
  <c r="Y91" i="3"/>
  <c r="Y88" i="3"/>
  <c r="Y82" i="3"/>
  <c r="AU82" i="3" s="1"/>
  <c r="Y74" i="3"/>
  <c r="AU74" i="3" s="1"/>
  <c r="Y73" i="3"/>
  <c r="Y80" i="3"/>
  <c r="AU80" i="3" s="1"/>
  <c r="Y72" i="3"/>
  <c r="Y92" i="3"/>
  <c r="Y90" i="3"/>
  <c r="Y81" i="3"/>
  <c r="Y83" i="3"/>
  <c r="AU83" i="3" s="1"/>
  <c r="Y67" i="3"/>
  <c r="Y79" i="3"/>
  <c r="AU79" i="3" s="1"/>
  <c r="Y77" i="3"/>
  <c r="AU77" i="3" s="1"/>
  <c r="Y75" i="3"/>
  <c r="AU75" i="3" s="1"/>
  <c r="Y89" i="3"/>
  <c r="AU89" i="3" s="1"/>
  <c r="Y68" i="3"/>
  <c r="Y69" i="3"/>
  <c r="AU69" i="3" s="1"/>
  <c r="Y66" i="3"/>
  <c r="AU66" i="3" s="1"/>
  <c r="AG94" i="3"/>
  <c r="BC94" i="3" s="1"/>
  <c r="AG86" i="3"/>
  <c r="BC86" i="3" s="1"/>
  <c r="AG93" i="3"/>
  <c r="BC93" i="3" s="1"/>
  <c r="AG85" i="3"/>
  <c r="BC85" i="3" s="1"/>
  <c r="AG92" i="3"/>
  <c r="AG89" i="3"/>
  <c r="BC89" i="3" s="1"/>
  <c r="AG82" i="3"/>
  <c r="BC82" i="3" s="1"/>
  <c r="AG90" i="3"/>
  <c r="BC90" i="3" s="1"/>
  <c r="AG84" i="3"/>
  <c r="AG81" i="3"/>
  <c r="BC81" i="3" s="1"/>
  <c r="AG74" i="3"/>
  <c r="BC74" i="3" s="1"/>
  <c r="AG87" i="3"/>
  <c r="BC87" i="3" s="1"/>
  <c r="AG73" i="3"/>
  <c r="AG80" i="3"/>
  <c r="AG72" i="3"/>
  <c r="AG88" i="3"/>
  <c r="AG78" i="3"/>
  <c r="BC78" i="3" s="1"/>
  <c r="AG76" i="3"/>
  <c r="BC76" i="3" s="1"/>
  <c r="AG71" i="3"/>
  <c r="AG69" i="3"/>
  <c r="BC69" i="3" s="1"/>
  <c r="AG66" i="3"/>
  <c r="AG75" i="3"/>
  <c r="AG68" i="3"/>
  <c r="AG67" i="3"/>
  <c r="AG83" i="3"/>
  <c r="BC83" i="3" s="1"/>
  <c r="AG70" i="3"/>
  <c r="BC70" i="3" s="1"/>
  <c r="AG91" i="3"/>
  <c r="BC91" i="3" s="1"/>
  <c r="AG77" i="3"/>
  <c r="BC77" i="3" s="1"/>
  <c r="AO94" i="3"/>
  <c r="AO86" i="3"/>
  <c r="AO93" i="3"/>
  <c r="BE93" i="3" s="1"/>
  <c r="AO85" i="3"/>
  <c r="AT85" i="3" s="1"/>
  <c r="AO90" i="3"/>
  <c r="AY90" i="3" s="1"/>
  <c r="AO84" i="3"/>
  <c r="AU84" i="3" s="1"/>
  <c r="AO87" i="3"/>
  <c r="BE87" i="3" s="1"/>
  <c r="AO92" i="3"/>
  <c r="AR92" i="3" s="1"/>
  <c r="AO82" i="3"/>
  <c r="AZ82" i="3" s="1"/>
  <c r="AO83" i="3"/>
  <c r="AX83" i="3" s="1"/>
  <c r="AO74" i="3"/>
  <c r="AQ74" i="3" s="1"/>
  <c r="AO91" i="3"/>
  <c r="AS91" i="3" s="1"/>
  <c r="AO81" i="3"/>
  <c r="BA81" i="3" s="1"/>
  <c r="AO73" i="3"/>
  <c r="AR73" i="3" s="1"/>
  <c r="AO88" i="3"/>
  <c r="AT88" i="3" s="1"/>
  <c r="AO72" i="3"/>
  <c r="AO79" i="3"/>
  <c r="AW79" i="3" s="1"/>
  <c r="AO77" i="3"/>
  <c r="AO75" i="3"/>
  <c r="AR75" i="3" s="1"/>
  <c r="AO70" i="3"/>
  <c r="BA70" i="3" s="1"/>
  <c r="AO68" i="3"/>
  <c r="AZ68" i="3" s="1"/>
  <c r="AO80" i="3"/>
  <c r="BA80" i="3" s="1"/>
  <c r="AO71" i="3"/>
  <c r="AS71" i="3" s="1"/>
  <c r="AO67" i="3"/>
  <c r="AT67" i="3" s="1"/>
  <c r="AO69" i="3"/>
  <c r="AO66" i="3"/>
  <c r="Y70" i="3"/>
  <c r="Y71" i="3"/>
  <c r="AT79" i="3"/>
  <c r="AT82" i="3"/>
  <c r="AS85" i="3"/>
  <c r="Z93" i="3"/>
  <c r="AV93" i="3" s="1"/>
  <c r="Z85" i="3"/>
  <c r="Z92" i="3"/>
  <c r="Z84" i="3"/>
  <c r="Z91" i="3"/>
  <c r="AV91" i="3" s="1"/>
  <c r="Z94" i="3"/>
  <c r="AV94" i="3" s="1"/>
  <c r="Z88" i="3"/>
  <c r="Z81" i="3"/>
  <c r="AV81" i="3" s="1"/>
  <c r="Z73" i="3"/>
  <c r="AV73" i="3" s="1"/>
  <c r="Z80" i="3"/>
  <c r="Z72" i="3"/>
  <c r="Z90" i="3"/>
  <c r="Z79" i="3"/>
  <c r="AV79" i="3" s="1"/>
  <c r="Z71" i="3"/>
  <c r="Z83" i="3"/>
  <c r="AV83" i="3" s="1"/>
  <c r="Z82" i="3"/>
  <c r="AV82" i="3" s="1"/>
  <c r="Z67" i="3"/>
  <c r="AV67" i="3" s="1"/>
  <c r="Z77" i="3"/>
  <c r="Z75" i="3"/>
  <c r="Z89" i="3"/>
  <c r="AV89" i="3" s="1"/>
  <c r="Z87" i="3"/>
  <c r="Z70" i="3"/>
  <c r="Z68" i="3"/>
  <c r="AV68" i="3" s="1"/>
  <c r="Z66" i="3"/>
  <c r="AV66" i="3" s="1"/>
  <c r="Z74" i="3"/>
  <c r="AV74" i="3" s="1"/>
  <c r="Z86" i="3"/>
  <c r="AH93" i="3"/>
  <c r="AH85" i="3"/>
  <c r="AH92" i="3"/>
  <c r="AH84" i="3"/>
  <c r="AH89" i="3"/>
  <c r="BD89" i="3" s="1"/>
  <c r="AH83" i="3"/>
  <c r="BD83" i="3" s="1"/>
  <c r="AH86" i="3"/>
  <c r="BD86" i="3" s="1"/>
  <c r="AH91" i="3"/>
  <c r="AH81" i="3"/>
  <c r="AH87" i="3"/>
  <c r="AH73" i="3"/>
  <c r="AH80" i="3"/>
  <c r="AH72" i="3"/>
  <c r="AH79" i="3"/>
  <c r="BD79" i="3" s="1"/>
  <c r="AH71" i="3"/>
  <c r="BD71" i="3" s="1"/>
  <c r="AH78" i="3"/>
  <c r="BD78" i="3" s="1"/>
  <c r="AH76" i="3"/>
  <c r="BD76" i="3" s="1"/>
  <c r="AH74" i="3"/>
  <c r="BD74" i="3" s="1"/>
  <c r="AH69" i="3"/>
  <c r="BD69" i="3" s="1"/>
  <c r="AH67" i="3"/>
  <c r="AH75" i="3"/>
  <c r="BD75" i="3" s="1"/>
  <c r="AH68" i="3"/>
  <c r="BD68" i="3" s="1"/>
  <c r="AH70" i="3"/>
  <c r="BD70" i="3" s="1"/>
  <c r="AH77" i="3"/>
  <c r="BD77" i="3" s="1"/>
  <c r="AH94" i="3"/>
  <c r="BD94" i="3" s="1"/>
  <c r="AH88" i="3"/>
  <c r="AY75" i="3"/>
  <c r="BB76" i="3"/>
  <c r="BE79" i="3"/>
  <c r="AQ81" i="3"/>
  <c r="AY82" i="3"/>
  <c r="AW66" i="3"/>
  <c r="AY74" i="3"/>
  <c r="Z76" i="3"/>
  <c r="AV76" i="3" s="1"/>
  <c r="AS77" i="3"/>
  <c r="AT91" i="3"/>
  <c r="AX94" i="3"/>
  <c r="AX66" i="3"/>
  <c r="AZ74" i="3"/>
  <c r="AT77" i="3"/>
  <c r="AW80" i="3"/>
  <c r="AQ86" i="3"/>
  <c r="AH90" i="3"/>
  <c r="BD90" i="3" s="1"/>
  <c r="AS94" i="3"/>
  <c r="AT70" i="3"/>
  <c r="BA73" i="3"/>
  <c r="AR76" i="3"/>
  <c r="AE83" i="3"/>
  <c r="AS83" i="3" s="1"/>
  <c r="BE82" i="3"/>
  <c r="AT68" i="3"/>
  <c r="AS69" i="3"/>
  <c r="AL72" i="3"/>
  <c r="AL78" i="3"/>
  <c r="BF78" i="3" s="1"/>
  <c r="AW81" i="3"/>
  <c r="AM91" i="3"/>
  <c r="BA91" i="3" s="1"/>
  <c r="AW92" i="3"/>
  <c r="AD89" i="3"/>
  <c r="AX89" i="3" s="1"/>
  <c r="AD88" i="3"/>
  <c r="AD93" i="3"/>
  <c r="AX93" i="3" s="1"/>
  <c r="AD87" i="3"/>
  <c r="AD90" i="3"/>
  <c r="AX90" i="3" s="1"/>
  <c r="AD84" i="3"/>
  <c r="AX84" i="3" s="1"/>
  <c r="AD77" i="3"/>
  <c r="AX77" i="3" s="1"/>
  <c r="AD69" i="3"/>
  <c r="AX69" i="3" s="1"/>
  <c r="AD82" i="3"/>
  <c r="AX82" i="3" s="1"/>
  <c r="AD76" i="3"/>
  <c r="AX76" i="3" s="1"/>
  <c r="AD68" i="3"/>
  <c r="AD75" i="3"/>
  <c r="AX75" i="3" s="1"/>
  <c r="AD67" i="3"/>
  <c r="AD91" i="3"/>
  <c r="AX91" i="3" s="1"/>
  <c r="AD79" i="3"/>
  <c r="AX79" i="3" s="1"/>
  <c r="AD86" i="3"/>
  <c r="AX86" i="3" s="1"/>
  <c r="AD74" i="3"/>
  <c r="AD72" i="3"/>
  <c r="AD70" i="3"/>
  <c r="AL89" i="3"/>
  <c r="BF89" i="3" s="1"/>
  <c r="AL88" i="3"/>
  <c r="AL91" i="3"/>
  <c r="BF91" i="3" s="1"/>
  <c r="AL85" i="3"/>
  <c r="BF85" i="3" s="1"/>
  <c r="AL93" i="3"/>
  <c r="BF93" i="3" s="1"/>
  <c r="AL87" i="3"/>
  <c r="AL92" i="3"/>
  <c r="AL86" i="3"/>
  <c r="BF86" i="3" s="1"/>
  <c r="AL77" i="3"/>
  <c r="BF77" i="3" s="1"/>
  <c r="AL69" i="3"/>
  <c r="BF69" i="3" s="1"/>
  <c r="AL76" i="3"/>
  <c r="BF76" i="3" s="1"/>
  <c r="AL68" i="3"/>
  <c r="BF68" i="3" s="1"/>
  <c r="AL82" i="3"/>
  <c r="BF82" i="3" s="1"/>
  <c r="AL75" i="3"/>
  <c r="AL67" i="3"/>
  <c r="AL81" i="3"/>
  <c r="AL80" i="3"/>
  <c r="AL73" i="3"/>
  <c r="AL71" i="3"/>
  <c r="AL84" i="3"/>
  <c r="BF84" i="3" s="1"/>
  <c r="AL94" i="3"/>
  <c r="BF94" i="3" s="1"/>
  <c r="AT66" i="3"/>
  <c r="AT69" i="3"/>
  <c r="AY77" i="3"/>
  <c r="BB79" i="3"/>
  <c r="AD81" i="3"/>
  <c r="AX81" i="3" s="1"/>
  <c r="BE83" i="3"/>
  <c r="AR86" i="3"/>
  <c r="AD92" i="3"/>
  <c r="AE88" i="3"/>
  <c r="AE87" i="3"/>
  <c r="AE90" i="3"/>
  <c r="AS90" i="3" s="1"/>
  <c r="AE84" i="3"/>
  <c r="AE92" i="3"/>
  <c r="AE86" i="3"/>
  <c r="AS86" i="3" s="1"/>
  <c r="AE82" i="3"/>
  <c r="AS82" i="3" s="1"/>
  <c r="AE76" i="3"/>
  <c r="AS76" i="3" s="1"/>
  <c r="AE68" i="3"/>
  <c r="AE93" i="3"/>
  <c r="AS93" i="3" s="1"/>
  <c r="AE75" i="3"/>
  <c r="AS75" i="3" s="1"/>
  <c r="AE67" i="3"/>
  <c r="AE81" i="3"/>
  <c r="AS81" i="3" s="1"/>
  <c r="AE74" i="3"/>
  <c r="AS74" i="3" s="1"/>
  <c r="AE66" i="3"/>
  <c r="AS66" i="3" s="1"/>
  <c r="AE72" i="3"/>
  <c r="AE70" i="3"/>
  <c r="AM88" i="3"/>
  <c r="AM87" i="3"/>
  <c r="AM93" i="3"/>
  <c r="BA93" i="3" s="1"/>
  <c r="AM90" i="3"/>
  <c r="BA90" i="3" s="1"/>
  <c r="AM84" i="3"/>
  <c r="BA84" i="3" s="1"/>
  <c r="AM89" i="3"/>
  <c r="BA89" i="3" s="1"/>
  <c r="AM76" i="3"/>
  <c r="BA76" i="3" s="1"/>
  <c r="AM68" i="3"/>
  <c r="AM82" i="3"/>
  <c r="BA82" i="3" s="1"/>
  <c r="AM75" i="3"/>
  <c r="BA75" i="3" s="1"/>
  <c r="AM67" i="3"/>
  <c r="AM94" i="3"/>
  <c r="BA94" i="3" s="1"/>
  <c r="AM83" i="3"/>
  <c r="BA83" i="3" s="1"/>
  <c r="AM74" i="3"/>
  <c r="BA74" i="3" s="1"/>
  <c r="AM66" i="3"/>
  <c r="BA66" i="3" s="1"/>
  <c r="AM86" i="3"/>
  <c r="BA86" i="3" s="1"/>
  <c r="AM85" i="3"/>
  <c r="AM79" i="3"/>
  <c r="BA79" i="3" s="1"/>
  <c r="AM77" i="3"/>
  <c r="BA77" i="3" s="1"/>
  <c r="AL70" i="3"/>
  <c r="BF70" i="3" s="1"/>
  <c r="AR74" i="3"/>
  <c r="BB78" i="3"/>
  <c r="AQ82" i="3"/>
  <c r="AL83" i="3"/>
  <c r="BF83" i="3" s="1"/>
  <c r="BB89" i="3"/>
  <c r="AM92" i="3"/>
  <c r="AY93" i="3"/>
  <c r="AA92" i="3"/>
  <c r="AQ92" i="3" s="1"/>
  <c r="AA84" i="3"/>
  <c r="AA91" i="3"/>
  <c r="AA94" i="3"/>
  <c r="AQ94" i="3" s="1"/>
  <c r="AA88" i="3"/>
  <c r="AA85" i="3"/>
  <c r="AA90" i="3"/>
  <c r="AQ90" i="3" s="1"/>
  <c r="AA80" i="3"/>
  <c r="AQ80" i="3" s="1"/>
  <c r="AA72" i="3"/>
  <c r="AQ72" i="3" s="1"/>
  <c r="AA79" i="3"/>
  <c r="AQ79" i="3" s="1"/>
  <c r="AA71" i="3"/>
  <c r="AA93" i="3"/>
  <c r="AQ93" i="3" s="1"/>
  <c r="AA87" i="3"/>
  <c r="AA83" i="3"/>
  <c r="AQ83" i="3" s="1"/>
  <c r="AA78" i="3"/>
  <c r="AQ78" i="3" s="1"/>
  <c r="AA70" i="3"/>
  <c r="AQ70" i="3" s="1"/>
  <c r="AI92" i="3"/>
  <c r="AY92" i="3" s="1"/>
  <c r="AI84" i="3"/>
  <c r="AI91" i="3"/>
  <c r="AI83" i="3"/>
  <c r="AY83" i="3" s="1"/>
  <c r="AI86" i="3"/>
  <c r="AY86" i="3" s="1"/>
  <c r="AI94" i="3"/>
  <c r="AY94" i="3" s="1"/>
  <c r="AI88" i="3"/>
  <c r="AI80" i="3"/>
  <c r="AY80" i="3" s="1"/>
  <c r="AI72" i="3"/>
  <c r="AY72" i="3" s="1"/>
  <c r="AI79" i="3"/>
  <c r="AY79" i="3" s="1"/>
  <c r="AI71" i="3"/>
  <c r="AI89" i="3"/>
  <c r="AY89" i="3" s="1"/>
  <c r="AI78" i="3"/>
  <c r="AY78" i="3" s="1"/>
  <c r="AI70" i="3"/>
  <c r="AI66" i="3"/>
  <c r="AY66" i="3" s="1"/>
  <c r="BB68" i="3"/>
  <c r="BB70" i="3"/>
  <c r="AC72" i="3"/>
  <c r="AJ73" i="3"/>
  <c r="AC74" i="3"/>
  <c r="AW74" i="3" s="1"/>
  <c r="AJ75" i="3"/>
  <c r="AZ75" i="3" s="1"/>
  <c r="AT76" i="3"/>
  <c r="AT78" i="3"/>
  <c r="AT80" i="3"/>
  <c r="AJ81" i="3"/>
  <c r="AZ81" i="3" s="1"/>
  <c r="AK84" i="3"/>
  <c r="AC86" i="3"/>
  <c r="AW86" i="3" s="1"/>
  <c r="AC88" i="3"/>
  <c r="AB91" i="3"/>
  <c r="AR91" i="3" s="1"/>
  <c r="AB90" i="3"/>
  <c r="AR90" i="3" s="1"/>
  <c r="AB85" i="3"/>
  <c r="AR85" i="3" s="1"/>
  <c r="AB93" i="3"/>
  <c r="AR93" i="3" s="1"/>
  <c r="AB87" i="3"/>
  <c r="AR87" i="3" s="1"/>
  <c r="AB94" i="3"/>
  <c r="AR94" i="3" s="1"/>
  <c r="AB88" i="3"/>
  <c r="AB79" i="3"/>
  <c r="AR79" i="3" s="1"/>
  <c r="AB71" i="3"/>
  <c r="AB83" i="3"/>
  <c r="AR83" i="3" s="1"/>
  <c r="AB78" i="3"/>
  <c r="AR78" i="3" s="1"/>
  <c r="AB70" i="3"/>
  <c r="AR70" i="3" s="1"/>
  <c r="AB84" i="3"/>
  <c r="AR84" i="3" s="1"/>
  <c r="AB77" i="3"/>
  <c r="AR77" i="3" s="1"/>
  <c r="AB69" i="3"/>
  <c r="AR69" i="3" s="1"/>
  <c r="AJ91" i="3"/>
  <c r="AJ83" i="3"/>
  <c r="AZ83" i="3" s="1"/>
  <c r="AJ90" i="3"/>
  <c r="AZ90" i="3" s="1"/>
  <c r="AJ94" i="3"/>
  <c r="AZ94" i="3" s="1"/>
  <c r="AJ88" i="3"/>
  <c r="AZ88" i="3" s="1"/>
  <c r="AJ85" i="3"/>
  <c r="AZ85" i="3" s="1"/>
  <c r="AJ80" i="3"/>
  <c r="AJ79" i="3"/>
  <c r="AZ79" i="3" s="1"/>
  <c r="AJ71" i="3"/>
  <c r="AJ89" i="3"/>
  <c r="AZ89" i="3" s="1"/>
  <c r="AJ78" i="3"/>
  <c r="AZ78" i="3" s="1"/>
  <c r="AJ70" i="3"/>
  <c r="AZ70" i="3" s="1"/>
  <c r="AJ92" i="3"/>
  <c r="AJ86" i="3"/>
  <c r="AZ86" i="3" s="1"/>
  <c r="AJ77" i="3"/>
  <c r="AZ77" i="3" s="1"/>
  <c r="AJ69" i="3"/>
  <c r="AZ69" i="3" s="1"/>
  <c r="AJ66" i="3"/>
  <c r="AZ66" i="3" s="1"/>
  <c r="AK71" i="3"/>
  <c r="AK73" i="3"/>
  <c r="AK75" i="3"/>
  <c r="BE75" i="3" s="1"/>
  <c r="BB77" i="3"/>
  <c r="AK80" i="3"/>
  <c r="BE80" i="3" s="1"/>
  <c r="AK81" i="3"/>
  <c r="AI85" i="3"/>
  <c r="AI87" i="3"/>
  <c r="AA89" i="3"/>
  <c r="AQ89" i="3" s="1"/>
  <c r="AC90" i="3"/>
  <c r="AW90" i="3" s="1"/>
  <c r="AC89" i="3"/>
  <c r="AW89" i="3" s="1"/>
  <c r="AC93" i="3"/>
  <c r="AW93" i="3" s="1"/>
  <c r="AC87" i="3"/>
  <c r="AC84" i="3"/>
  <c r="AC91" i="3"/>
  <c r="AC85" i="3"/>
  <c r="AW85" i="3" s="1"/>
  <c r="AC83" i="3"/>
  <c r="AW83" i="3" s="1"/>
  <c r="AC78" i="3"/>
  <c r="AW78" i="3" s="1"/>
  <c r="AC70" i="3"/>
  <c r="AW70" i="3" s="1"/>
  <c r="AC77" i="3"/>
  <c r="AW77" i="3" s="1"/>
  <c r="AC69" i="3"/>
  <c r="AW69" i="3" s="1"/>
  <c r="AC82" i="3"/>
  <c r="AW82" i="3" s="1"/>
  <c r="AC76" i="3"/>
  <c r="AW76" i="3" s="1"/>
  <c r="AC68" i="3"/>
  <c r="AW68" i="3" s="1"/>
  <c r="AK90" i="3"/>
  <c r="BE90" i="3" s="1"/>
  <c r="AK89" i="3"/>
  <c r="BE89" i="3" s="1"/>
  <c r="AK94" i="3"/>
  <c r="BE94" i="3" s="1"/>
  <c r="AK88" i="3"/>
  <c r="BE88" i="3" s="1"/>
  <c r="AK91" i="3"/>
  <c r="AK85" i="3"/>
  <c r="AK78" i="3"/>
  <c r="BE78" i="3" s="1"/>
  <c r="AK70" i="3"/>
  <c r="BE70" i="3" s="1"/>
  <c r="AK92" i="3"/>
  <c r="AK86" i="3"/>
  <c r="BE86" i="3" s="1"/>
  <c r="AK77" i="3"/>
  <c r="BE77" i="3" s="1"/>
  <c r="AK69" i="3"/>
  <c r="BE69" i="3" s="1"/>
  <c r="AK76" i="3"/>
  <c r="BE76" i="3" s="1"/>
  <c r="AK68" i="3"/>
  <c r="AB66" i="3"/>
  <c r="AR66" i="3" s="1"/>
  <c r="AK66" i="3"/>
  <c r="BE66" i="3" s="1"/>
  <c r="AJ67" i="3"/>
  <c r="AB68" i="3"/>
  <c r="AR68" i="3" s="1"/>
  <c r="AA73" i="3"/>
  <c r="AQ73" i="3" s="1"/>
  <c r="AA75" i="3"/>
  <c r="AQ75" i="3" s="1"/>
  <c r="AA77" i="3"/>
  <c r="AQ77" i="3" s="1"/>
  <c r="AJ87" i="3"/>
  <c r="AB89" i="3"/>
  <c r="AR89" i="3" s="1"/>
  <c r="AF87" i="3"/>
  <c r="AF94" i="3"/>
  <c r="AT94" i="3" s="1"/>
  <c r="AF86" i="3"/>
  <c r="AT86" i="3" s="1"/>
  <c r="AF92" i="3"/>
  <c r="AF89" i="3"/>
  <c r="AT89" i="3" s="1"/>
  <c r="AF83" i="3"/>
  <c r="AT83" i="3" s="1"/>
  <c r="AN87" i="3"/>
  <c r="AN94" i="3"/>
  <c r="BB94" i="3" s="1"/>
  <c r="AN86" i="3"/>
  <c r="BB86" i="3" s="1"/>
  <c r="AN93" i="3"/>
  <c r="BB93" i="3" s="1"/>
  <c r="AN90" i="3"/>
  <c r="BB90" i="3" s="1"/>
  <c r="AN84" i="3"/>
  <c r="BB84" i="3" s="1"/>
  <c r="AF73" i="3"/>
  <c r="AT73" i="3" s="1"/>
  <c r="AN73" i="3"/>
  <c r="AN81" i="3"/>
  <c r="AN85" i="3"/>
  <c r="AN91" i="3"/>
  <c r="BB91" i="3" s="1"/>
  <c r="AF74" i="3"/>
  <c r="AT74" i="3" s="1"/>
  <c r="AN74" i="3"/>
  <c r="BB74" i="3" s="1"/>
  <c r="AF81" i="3"/>
  <c r="AT81" i="3" s="1"/>
  <c r="AN83" i="3"/>
  <c r="BB83" i="3" s="1"/>
  <c r="AF84" i="3"/>
  <c r="AF90" i="3"/>
  <c r="AF75" i="3"/>
  <c r="AT75" i="3" s="1"/>
  <c r="AN75" i="3"/>
  <c r="BB75" i="3" s="1"/>
  <c r="AN82" i="3"/>
  <c r="BB82" i="3" s="1"/>
  <c r="AF93" i="3"/>
  <c r="AT93" i="3" s="1"/>
  <c r="BS48" i="3" l="1"/>
  <c r="BO84" i="3"/>
  <c r="BM84" i="3" a="1"/>
  <c r="BM84" i="3" s="1"/>
  <c r="BU26" i="3" a="1"/>
  <c r="BU26" i="3" s="1"/>
  <c r="BQ90" i="3" a="1"/>
  <c r="BQ90" i="3" s="1"/>
  <c r="BP90" i="3"/>
  <c r="BS90" i="3"/>
  <c r="BH17" i="3"/>
  <c r="BK17" i="3"/>
  <c r="BI17" i="3" a="1"/>
  <c r="BI17" i="3" s="1"/>
  <c r="BJ17" i="3" s="1"/>
  <c r="BY14" i="3"/>
  <c r="BQ40" i="3" a="1"/>
  <c r="BQ40" i="3" s="1"/>
  <c r="BO93" i="3"/>
  <c r="BM93" i="3" a="1"/>
  <c r="BM93" i="3" s="1"/>
  <c r="BN93" i="3" s="1"/>
  <c r="BL93" i="3"/>
  <c r="BK54" i="3"/>
  <c r="BH54" i="3"/>
  <c r="BI54" i="3" a="1"/>
  <c r="BI54" i="3" s="1"/>
  <c r="BJ54" i="3" s="1"/>
  <c r="BU28" i="3" a="1"/>
  <c r="BU28" i="3" s="1"/>
  <c r="BT28" i="3"/>
  <c r="BW28" i="3"/>
  <c r="BW31" i="3"/>
  <c r="BT31" i="3"/>
  <c r="BU31" i="3" a="1"/>
  <c r="BU31" i="3" s="1"/>
  <c r="BV31" i="3" s="1"/>
  <c r="BI73" i="3" a="1"/>
  <c r="BI73" i="3" s="1"/>
  <c r="BI70" i="3" a="1"/>
  <c r="BI70" i="3" s="1"/>
  <c r="AZ29" i="3"/>
  <c r="BQ29" i="3" s="1" a="1"/>
  <c r="BQ29" i="3" s="1"/>
  <c r="BQ27" i="3" a="1"/>
  <c r="BQ27" i="3" s="1"/>
  <c r="BS27" i="3"/>
  <c r="BO48" i="3"/>
  <c r="AV39" i="3"/>
  <c r="AS29" i="3"/>
  <c r="BA92" i="3"/>
  <c r="BQ92" i="3" s="1" a="1"/>
  <c r="BQ92" i="3" s="1"/>
  <c r="BF71" i="3"/>
  <c r="BM94" i="3" a="1"/>
  <c r="BM94" i="3" s="1"/>
  <c r="BO94" i="3"/>
  <c r="BL94" i="3"/>
  <c r="AS73" i="3"/>
  <c r="BH73" i="3" s="1"/>
  <c r="AU10" i="3"/>
  <c r="BK57" i="3"/>
  <c r="BI57" i="3" a="1"/>
  <c r="BI57" i="3" s="1"/>
  <c r="BH57" i="3"/>
  <c r="BM38" i="3" a="1"/>
  <c r="BM38" i="3" s="1"/>
  <c r="BN38" i="3" s="1"/>
  <c r="BL38" i="3"/>
  <c r="BO38" i="3"/>
  <c r="BF48" i="3"/>
  <c r="BL9" i="3"/>
  <c r="BY9" i="3" s="1"/>
  <c r="BC60" i="3"/>
  <c r="AX32" i="3"/>
  <c r="BE32" i="3"/>
  <c r="BK38" i="3"/>
  <c r="BH38" i="3"/>
  <c r="BI38" i="3" a="1"/>
  <c r="BI38" i="3" s="1"/>
  <c r="BF18" i="3"/>
  <c r="BB49" i="3"/>
  <c r="BB37" i="3"/>
  <c r="BB59" i="3"/>
  <c r="AT46" i="3"/>
  <c r="AZ27" i="3"/>
  <c r="BP27" i="3" s="1"/>
  <c r="BT19" i="3"/>
  <c r="CB19" i="3" s="1"/>
  <c r="BW19" i="3"/>
  <c r="BU19" i="3" a="1"/>
  <c r="BU19" i="3" s="1"/>
  <c r="BV19" i="3" s="1"/>
  <c r="AU30" i="3"/>
  <c r="AW37" i="3"/>
  <c r="BO22" i="3"/>
  <c r="BD18" i="3"/>
  <c r="BD43" i="3"/>
  <c r="AY30" i="3"/>
  <c r="AZ67" i="3"/>
  <c r="BE92" i="3"/>
  <c r="BK89" i="3"/>
  <c r="BI89" i="3" a="1"/>
  <c r="BI89" i="3" s="1"/>
  <c r="BJ89" i="3" s="1"/>
  <c r="BH89" i="3"/>
  <c r="BE73" i="3"/>
  <c r="AY70" i="3"/>
  <c r="BS94" i="3"/>
  <c r="BQ94" i="3" a="1"/>
  <c r="BQ94" i="3" s="1"/>
  <c r="BR94" i="3" s="1"/>
  <c r="BP94" i="3"/>
  <c r="BI83" i="3" a="1"/>
  <c r="BI83" i="3" s="1"/>
  <c r="BJ83" i="3" s="1"/>
  <c r="BK83" i="3"/>
  <c r="BH83" i="3"/>
  <c r="AQ85" i="3"/>
  <c r="BA67" i="3"/>
  <c r="AS67" i="3"/>
  <c r="AS84" i="3"/>
  <c r="BF73" i="3"/>
  <c r="BF88" i="3"/>
  <c r="AX67" i="3"/>
  <c r="BS75" i="3"/>
  <c r="BQ75" i="3" a="1"/>
  <c r="BQ75" i="3" s="1"/>
  <c r="BP75" i="3"/>
  <c r="BD67" i="3"/>
  <c r="BD80" i="3"/>
  <c r="BD84" i="3"/>
  <c r="AV70" i="3"/>
  <c r="AV71" i="3"/>
  <c r="BW83" i="3"/>
  <c r="BU83" i="3" a="1"/>
  <c r="BU83" i="3" s="1"/>
  <c r="BT83" i="3"/>
  <c r="BW78" i="3"/>
  <c r="BT78" i="3"/>
  <c r="BU78" i="3" a="1"/>
  <c r="BU78" i="3" s="1"/>
  <c r="BC84" i="3"/>
  <c r="BT94" i="3"/>
  <c r="CB94" i="3" s="1"/>
  <c r="BW94" i="3"/>
  <c r="BU94" i="3" a="1"/>
  <c r="BU94" i="3" s="1"/>
  <c r="BV94" i="3" s="1"/>
  <c r="AU67" i="3"/>
  <c r="BM74" i="3" a="1"/>
  <c r="BM74" i="3" s="1"/>
  <c r="BF90" i="3"/>
  <c r="BU90" i="3" s="1" a="1"/>
  <c r="BU90" i="3" s="1"/>
  <c r="BV90" i="3" s="1"/>
  <c r="BO78" i="3"/>
  <c r="BL78" i="3"/>
  <c r="BM78" i="3" a="1"/>
  <c r="BM78" i="3" s="1"/>
  <c r="BN78" i="3" s="1"/>
  <c r="BM55" i="3" a="1"/>
  <c r="BM55" i="3" s="1"/>
  <c r="BL55" i="3"/>
  <c r="BY55" i="3" s="1"/>
  <c r="BD37" i="3"/>
  <c r="AW27" i="3"/>
  <c r="AZ18" i="3"/>
  <c r="AZ26" i="3"/>
  <c r="AR49" i="3"/>
  <c r="AY33" i="3"/>
  <c r="BS50" i="3"/>
  <c r="BQ50" i="3" a="1"/>
  <c r="BQ50" i="3" s="1"/>
  <c r="BR50" i="3" s="1"/>
  <c r="BP50" i="3"/>
  <c r="BI22" i="3" a="1"/>
  <c r="BI22" i="3" s="1"/>
  <c r="BK22" i="3"/>
  <c r="BH22" i="3"/>
  <c r="AQ34" i="3"/>
  <c r="BH53" i="3"/>
  <c r="BI53" i="3" a="1"/>
  <c r="BI53" i="3" s="1"/>
  <c r="BJ53" i="3" s="1"/>
  <c r="BK53" i="3"/>
  <c r="BK58" i="3"/>
  <c r="AU40" i="3"/>
  <c r="BM42" i="3" a="1"/>
  <c r="BM42" i="3" s="1"/>
  <c r="BN42" i="3" s="1"/>
  <c r="BL42" i="3"/>
  <c r="BO42" i="3"/>
  <c r="BM45" i="3" a="1"/>
  <c r="BM45" i="3" s="1"/>
  <c r="BO45" i="3"/>
  <c r="BM54" i="3" a="1"/>
  <c r="BM54" i="3" s="1"/>
  <c r="BL54" i="3"/>
  <c r="BY54" i="3" s="1"/>
  <c r="BF26" i="3"/>
  <c r="BW26" i="3" s="1"/>
  <c r="AW28" i="3"/>
  <c r="BM28" i="3" s="1" a="1"/>
  <c r="BM28" i="3" s="1"/>
  <c r="AU32" i="3"/>
  <c r="BA11" i="3"/>
  <c r="AV43" i="3"/>
  <c r="BO43" i="3" s="1"/>
  <c r="AV40" i="3"/>
  <c r="BC40" i="3"/>
  <c r="BC39" i="3"/>
  <c r="BC29" i="3"/>
  <c r="BC48" i="3"/>
  <c r="BE10" i="3"/>
  <c r="BA29" i="3"/>
  <c r="BA49" i="3"/>
  <c r="AS43" i="3"/>
  <c r="AT27" i="3"/>
  <c r="AX44" i="3"/>
  <c r="AX43" i="3"/>
  <c r="AX40" i="3"/>
  <c r="BE37" i="3"/>
  <c r="BE34" i="3"/>
  <c r="BE40" i="3"/>
  <c r="BE52" i="3"/>
  <c r="AY24" i="3"/>
  <c r="AQ18" i="3"/>
  <c r="BS13" i="3"/>
  <c r="BQ13" i="3" a="1"/>
  <c r="BQ13" i="3" s="1"/>
  <c r="BP13" i="3"/>
  <c r="CB13" i="3" s="1"/>
  <c r="BB18" i="3"/>
  <c r="BB43" i="3"/>
  <c r="BQ43" i="3" s="1" a="1"/>
  <c r="BQ43" i="3" s="1"/>
  <c r="BR43" i="3" s="1"/>
  <c r="BB56" i="3"/>
  <c r="BQ56" i="3" s="1" a="1"/>
  <c r="BQ56" i="3" s="1"/>
  <c r="AT44" i="3"/>
  <c r="AT56" i="3"/>
  <c r="BF37" i="3"/>
  <c r="AT26" i="3"/>
  <c r="BE18" i="3"/>
  <c r="AX27" i="3"/>
  <c r="AW43" i="3"/>
  <c r="AW33" i="3"/>
  <c r="AW51" i="3"/>
  <c r="BO51" i="3" s="1"/>
  <c r="BT14" i="3"/>
  <c r="CB14" i="3" s="1"/>
  <c r="AY18" i="3"/>
  <c r="AQ10" i="3"/>
  <c r="AU18" i="3"/>
  <c r="BA17" i="3"/>
  <c r="BO13" i="3"/>
  <c r="BR14" i="3"/>
  <c r="BK75" i="3"/>
  <c r="BI75" i="3" a="1"/>
  <c r="BI75" i="3" s="1"/>
  <c r="BJ75" i="3" s="1"/>
  <c r="BH75" i="3"/>
  <c r="BH92" i="3"/>
  <c r="BK92" i="3"/>
  <c r="AY67" i="3"/>
  <c r="BB67" i="3"/>
  <c r="BB72" i="3"/>
  <c r="BA72" i="3"/>
  <c r="BP72" i="3" s="1"/>
  <c r="AR67" i="3"/>
  <c r="AT72" i="3"/>
  <c r="BO31" i="3"/>
  <c r="BM31" i="3" a="1"/>
  <c r="BM31" i="3" s="1"/>
  <c r="BP53" i="3"/>
  <c r="BO35" i="3"/>
  <c r="BL35" i="3"/>
  <c r="BM35" i="3" a="1"/>
  <c r="BM35" i="3" s="1"/>
  <c r="BN35" i="3" s="1"/>
  <c r="BT32" i="3"/>
  <c r="BT55" i="3"/>
  <c r="BW55" i="3"/>
  <c r="BU55" i="3" a="1"/>
  <c r="BU55" i="3" s="1"/>
  <c r="BV55" i="3" s="1"/>
  <c r="BB92" i="3"/>
  <c r="BE59" i="3"/>
  <c r="BF10" i="3"/>
  <c r="BJ14" i="3"/>
  <c r="BZ14" i="3" s="1"/>
  <c r="BH21" i="3"/>
  <c r="BI21" i="3" a="1"/>
  <c r="BI21" i="3" s="1"/>
  <c r="BK21" i="3"/>
  <c r="BS93" i="3"/>
  <c r="BQ93" i="3" a="1"/>
  <c r="BQ93" i="3" s="1"/>
  <c r="BR93" i="3" s="1"/>
  <c r="BP93" i="3"/>
  <c r="BH86" i="3"/>
  <c r="BK86" i="3"/>
  <c r="BI86" i="3" a="1"/>
  <c r="BI86" i="3" s="1"/>
  <c r="BJ86" i="3" s="1"/>
  <c r="AT71" i="3"/>
  <c r="BB71" i="3"/>
  <c r="BU93" i="3" a="1"/>
  <c r="BU93" i="3" s="1"/>
  <c r="BT93" i="3"/>
  <c r="CB93" i="3" s="1"/>
  <c r="BL86" i="3"/>
  <c r="BY86" i="3" s="1"/>
  <c r="BS68" i="3"/>
  <c r="BP68" i="3"/>
  <c r="BS9" i="3"/>
  <c r="AZ60" i="3"/>
  <c r="BC10" i="3"/>
  <c r="AQ30" i="3"/>
  <c r="BI41" i="3" a="1"/>
  <c r="BI41" i="3" s="1"/>
  <c r="BH41" i="3"/>
  <c r="BK41" i="3"/>
  <c r="BD33" i="3"/>
  <c r="AX18" i="3"/>
  <c r="AV59" i="3"/>
  <c r="BU34" i="3" a="1"/>
  <c r="BU34" i="3" s="1"/>
  <c r="BT34" i="3"/>
  <c r="BW34" i="3"/>
  <c r="BT45" i="3"/>
  <c r="BW45" i="3"/>
  <c r="BU45" i="3" a="1"/>
  <c r="BU45" i="3" s="1"/>
  <c r="BV45" i="3" s="1"/>
  <c r="BD46" i="3"/>
  <c r="BE39" i="3"/>
  <c r="AR29" i="3"/>
  <c r="BB29" i="3"/>
  <c r="BN14" i="3"/>
  <c r="BS66" i="3"/>
  <c r="BQ66" i="3" a="1"/>
  <c r="BQ66" i="3" s="1"/>
  <c r="BP66" i="3"/>
  <c r="BI78" i="3" a="1"/>
  <c r="BI78" i="3" s="1"/>
  <c r="BK78" i="3"/>
  <c r="BH78" i="3"/>
  <c r="BE72" i="3"/>
  <c r="BD72" i="3"/>
  <c r="BW76" i="3"/>
  <c r="BT76" i="3"/>
  <c r="BU76" i="3" a="1"/>
  <c r="BU76" i="3" s="1"/>
  <c r="BV76" i="3" s="1"/>
  <c r="AU73" i="3"/>
  <c r="BS38" i="3"/>
  <c r="BQ38" i="3" a="1"/>
  <c r="BQ38" i="3" s="1"/>
  <c r="BP38" i="3"/>
  <c r="BQ25" i="3" a="1"/>
  <c r="BQ25" i="3" s="1"/>
  <c r="BS25" i="3"/>
  <c r="AQ32" i="3"/>
  <c r="BM36" i="3" a="1"/>
  <c r="BM36" i="3" s="1"/>
  <c r="BN36" i="3" s="1"/>
  <c r="BO36" i="3"/>
  <c r="BL36" i="3"/>
  <c r="BO44" i="3"/>
  <c r="BL44" i="3"/>
  <c r="BM44" i="3" a="1"/>
  <c r="BM44" i="3" s="1"/>
  <c r="BN44" i="3" s="1"/>
  <c r="BF30" i="3"/>
  <c r="AT32" i="3"/>
  <c r="BT17" i="3"/>
  <c r="BW17" i="3"/>
  <c r="BU17" i="3" a="1"/>
  <c r="BU17" i="3" s="1"/>
  <c r="BC49" i="3"/>
  <c r="BA46" i="3"/>
  <c r="AS27" i="3"/>
  <c r="AS49" i="3"/>
  <c r="AX37" i="3"/>
  <c r="AT87" i="3"/>
  <c r="AQ87" i="3"/>
  <c r="BF80" i="3"/>
  <c r="AX87" i="3"/>
  <c r="BE67" i="3"/>
  <c r="BD92" i="3"/>
  <c r="AU71" i="3"/>
  <c r="BC67" i="3"/>
  <c r="BW90" i="3"/>
  <c r="BT90" i="3"/>
  <c r="CB90" i="3" s="1"/>
  <c r="BO82" i="3"/>
  <c r="BM82" i="3" a="1"/>
  <c r="BM82" i="3" s="1"/>
  <c r="BL82" i="3"/>
  <c r="BY82" i="3" s="1"/>
  <c r="AS80" i="3"/>
  <c r="AZ34" i="3"/>
  <c r="BS19" i="3"/>
  <c r="BQ19" i="3" a="1"/>
  <c r="BQ19" i="3" s="1"/>
  <c r="BR19" i="3" s="1"/>
  <c r="BP19" i="3"/>
  <c r="BS55" i="3"/>
  <c r="BQ55" i="3" a="1"/>
  <c r="BQ55" i="3" s="1"/>
  <c r="BP55" i="3"/>
  <c r="BI23" i="3" a="1"/>
  <c r="BI23" i="3" s="1"/>
  <c r="BK23" i="3"/>
  <c r="AQ46" i="3"/>
  <c r="BD48" i="3"/>
  <c r="BL76" i="3"/>
  <c r="BY76" i="3" s="1"/>
  <c r="BO76" i="3"/>
  <c r="BM76" i="3" a="1"/>
  <c r="BM76" i="3" s="1"/>
  <c r="BN76" i="3" s="1"/>
  <c r="BM47" i="3" a="1"/>
  <c r="BM47" i="3" s="1"/>
  <c r="BN47" i="3" s="1"/>
  <c r="BL47" i="3"/>
  <c r="BO47" i="3"/>
  <c r="AU59" i="3"/>
  <c r="AR27" i="3"/>
  <c r="AS11" i="3"/>
  <c r="BI20" i="3" a="1"/>
  <c r="BI20" i="3" s="1"/>
  <c r="BJ20" i="3" s="1"/>
  <c r="BU47" i="3" a="1"/>
  <c r="BU47" i="3" s="1"/>
  <c r="BV47" i="3" s="1"/>
  <c r="BT47" i="3"/>
  <c r="BW47" i="3"/>
  <c r="BC37" i="3"/>
  <c r="AW10" i="3"/>
  <c r="AX30" i="3"/>
  <c r="AX59" i="3"/>
  <c r="BE43" i="3"/>
  <c r="BK13" i="3"/>
  <c r="BH13" i="3"/>
  <c r="BI13" i="3" a="1"/>
  <c r="BI13" i="3" s="1"/>
  <c r="BB30" i="3"/>
  <c r="AT51" i="3"/>
  <c r="BU14" i="3" a="1"/>
  <c r="BU14" i="3" s="1"/>
  <c r="BB85" i="3"/>
  <c r="AW91" i="3"/>
  <c r="AY87" i="3"/>
  <c r="AZ71" i="3"/>
  <c r="AZ91" i="3"/>
  <c r="AW88" i="3"/>
  <c r="BQ89" i="3" a="1"/>
  <c r="BQ89" i="3" s="1"/>
  <c r="BS89" i="3"/>
  <c r="BP89" i="3"/>
  <c r="BP83" i="3"/>
  <c r="BS83" i="3"/>
  <c r="BQ83" i="3" a="1"/>
  <c r="BQ83" i="3" s="1"/>
  <c r="BH93" i="3"/>
  <c r="BK93" i="3"/>
  <c r="BI93" i="3" a="1"/>
  <c r="BI93" i="3" s="1"/>
  <c r="BJ93" i="3" s="1"/>
  <c r="BI94" i="3" a="1"/>
  <c r="BI94" i="3" s="1"/>
  <c r="BH94" i="3"/>
  <c r="BK94" i="3"/>
  <c r="BI82" i="3" a="1"/>
  <c r="BI82" i="3" s="1"/>
  <c r="BJ82" i="3" s="1"/>
  <c r="BH82" i="3"/>
  <c r="BK82" i="3"/>
  <c r="BA85" i="3"/>
  <c r="BA88" i="3"/>
  <c r="AS87" i="3"/>
  <c r="BA71" i="3"/>
  <c r="BF81" i="3"/>
  <c r="BT81" i="3" s="1"/>
  <c r="AX70" i="3"/>
  <c r="AX68" i="3"/>
  <c r="AQ68" i="3"/>
  <c r="AW73" i="3"/>
  <c r="BS74" i="3"/>
  <c r="BQ74" i="3" a="1"/>
  <c r="BQ74" i="3" s="1"/>
  <c r="BP74" i="3"/>
  <c r="BD88" i="3"/>
  <c r="BD87" i="3"/>
  <c r="BW87" i="3" s="1"/>
  <c r="BD85" i="3"/>
  <c r="BT85" i="3" s="1"/>
  <c r="AV90" i="3"/>
  <c r="AV84" i="3"/>
  <c r="BL84" i="3" s="1"/>
  <c r="AU70" i="3"/>
  <c r="BI74" i="3" a="1"/>
  <c r="BI74" i="3" s="1"/>
  <c r="BH74" i="3"/>
  <c r="BK74" i="3"/>
  <c r="BC68" i="3"/>
  <c r="BC72" i="3"/>
  <c r="BT82" i="3"/>
  <c r="BW82" i="3"/>
  <c r="BU82" i="3" a="1"/>
  <c r="BU82" i="3" s="1"/>
  <c r="BV82" i="3" s="1"/>
  <c r="BL69" i="3"/>
  <c r="BO69" i="3"/>
  <c r="BM69" i="3" a="1"/>
  <c r="BM69" i="3" s="1"/>
  <c r="BN69" i="3" s="1"/>
  <c r="AU81" i="3"/>
  <c r="AU88" i="3"/>
  <c r="BK76" i="3"/>
  <c r="BI76" i="3" a="1"/>
  <c r="BI76" i="3" s="1"/>
  <c r="BH76" i="3"/>
  <c r="AU87" i="3"/>
  <c r="BD49" i="3"/>
  <c r="BA34" i="3"/>
  <c r="BP34" i="3" s="1"/>
  <c r="BB24" i="3"/>
  <c r="BC11" i="3"/>
  <c r="AZ48" i="3"/>
  <c r="BP48" i="3" s="1"/>
  <c r="AZ32" i="3"/>
  <c r="BQ32" i="3" s="1" a="1"/>
  <c r="BQ32" i="3" s="1"/>
  <c r="AR32" i="3"/>
  <c r="AR48" i="3"/>
  <c r="BS42" i="3"/>
  <c r="BQ42" i="3" a="1"/>
  <c r="BQ42" i="3" s="1"/>
  <c r="BP42" i="3"/>
  <c r="AY44" i="3"/>
  <c r="BQ57" i="3" a="1"/>
  <c r="BQ57" i="3" s="1"/>
  <c r="BP57" i="3"/>
  <c r="BS57" i="3"/>
  <c r="AY59" i="3"/>
  <c r="AQ29" i="3"/>
  <c r="AQ27" i="3"/>
  <c r="AQ60" i="3"/>
  <c r="AQ52" i="3"/>
  <c r="BD24" i="3"/>
  <c r="BD60" i="3"/>
  <c r="BM16" i="3" a="1"/>
  <c r="BM16" i="3" s="1"/>
  <c r="BN16" i="3" s="1"/>
  <c r="BL16" i="3"/>
  <c r="BO16" i="3"/>
  <c r="BM17" i="3" a="1"/>
  <c r="BM17" i="3" s="1"/>
  <c r="AU56" i="3"/>
  <c r="AU49" i="3"/>
  <c r="BF46" i="3"/>
  <c r="BF39" i="3"/>
  <c r="BF49" i="3"/>
  <c r="BF56" i="3"/>
  <c r="BB26" i="3"/>
  <c r="AW29" i="3"/>
  <c r="AY39" i="3"/>
  <c r="AX29" i="3"/>
  <c r="BQ20" i="3" a="1"/>
  <c r="BQ20" i="3" s="1"/>
  <c r="BS20" i="3"/>
  <c r="BP20" i="3"/>
  <c r="BQ15" i="3" a="1"/>
  <c r="BQ15" i="3" s="1"/>
  <c r="BP15" i="3"/>
  <c r="BB9" i="3"/>
  <c r="AT9" i="3"/>
  <c r="AV29" i="3"/>
  <c r="AV26" i="3"/>
  <c r="BO26" i="3" s="1"/>
  <c r="AV60" i="3"/>
  <c r="BW20" i="3"/>
  <c r="BU20" i="3" a="1"/>
  <c r="BU20" i="3" s="1"/>
  <c r="BV20" i="3" s="1"/>
  <c r="BT20" i="3"/>
  <c r="BA10" i="3"/>
  <c r="BT50" i="3"/>
  <c r="CB50" i="3" s="1"/>
  <c r="BW50" i="3"/>
  <c r="BU50" i="3" a="1"/>
  <c r="BU50" i="3" s="1"/>
  <c r="BC58" i="3"/>
  <c r="BC43" i="3"/>
  <c r="BC56" i="3"/>
  <c r="BF9" i="3"/>
  <c r="BA43" i="3"/>
  <c r="BA48" i="3"/>
  <c r="AS58" i="3"/>
  <c r="AS56" i="3"/>
  <c r="AW9" i="3"/>
  <c r="BO9" i="3" s="1"/>
  <c r="AX26" i="3"/>
  <c r="BM26" i="3" s="1" a="1"/>
  <c r="BM26" i="3" s="1"/>
  <c r="BN26" i="3" s="1"/>
  <c r="AX56" i="3"/>
  <c r="AW34" i="3"/>
  <c r="AR23" i="3"/>
  <c r="BH23" i="3" s="1"/>
  <c r="BS16" i="3"/>
  <c r="BP16" i="3"/>
  <c r="BQ16" i="3" a="1"/>
  <c r="BQ16" i="3" s="1"/>
  <c r="BB58" i="3"/>
  <c r="BQ58" i="3" s="1" a="1"/>
  <c r="BQ58" i="3" s="1"/>
  <c r="AT39" i="3"/>
  <c r="AT37" i="3"/>
  <c r="AS35" i="3"/>
  <c r="BF23" i="3"/>
  <c r="BU16" i="3" a="1"/>
  <c r="BU16" i="3" s="1"/>
  <c r="BT16" i="3"/>
  <c r="CB16" i="3" s="1"/>
  <c r="BW16" i="3"/>
  <c r="BE23" i="3"/>
  <c r="AW17" i="3"/>
  <c r="BL17" i="3" s="1"/>
  <c r="BY17" i="3" s="1"/>
  <c r="AW60" i="3"/>
  <c r="BT12" i="3"/>
  <c r="CB12" i="3" s="1"/>
  <c r="AR9" i="3"/>
  <c r="BL12" i="3"/>
  <c r="BL13" i="3"/>
  <c r="BY13" i="3" s="1"/>
  <c r="BQ12" i="3" a="1"/>
  <c r="BQ12" i="3" s="1"/>
  <c r="BR12" i="3" s="1"/>
  <c r="BW77" i="3"/>
  <c r="BU77" i="3" a="1"/>
  <c r="BU77" i="3" s="1"/>
  <c r="BT77" i="3"/>
  <c r="CB77" i="3" s="1"/>
  <c r="BL75" i="3"/>
  <c r="BY75" i="3" s="1"/>
  <c r="AQ67" i="3"/>
  <c r="BO25" i="3"/>
  <c r="BL25" i="3"/>
  <c r="BM25" i="3" a="1"/>
  <c r="BM25" i="3" s="1"/>
  <c r="BN25" i="3" s="1"/>
  <c r="BB10" i="3"/>
  <c r="AZ10" i="3"/>
  <c r="AT10" i="3"/>
  <c r="AR10" i="3"/>
  <c r="AX33" i="3"/>
  <c r="AT60" i="3"/>
  <c r="AZ92" i="3"/>
  <c r="BS80" i="3"/>
  <c r="BQ80" i="3" a="1"/>
  <c r="BQ80" i="3" s="1"/>
  <c r="BP80" i="3"/>
  <c r="BM77" i="3" a="1"/>
  <c r="BM77" i="3" s="1"/>
  <c r="BO77" i="3"/>
  <c r="BK39" i="3"/>
  <c r="BH39" i="3"/>
  <c r="BS47" i="3"/>
  <c r="BP47" i="3"/>
  <c r="BQ47" i="3" a="1"/>
  <c r="BQ47" i="3" s="1"/>
  <c r="BR47" i="3" s="1"/>
  <c r="BH48" i="3"/>
  <c r="BO24" i="3"/>
  <c r="BF29" i="3"/>
  <c r="BS43" i="3"/>
  <c r="BP43" i="3"/>
  <c r="BU36" i="3" a="1"/>
  <c r="BU36" i="3" s="1"/>
  <c r="BT36" i="3"/>
  <c r="CB36" i="3" s="1"/>
  <c r="BW36" i="3"/>
  <c r="BA39" i="3"/>
  <c r="AS59" i="3"/>
  <c r="BK90" i="3"/>
  <c r="BH90" i="3"/>
  <c r="BB88" i="3"/>
  <c r="BT86" i="3"/>
  <c r="CB86" i="3" s="1"/>
  <c r="BW86" i="3"/>
  <c r="BU86" i="3" a="1"/>
  <c r="BU86" i="3" s="1"/>
  <c r="BQ28" i="3" a="1"/>
  <c r="BQ28" i="3" s="1"/>
  <c r="BP35" i="3"/>
  <c r="BS35" i="3"/>
  <c r="BW38" i="3"/>
  <c r="BU38" i="3" a="1"/>
  <c r="BU38" i="3" s="1"/>
  <c r="BT38" i="3"/>
  <c r="CB38" i="3" s="1"/>
  <c r="AS37" i="3"/>
  <c r="AR71" i="3"/>
  <c r="BQ78" i="3" a="1"/>
  <c r="BQ78" i="3" s="1"/>
  <c r="BP78" i="3"/>
  <c r="BS78" i="3"/>
  <c r="AQ88" i="3"/>
  <c r="BA87" i="3"/>
  <c r="BQ77" i="3" a="1"/>
  <c r="BQ77" i="3" s="1"/>
  <c r="BP77" i="3"/>
  <c r="BS77" i="3"/>
  <c r="AV87" i="3"/>
  <c r="BC88" i="3"/>
  <c r="BO83" i="3"/>
  <c r="BM83" i="3" a="1"/>
  <c r="BM83" i="3" s="1"/>
  <c r="BN83" i="3" s="1"/>
  <c r="BL83" i="3"/>
  <c r="BY83" i="3" s="1"/>
  <c r="AY73" i="3"/>
  <c r="AZ11" i="3"/>
  <c r="AQ11" i="3"/>
  <c r="AR11" i="3"/>
  <c r="AY11" i="3"/>
  <c r="AR60" i="3"/>
  <c r="AQ59" i="3"/>
  <c r="BA18" i="3"/>
  <c r="AU60" i="3"/>
  <c r="BF60" i="3"/>
  <c r="AZ30" i="3"/>
  <c r="BC51" i="3"/>
  <c r="BA51" i="3"/>
  <c r="AW26" i="3"/>
  <c r="BL26" i="3" s="1"/>
  <c r="BB39" i="3"/>
  <c r="AV30" i="3"/>
  <c r="AW56" i="3"/>
  <c r="AV11" i="3"/>
  <c r="AT90" i="3"/>
  <c r="BI90" i="3" s="1" a="1"/>
  <c r="BI90" i="3" s="1"/>
  <c r="BJ90" i="3" s="1"/>
  <c r="BB81" i="3"/>
  <c r="BB87" i="3"/>
  <c r="AZ87" i="3"/>
  <c r="BE68" i="3"/>
  <c r="BE85" i="3"/>
  <c r="BU85" i="3" s="1" a="1"/>
  <c r="BU85" i="3" s="1"/>
  <c r="AW84" i="3"/>
  <c r="AY85" i="3"/>
  <c r="AR88" i="3"/>
  <c r="AZ73" i="3"/>
  <c r="AY71" i="3"/>
  <c r="AY91" i="3"/>
  <c r="AQ71" i="3"/>
  <c r="AQ91" i="3"/>
  <c r="AY81" i="3"/>
  <c r="BA68" i="3"/>
  <c r="BQ68" i="3" s="1" a="1"/>
  <c r="BQ68" i="3" s="1"/>
  <c r="BR68" i="3" s="1"/>
  <c r="AS70" i="3"/>
  <c r="BK70" i="3" s="1"/>
  <c r="AS68" i="3"/>
  <c r="AS88" i="3"/>
  <c r="BF67" i="3"/>
  <c r="BF92" i="3"/>
  <c r="AX72" i="3"/>
  <c r="AX88" i="3"/>
  <c r="AW75" i="3"/>
  <c r="AR81" i="3"/>
  <c r="BH81" i="3" s="1"/>
  <c r="AW67" i="3"/>
  <c r="BD81" i="3"/>
  <c r="BU81" i="3" s="1" a="1"/>
  <c r="BU81" i="3" s="1"/>
  <c r="BD93" i="3"/>
  <c r="BW93" i="3" s="1"/>
  <c r="AV75" i="3"/>
  <c r="BO75" i="3" s="1"/>
  <c r="AV72" i="3"/>
  <c r="AV92" i="3"/>
  <c r="AQ66" i="3"/>
  <c r="BF66" i="3"/>
  <c r="BC75" i="3"/>
  <c r="BC80" i="3"/>
  <c r="BW89" i="3"/>
  <c r="BU89" i="3" a="1"/>
  <c r="BU89" i="3" s="1"/>
  <c r="BT89" i="3"/>
  <c r="CB89" i="3" s="1"/>
  <c r="AU68" i="3"/>
  <c r="AU90" i="3"/>
  <c r="AU91" i="3"/>
  <c r="AS79" i="3"/>
  <c r="BI79" i="3" s="1" a="1"/>
  <c r="BI79" i="3" s="1"/>
  <c r="BJ79" i="3" s="1"/>
  <c r="BE74" i="3"/>
  <c r="BT74" i="3" s="1"/>
  <c r="CB74" i="3" s="1"/>
  <c r="AZ76" i="3"/>
  <c r="AY76" i="3"/>
  <c r="AX73" i="3"/>
  <c r="AX45" i="3"/>
  <c r="BC33" i="3"/>
  <c r="AR24" i="3"/>
  <c r="AU11" i="3"/>
  <c r="AZ40" i="3"/>
  <c r="BP40" i="3" s="1"/>
  <c r="AZ49" i="3"/>
  <c r="AZ51" i="3"/>
  <c r="BP51" i="3" s="1"/>
  <c r="AR40" i="3"/>
  <c r="BK40" i="3" s="1"/>
  <c r="AR51" i="3"/>
  <c r="AY49" i="3"/>
  <c r="AY45" i="3"/>
  <c r="AY46" i="3"/>
  <c r="AY52" i="3"/>
  <c r="BK31" i="3"/>
  <c r="BI31" i="3" a="1"/>
  <c r="BI31" i="3" s="1"/>
  <c r="BH31" i="3"/>
  <c r="AQ35" i="3"/>
  <c r="BK50" i="3"/>
  <c r="BI50" i="3" a="1"/>
  <c r="BI50" i="3" s="1"/>
  <c r="BH50" i="3"/>
  <c r="BD30" i="3"/>
  <c r="BF79" i="3"/>
  <c r="BU79" i="3" s="1" a="1"/>
  <c r="BU79" i="3" s="1"/>
  <c r="AX11" i="3"/>
  <c r="BO57" i="3"/>
  <c r="AU29" i="3"/>
  <c r="AU52" i="3"/>
  <c r="BC52" i="3"/>
  <c r="BF44" i="3"/>
  <c r="BF32" i="3"/>
  <c r="BW32" i="3" s="1"/>
  <c r="BF51" i="3"/>
  <c r="AQ36" i="3"/>
  <c r="BA24" i="3"/>
  <c r="AS18" i="3"/>
  <c r="BL19" i="3"/>
  <c r="BO19" i="3"/>
  <c r="BM19" i="3" a="1"/>
  <c r="BM19" i="3" s="1"/>
  <c r="BN19" i="3" s="1"/>
  <c r="AR28" i="3"/>
  <c r="BI28" i="3" s="1" a="1"/>
  <c r="BI28" i="3" s="1"/>
  <c r="BI15" i="3" a="1"/>
  <c r="BI15" i="3" s="1"/>
  <c r="BC9" i="3"/>
  <c r="AV34" i="3"/>
  <c r="AV48" i="3"/>
  <c r="BM48" i="3" s="1" a="1"/>
  <c r="BM48" i="3" s="1"/>
  <c r="BO41" i="3"/>
  <c r="BL41" i="3"/>
  <c r="BY41" i="3" s="1"/>
  <c r="BM41" i="3" a="1"/>
  <c r="BM41" i="3" s="1"/>
  <c r="BN41" i="3" s="1"/>
  <c r="AS10" i="3"/>
  <c r="BC24" i="3"/>
  <c r="BC27" i="3"/>
  <c r="BC46" i="3"/>
  <c r="BW57" i="3"/>
  <c r="BT57" i="3"/>
  <c r="CB57" i="3" s="1"/>
  <c r="BU57" i="3" a="1"/>
  <c r="BU57" i="3" s="1"/>
  <c r="BV57" i="3" s="1"/>
  <c r="BA23" i="3"/>
  <c r="BP23" i="3" s="1"/>
  <c r="BA30" i="3"/>
  <c r="BA53" i="3"/>
  <c r="BQ53" i="3" s="1" a="1"/>
  <c r="BQ53" i="3" s="1"/>
  <c r="BR53" i="3" s="1"/>
  <c r="BA55" i="3"/>
  <c r="AS25" i="3"/>
  <c r="BH25" i="3" s="1"/>
  <c r="AS31" i="3"/>
  <c r="AS48" i="3"/>
  <c r="BK48" i="3" s="1"/>
  <c r="AS60" i="3"/>
  <c r="AX28" i="3"/>
  <c r="BL28" i="3" s="1"/>
  <c r="AX31" i="3"/>
  <c r="BL31" i="3" s="1"/>
  <c r="BY31" i="3" s="1"/>
  <c r="AX49" i="3"/>
  <c r="AX60" i="3"/>
  <c r="BH20" i="3"/>
  <c r="BE27" i="3"/>
  <c r="BE42" i="3"/>
  <c r="BW42" i="3" s="1"/>
  <c r="BE25" i="3"/>
  <c r="BT25" i="3" s="1"/>
  <c r="CB25" i="3" s="1"/>
  <c r="BE54" i="3"/>
  <c r="BW54" i="3" s="1"/>
  <c r="AQ43" i="3"/>
  <c r="BB32" i="3"/>
  <c r="BW22" i="3"/>
  <c r="BT22" i="3"/>
  <c r="CB22" i="3" s="1"/>
  <c r="BU22" i="3" a="1"/>
  <c r="BU22" i="3" s="1"/>
  <c r="AZ15" i="3"/>
  <c r="BS15" i="3" s="1"/>
  <c r="AR15" i="3"/>
  <c r="BH15" i="3" s="1"/>
  <c r="AV15" i="3"/>
  <c r="BL15" i="3" s="1"/>
  <c r="BD15" i="3"/>
  <c r="BB25" i="3"/>
  <c r="BP25" i="3" s="1"/>
  <c r="BB28" i="3"/>
  <c r="BS28" i="3" s="1"/>
  <c r="BB48" i="3"/>
  <c r="AT43" i="3"/>
  <c r="AT49" i="3"/>
  <c r="AU34" i="3"/>
  <c r="AU23" i="3"/>
  <c r="AX9" i="3"/>
  <c r="AW45" i="3"/>
  <c r="BL45" i="3" s="1"/>
  <c r="BY45" i="3" s="1"/>
  <c r="AW39" i="3"/>
  <c r="AW52" i="3"/>
  <c r="AW57" i="3"/>
  <c r="BM57" i="3" s="1" a="1"/>
  <c r="BM57" i="3" s="1"/>
  <c r="BN57" i="3" s="1"/>
  <c r="AY10" i="3"/>
  <c r="BW12" i="3"/>
  <c r="BU13" i="3" a="1"/>
  <c r="BU13" i="3" s="1"/>
  <c r="BV13" i="3" s="1"/>
  <c r="BE11" i="3"/>
  <c r="BW69" i="3"/>
  <c r="BU69" i="3" a="1"/>
  <c r="BU69" i="3" s="1"/>
  <c r="BT69" i="3"/>
  <c r="AU72" i="3"/>
  <c r="BH47" i="3"/>
  <c r="BI47" i="3" a="1"/>
  <c r="BI47" i="3" s="1"/>
  <c r="BJ47" i="3" s="1"/>
  <c r="BK47" i="3"/>
  <c r="BU53" i="3" a="1"/>
  <c r="BU53" i="3" s="1"/>
  <c r="BT53" i="3"/>
  <c r="BW53" i="3"/>
  <c r="AW30" i="3"/>
  <c r="BB33" i="3"/>
  <c r="AT18" i="3"/>
  <c r="BY22" i="3"/>
  <c r="AT92" i="3"/>
  <c r="BI92" i="3" s="1" a="1"/>
  <c r="BI92" i="3" s="1"/>
  <c r="BJ92" i="3" s="1"/>
  <c r="BC71" i="3"/>
  <c r="BO80" i="3"/>
  <c r="BL80" i="3"/>
  <c r="BM80" i="3" a="1"/>
  <c r="BM80" i="3" s="1"/>
  <c r="BN80" i="3" s="1"/>
  <c r="AX71" i="3"/>
  <c r="BK55" i="3"/>
  <c r="BI55" i="3" a="1"/>
  <c r="BI55" i="3" s="1"/>
  <c r="BH55" i="3"/>
  <c r="BM50" i="3" a="1"/>
  <c r="BM50" i="3" s="1"/>
  <c r="BN50" i="3" s="1"/>
  <c r="BO50" i="3"/>
  <c r="BL50" i="3"/>
  <c r="BW21" i="3"/>
  <c r="BT21" i="3"/>
  <c r="BU21" i="3" a="1"/>
  <c r="BU21" i="3" s="1"/>
  <c r="BU54" i="3" a="1"/>
  <c r="BU54" i="3" s="1"/>
  <c r="AR39" i="3"/>
  <c r="BI39" i="3" s="1" a="1"/>
  <c r="BI39" i="3" s="1"/>
  <c r="BJ39" i="3" s="1"/>
  <c r="BB60" i="3"/>
  <c r="AT48" i="3"/>
  <c r="AW59" i="3"/>
  <c r="BK14" i="3"/>
  <c r="BK45" i="3"/>
  <c r="BI45" i="3" a="1"/>
  <c r="BI45" i="3" s="1"/>
  <c r="BH45" i="3"/>
  <c r="AY88" i="3"/>
  <c r="AS92" i="3"/>
  <c r="AV88" i="3"/>
  <c r="BW70" i="3"/>
  <c r="BU70" i="3" a="1"/>
  <c r="BU70" i="3" s="1"/>
  <c r="BT70" i="3"/>
  <c r="BO79" i="3"/>
  <c r="BM79" i="3" a="1"/>
  <c r="BM79" i="3" s="1"/>
  <c r="BN79" i="3" s="1"/>
  <c r="BL79" i="3"/>
  <c r="AX80" i="3"/>
  <c r="BI9" i="3" a="1"/>
  <c r="BI9" i="3" s="1"/>
  <c r="BH9" i="3"/>
  <c r="BK9" i="3"/>
  <c r="AY60" i="3"/>
  <c r="BK56" i="3"/>
  <c r="BI56" i="3" a="1"/>
  <c r="BI56" i="3" s="1"/>
  <c r="BJ56" i="3" s="1"/>
  <c r="BH56" i="3"/>
  <c r="BE30" i="3"/>
  <c r="AS33" i="3"/>
  <c r="BK33" i="3" s="1"/>
  <c r="BU42" i="3" a="1"/>
  <c r="BU42" i="3" s="1"/>
  <c r="BT42" i="3"/>
  <c r="CB42" i="3" s="1"/>
  <c r="BA59" i="3"/>
  <c r="BE71" i="3"/>
  <c r="BS86" i="3"/>
  <c r="BQ86" i="3" a="1"/>
  <c r="BQ86" i="3" s="1"/>
  <c r="BR86" i="3" s="1"/>
  <c r="BP86" i="3"/>
  <c r="BB80" i="3"/>
  <c r="BD73" i="3"/>
  <c r="BL66" i="3"/>
  <c r="BM66" i="3" a="1"/>
  <c r="BM66" i="3" s="1"/>
  <c r="BO66" i="3"/>
  <c r="AX85" i="3"/>
  <c r="AW71" i="3"/>
  <c r="BM20" i="3" a="1"/>
  <c r="BM20" i="3" s="1"/>
  <c r="BN20" i="3" s="1"/>
  <c r="BO20" i="3"/>
  <c r="BL20" i="3"/>
  <c r="AR46" i="3"/>
  <c r="BQ41" i="3" a="1"/>
  <c r="BQ41" i="3" s="1"/>
  <c r="BP41" i="3"/>
  <c r="BS41" i="3"/>
  <c r="AQ49" i="3"/>
  <c r="AU46" i="3"/>
  <c r="AZ39" i="3"/>
  <c r="BH16" i="3"/>
  <c r="BK16" i="3"/>
  <c r="BI16" i="3" a="1"/>
  <c r="BI16" i="3" s="1"/>
  <c r="AV46" i="3"/>
  <c r="AV49" i="3"/>
  <c r="BF11" i="3"/>
  <c r="BW41" i="3"/>
  <c r="BU41" i="3" a="1"/>
  <c r="BU41" i="3" s="1"/>
  <c r="BT41" i="3"/>
  <c r="BA37" i="3"/>
  <c r="BS37" i="3" s="1"/>
  <c r="AS30" i="3"/>
  <c r="BE49" i="3"/>
  <c r="BB40" i="3"/>
  <c r="AT29" i="3"/>
  <c r="BS36" i="3"/>
  <c r="BP36" i="3"/>
  <c r="AT84" i="3"/>
  <c r="BB73" i="3"/>
  <c r="BK77" i="3"/>
  <c r="BH77" i="3"/>
  <c r="BI77" i="3" a="1"/>
  <c r="BI77" i="3" s="1"/>
  <c r="BJ77" i="3" s="1"/>
  <c r="BE91" i="3"/>
  <c r="AW87" i="3"/>
  <c r="BE81" i="3"/>
  <c r="AZ80" i="3"/>
  <c r="BE84" i="3"/>
  <c r="AW72" i="3"/>
  <c r="BP79" i="3"/>
  <c r="BQ79" i="3" a="1"/>
  <c r="BQ79" i="3" s="1"/>
  <c r="BR79" i="3" s="1"/>
  <c r="BS79" i="3"/>
  <c r="AY84" i="3"/>
  <c r="BH79" i="3"/>
  <c r="AQ84" i="3"/>
  <c r="AR80" i="3"/>
  <c r="BI80" i="3" s="1" a="1"/>
  <c r="BI80" i="3" s="1"/>
  <c r="AS72" i="3"/>
  <c r="BH72" i="3" s="1"/>
  <c r="AX92" i="3"/>
  <c r="BF75" i="3"/>
  <c r="BF87" i="3"/>
  <c r="AX74" i="3"/>
  <c r="BL74" i="3" s="1"/>
  <c r="BY74" i="3" s="1"/>
  <c r="BF72" i="3"/>
  <c r="BP82" i="3"/>
  <c r="BQ82" i="3" a="1"/>
  <c r="BQ82" i="3" s="1"/>
  <c r="BR82" i="3" s="1"/>
  <c r="BS82" i="3"/>
  <c r="BD91" i="3"/>
  <c r="BW91" i="3" s="1"/>
  <c r="AV86" i="3"/>
  <c r="BM86" i="3" s="1" a="1"/>
  <c r="BM86" i="3" s="1"/>
  <c r="BN86" i="3" s="1"/>
  <c r="AV77" i="3"/>
  <c r="BL77" i="3" s="1"/>
  <c r="BY77" i="3" s="1"/>
  <c r="AV80" i="3"/>
  <c r="AV85" i="3"/>
  <c r="AY69" i="3"/>
  <c r="AQ69" i="3"/>
  <c r="BC66" i="3"/>
  <c r="BC73" i="3"/>
  <c r="BC92" i="3"/>
  <c r="BM89" i="3" a="1"/>
  <c r="BM89" i="3" s="1"/>
  <c r="BN89" i="3" s="1"/>
  <c r="BO89" i="3"/>
  <c r="BL89" i="3"/>
  <c r="BY89" i="3" s="1"/>
  <c r="AU92" i="3"/>
  <c r="AU85" i="3"/>
  <c r="BF74" i="3"/>
  <c r="BU74" i="3" s="1" a="1"/>
  <c r="BU74" i="3" s="1"/>
  <c r="BV74" i="3" s="1"/>
  <c r="AZ72" i="3"/>
  <c r="BQ72" i="3" s="1" a="1"/>
  <c r="BQ72" i="3" s="1"/>
  <c r="BR72" i="3" s="1"/>
  <c r="AR72" i="3"/>
  <c r="BB69" i="3"/>
  <c r="BF43" i="3"/>
  <c r="AS32" i="3"/>
  <c r="BC23" i="3"/>
  <c r="BC18" i="3"/>
  <c r="BD10" i="3"/>
  <c r="AZ59" i="3"/>
  <c r="AR33" i="3"/>
  <c r="BI33" i="3" s="1" a="1"/>
  <c r="BI33" i="3" s="1"/>
  <c r="AR45" i="3"/>
  <c r="AR58" i="3"/>
  <c r="BI58" i="3" s="1" a="1"/>
  <c r="BI58" i="3" s="1"/>
  <c r="BP22" i="3"/>
  <c r="BS22" i="3"/>
  <c r="BQ22" i="3" a="1"/>
  <c r="BQ22" i="3" s="1"/>
  <c r="BR22" i="3" s="1"/>
  <c r="AY26" i="3"/>
  <c r="BI19" i="3" a="1"/>
  <c r="BI19" i="3" s="1"/>
  <c r="BK19" i="3"/>
  <c r="BH19" i="3"/>
  <c r="BI25" i="3" a="1"/>
  <c r="BI25" i="3" s="1"/>
  <c r="BK25" i="3"/>
  <c r="AQ44" i="3"/>
  <c r="AQ51" i="3"/>
  <c r="BD29" i="3"/>
  <c r="BD32" i="3"/>
  <c r="BU32" i="3" s="1" a="1"/>
  <c r="BU32" i="3" s="1"/>
  <c r="BV32" i="3" s="1"/>
  <c r="BO21" i="3"/>
  <c r="BM21" i="3" a="1"/>
  <c r="BM21" i="3" s="1"/>
  <c r="BL21" i="3"/>
  <c r="BY21" i="3" s="1"/>
  <c r="AU27" i="3"/>
  <c r="AU37" i="3"/>
  <c r="AU58" i="3"/>
  <c r="BF40" i="3"/>
  <c r="BF59" i="3"/>
  <c r="BA35" i="3"/>
  <c r="BQ35" i="3" s="1" a="1"/>
  <c r="BQ35" i="3" s="1"/>
  <c r="BR35" i="3" s="1"/>
  <c r="AQ24" i="3"/>
  <c r="AY17" i="3"/>
  <c r="BA33" i="3"/>
  <c r="AQ37" i="3"/>
  <c r="BA26" i="3"/>
  <c r="AV33" i="3"/>
  <c r="BO33" i="3" s="1"/>
  <c r="AV56" i="3"/>
  <c r="AV55" i="3"/>
  <c r="BO55" i="3" s="1"/>
  <c r="BD39" i="3"/>
  <c r="AW18" i="3"/>
  <c r="BC30" i="3"/>
  <c r="BC35" i="3"/>
  <c r="BC44" i="3"/>
  <c r="BC59" i="3"/>
  <c r="BA40" i="3"/>
  <c r="BA52" i="3"/>
  <c r="BA60" i="3"/>
  <c r="AS26" i="3"/>
  <c r="BH26" i="3" s="1"/>
  <c r="AS39" i="3"/>
  <c r="AS52" i="3"/>
  <c r="AU39" i="3"/>
  <c r="AX24" i="3"/>
  <c r="BL24" i="3" s="1"/>
  <c r="AX39" i="3"/>
  <c r="AX54" i="3"/>
  <c r="BO54" i="3" s="1"/>
  <c r="AX57" i="3"/>
  <c r="BL57" i="3" s="1"/>
  <c r="BY57" i="3" s="1"/>
  <c r="BE29" i="3"/>
  <c r="BE48" i="3"/>
  <c r="BE33" i="3"/>
  <c r="BE60" i="3"/>
  <c r="AS42" i="3"/>
  <c r="BK42" i="3" s="1"/>
  <c r="AY31" i="3"/>
  <c r="BA21" i="3"/>
  <c r="BQ21" i="3" s="1" a="1"/>
  <c r="BQ21" i="3" s="1"/>
  <c r="BC15" i="3"/>
  <c r="AW11" i="3"/>
  <c r="BB31" i="3"/>
  <c r="BB36" i="3"/>
  <c r="BQ36" i="3" s="1" a="1"/>
  <c r="BQ36" i="3" s="1"/>
  <c r="BR36" i="3" s="1"/>
  <c r="BB45" i="3"/>
  <c r="BB54" i="3"/>
  <c r="BS54" i="3" s="1"/>
  <c r="AT58" i="3"/>
  <c r="AT30" i="3"/>
  <c r="AT59" i="3"/>
  <c r="BE46" i="3"/>
  <c r="BA32" i="3"/>
  <c r="AX48" i="3"/>
  <c r="BI12" i="3" a="1"/>
  <c r="BI12" i="3" s="1"/>
  <c r="BH12" i="3"/>
  <c r="BK12" i="3"/>
  <c r="AW55" i="3"/>
  <c r="AW46" i="3"/>
  <c r="AW53" i="3"/>
  <c r="BL53" i="3" s="1"/>
  <c r="BY53" i="3" s="1"/>
  <c r="AW58" i="3"/>
  <c r="AT15" i="3"/>
  <c r="AT24" i="3"/>
  <c r="AZ9" i="3"/>
  <c r="BP9" i="3" s="1"/>
  <c r="BY84" i="3" l="1"/>
  <c r="BV85" i="3"/>
  <c r="BN28" i="3"/>
  <c r="BN48" i="3"/>
  <c r="CB81" i="3"/>
  <c r="BZ72" i="3"/>
  <c r="BY26" i="3"/>
  <c r="BJ58" i="3"/>
  <c r="BV81" i="3"/>
  <c r="BY15" i="3"/>
  <c r="BQ17" i="3" a="1"/>
  <c r="BQ17" i="3" s="1"/>
  <c r="BP17" i="3"/>
  <c r="BS17" i="3"/>
  <c r="BO23" i="3"/>
  <c r="BL23" i="3"/>
  <c r="BY23" i="3" s="1"/>
  <c r="BM23" i="3" a="1"/>
  <c r="BM23" i="3" s="1"/>
  <c r="BI91" i="3" a="1"/>
  <c r="BI91" i="3" s="1"/>
  <c r="BH91" i="3"/>
  <c r="BK91" i="3"/>
  <c r="BN17" i="3"/>
  <c r="BI60" i="3" a="1"/>
  <c r="BI60" i="3" s="1"/>
  <c r="BH60" i="3"/>
  <c r="BK60" i="3"/>
  <c r="BW68" i="3"/>
  <c r="BT68" i="3"/>
  <c r="CB68" i="3" s="1"/>
  <c r="BU68" i="3" a="1"/>
  <c r="BU68" i="3" s="1"/>
  <c r="BV68" i="3" s="1"/>
  <c r="BM73" i="3" a="1"/>
  <c r="BM73" i="3" s="1"/>
  <c r="BL73" i="3"/>
  <c r="BY73" i="3" s="1"/>
  <c r="BO73" i="3"/>
  <c r="CB32" i="3"/>
  <c r="BP24" i="3"/>
  <c r="BS24" i="3"/>
  <c r="BQ24" i="3" a="1"/>
  <c r="BQ24" i="3" s="1"/>
  <c r="BR24" i="3" s="1"/>
  <c r="BW40" i="3"/>
  <c r="BU40" i="3" a="1"/>
  <c r="BU40" i="3" s="1"/>
  <c r="BT40" i="3"/>
  <c r="CB40" i="3" s="1"/>
  <c r="BR40" i="3"/>
  <c r="BW15" i="3"/>
  <c r="BU15" i="3" a="1"/>
  <c r="BU15" i="3" s="1"/>
  <c r="BT15" i="3"/>
  <c r="CB15" i="3" s="1"/>
  <c r="BH24" i="3"/>
  <c r="BK24" i="3"/>
  <c r="BI24" i="3" a="1"/>
  <c r="BI24" i="3" s="1"/>
  <c r="BU18" i="3" a="1"/>
  <c r="BU18" i="3" s="1"/>
  <c r="BT18" i="3"/>
  <c r="BW18" i="3"/>
  <c r="BK69" i="3"/>
  <c r="BI69" i="3" a="1"/>
  <c r="BI69" i="3" s="1"/>
  <c r="BH69" i="3"/>
  <c r="BJ45" i="3"/>
  <c r="CB69" i="3"/>
  <c r="BO34" i="3"/>
  <c r="BM34" i="3" a="1"/>
  <c r="BM34" i="3" s="1"/>
  <c r="BL34" i="3"/>
  <c r="BZ48" i="3"/>
  <c r="BM75" i="3" a="1"/>
  <c r="BM75" i="3" s="1"/>
  <c r="BN75" i="3" s="1"/>
  <c r="BR15" i="3"/>
  <c r="BI27" i="3" a="1"/>
  <c r="BI27" i="3" s="1"/>
  <c r="BH27" i="3"/>
  <c r="BK27" i="3"/>
  <c r="BV34" i="3"/>
  <c r="BN31" i="3"/>
  <c r="BS30" i="3"/>
  <c r="BQ30" i="3" a="1"/>
  <c r="BQ30" i="3" s="1"/>
  <c r="BP30" i="3"/>
  <c r="BV28" i="3"/>
  <c r="BU23" i="3" a="1"/>
  <c r="BU23" i="3" s="1"/>
  <c r="BT23" i="3"/>
  <c r="CB23" i="3" s="1"/>
  <c r="BW23" i="3"/>
  <c r="BO60" i="3"/>
  <c r="BL60" i="3"/>
  <c r="BM60" i="3" a="1"/>
  <c r="BM60" i="3" s="1"/>
  <c r="BN60" i="3" s="1"/>
  <c r="CC43" i="3"/>
  <c r="BM15" i="3" a="1"/>
  <c r="BM15" i="3" s="1"/>
  <c r="BN15" i="3" s="1"/>
  <c r="BI72" i="3" a="1"/>
  <c r="BI72" i="3" s="1"/>
  <c r="BJ72" i="3" s="1"/>
  <c r="BK29" i="3"/>
  <c r="BI29" i="3" a="1"/>
  <c r="BI29" i="3" s="1"/>
  <c r="BJ29" i="3" s="1"/>
  <c r="BH29" i="3"/>
  <c r="CC74" i="3"/>
  <c r="BW49" i="3"/>
  <c r="BU49" i="3" a="1"/>
  <c r="BU49" i="3" s="1"/>
  <c r="BV49" i="3" s="1"/>
  <c r="BT49" i="3"/>
  <c r="BW81" i="3"/>
  <c r="BJ41" i="3"/>
  <c r="BZ41" i="3" s="1"/>
  <c r="BH80" i="3"/>
  <c r="BJ80" i="3" s="1"/>
  <c r="BL33" i="3"/>
  <c r="BT87" i="3"/>
  <c r="BH58" i="3"/>
  <c r="BJ22" i="3"/>
  <c r="BZ22" i="3" s="1"/>
  <c r="BV83" i="3"/>
  <c r="BR75" i="3"/>
  <c r="BH85" i="3"/>
  <c r="BI85" i="3" a="1"/>
  <c r="BI85" i="3" s="1"/>
  <c r="BJ85" i="3" s="1"/>
  <c r="BK85" i="3"/>
  <c r="BI40" i="3" a="1"/>
  <c r="BI40" i="3" s="1"/>
  <c r="BM9" i="3" a="1"/>
  <c r="BM9" i="3" s="1"/>
  <c r="BN9" i="3" s="1"/>
  <c r="BK73" i="3"/>
  <c r="BM43" i="3" a="1"/>
  <c r="BM43" i="3" s="1"/>
  <c r="BS23" i="3"/>
  <c r="BP37" i="3"/>
  <c r="BZ17" i="3"/>
  <c r="BN84" i="3"/>
  <c r="BQ31" i="3" a="1"/>
  <c r="BQ31" i="3" s="1"/>
  <c r="BS31" i="3"/>
  <c r="BP31" i="3"/>
  <c r="CB31" i="3" s="1"/>
  <c r="CC22" i="3"/>
  <c r="BK79" i="3"/>
  <c r="BJ16" i="3"/>
  <c r="BZ16" i="3" s="1"/>
  <c r="BR41" i="3"/>
  <c r="CC41" i="3" s="1"/>
  <c r="BN66" i="3"/>
  <c r="BI42" i="3" a="1"/>
  <c r="BI42" i="3" s="1"/>
  <c r="BV70" i="3"/>
  <c r="BV21" i="3"/>
  <c r="BU71" i="3" a="1"/>
  <c r="BU71" i="3" s="1"/>
  <c r="BW71" i="3"/>
  <c r="BT71" i="3"/>
  <c r="CB71" i="3" s="1"/>
  <c r="BS34" i="3"/>
  <c r="CC34" i="3" s="1"/>
  <c r="BV22" i="3"/>
  <c r="BU52" i="3" a="1"/>
  <c r="BU52" i="3" s="1"/>
  <c r="BW52" i="3"/>
  <c r="BT52" i="3"/>
  <c r="CB52" i="3" s="1"/>
  <c r="BP52" i="3"/>
  <c r="BQ52" i="3" a="1"/>
  <c r="BQ52" i="3" s="1"/>
  <c r="BS52" i="3"/>
  <c r="BW80" i="3"/>
  <c r="BU80" i="3" a="1"/>
  <c r="BU80" i="3" s="1"/>
  <c r="BT80" i="3"/>
  <c r="CB80" i="3" s="1"/>
  <c r="BP71" i="3"/>
  <c r="BS71" i="3"/>
  <c r="BQ71" i="3" a="1"/>
  <c r="BQ71" i="3" s="1"/>
  <c r="BW25" i="3"/>
  <c r="BK11" i="3"/>
  <c r="BI11" i="3" a="1"/>
  <c r="BI11" i="3" s="1"/>
  <c r="BJ11" i="3" s="1"/>
  <c r="BH11" i="3"/>
  <c r="BP28" i="3"/>
  <c r="CB28" i="3" s="1"/>
  <c r="BI48" i="3" a="1"/>
  <c r="BI48" i="3" s="1"/>
  <c r="BJ48" i="3" s="1"/>
  <c r="BK28" i="3"/>
  <c r="BV77" i="3"/>
  <c r="BR16" i="3"/>
  <c r="BV50" i="3"/>
  <c r="CC50" i="3" s="1"/>
  <c r="BY16" i="3"/>
  <c r="BQ59" i="3" a="1"/>
  <c r="BQ59" i="3" s="1"/>
  <c r="BP59" i="3"/>
  <c r="BS59" i="3"/>
  <c r="BM87" i="3" a="1"/>
  <c r="BM87" i="3" s="1"/>
  <c r="BN87" i="3" s="1"/>
  <c r="BL87" i="3"/>
  <c r="BO87" i="3"/>
  <c r="BY69" i="3"/>
  <c r="BJ74" i="3"/>
  <c r="BZ74" i="3" s="1"/>
  <c r="BR74" i="3"/>
  <c r="BJ94" i="3"/>
  <c r="BZ94" i="3" s="1"/>
  <c r="BV14" i="3"/>
  <c r="CC14" i="3" s="1"/>
  <c r="CC19" i="3"/>
  <c r="BV17" i="3"/>
  <c r="BJ78" i="3"/>
  <c r="BK30" i="3"/>
  <c r="BI30" i="3" a="1"/>
  <c r="BI30" i="3" s="1"/>
  <c r="BH30" i="3"/>
  <c r="BK80" i="3"/>
  <c r="BM33" i="3" a="1"/>
  <c r="BM33" i="3" s="1"/>
  <c r="BN33" i="3" s="1"/>
  <c r="BH33" i="3"/>
  <c r="BU87" i="3" a="1"/>
  <c r="BU87" i="3" s="1"/>
  <c r="BV87" i="3" s="1"/>
  <c r="BS72" i="3"/>
  <c r="BS58" i="3"/>
  <c r="BY78" i="3"/>
  <c r="BZ83" i="3"/>
  <c r="BZ89" i="3"/>
  <c r="BH40" i="3"/>
  <c r="BJ38" i="3"/>
  <c r="BL10" i="3"/>
  <c r="BO10" i="3"/>
  <c r="BM10" i="3" a="1"/>
  <c r="BM10" i="3" s="1"/>
  <c r="BN10" i="3" s="1"/>
  <c r="BW74" i="3"/>
  <c r="BL43" i="3"/>
  <c r="BY93" i="3"/>
  <c r="BQ37" i="3" a="1"/>
  <c r="BQ37" i="3" s="1"/>
  <c r="BP29" i="3"/>
  <c r="BJ15" i="3"/>
  <c r="BZ15" i="3" s="1"/>
  <c r="BZ39" i="3"/>
  <c r="BK72" i="3"/>
  <c r="BR42" i="3"/>
  <c r="BN82" i="3"/>
  <c r="BK32" i="3"/>
  <c r="BI32" i="3" a="1"/>
  <c r="BI32" i="3" s="1"/>
  <c r="BH32" i="3"/>
  <c r="BZ78" i="3"/>
  <c r="BN54" i="3"/>
  <c r="BQ33" i="3" a="1"/>
  <c r="BQ33" i="3" s="1"/>
  <c r="BP33" i="3"/>
  <c r="BS33" i="3"/>
  <c r="CB83" i="3"/>
  <c r="BQ70" i="3" a="1"/>
  <c r="BQ70" i="3" s="1"/>
  <c r="BP70" i="3"/>
  <c r="CB70" i="3" s="1"/>
  <c r="BS70" i="3"/>
  <c r="BJ57" i="3"/>
  <c r="BZ57" i="3" s="1"/>
  <c r="BJ73" i="3"/>
  <c r="BQ23" i="3" a="1"/>
  <c r="BQ23" i="3" s="1"/>
  <c r="BR23" i="3" s="1"/>
  <c r="BO92" i="3"/>
  <c r="BM92" i="3" a="1"/>
  <c r="BM92" i="3" s="1"/>
  <c r="BL92" i="3"/>
  <c r="BY92" i="3" s="1"/>
  <c r="BI84" i="3" a="1"/>
  <c r="BI84" i="3" s="1"/>
  <c r="BJ84" i="3" s="1"/>
  <c r="BH84" i="3"/>
  <c r="BK84" i="3"/>
  <c r="BP60" i="3"/>
  <c r="BS60" i="3"/>
  <c r="BQ60" i="3" a="1"/>
  <c r="BQ60" i="3" s="1"/>
  <c r="BJ55" i="3"/>
  <c r="BV69" i="3"/>
  <c r="BS10" i="3"/>
  <c r="BQ10" i="3" a="1"/>
  <c r="BQ10" i="3" s="1"/>
  <c r="BP10" i="3"/>
  <c r="BU25" i="3" a="1"/>
  <c r="BU25" i="3" s="1"/>
  <c r="BV25" i="3" s="1"/>
  <c r="BJ19" i="3"/>
  <c r="BZ79" i="3"/>
  <c r="BM53" i="3" a="1"/>
  <c r="BM53" i="3" s="1"/>
  <c r="BN53" i="3" s="1"/>
  <c r="BZ53" i="3" s="1"/>
  <c r="BS56" i="3"/>
  <c r="BP92" i="3"/>
  <c r="BR92" i="3" s="1"/>
  <c r="BW46" i="3"/>
  <c r="BU46" i="3" a="1"/>
  <c r="BU46" i="3" s="1"/>
  <c r="BT46" i="3"/>
  <c r="CB46" i="3" s="1"/>
  <c r="BY19" i="3"/>
  <c r="BS46" i="3"/>
  <c r="BQ46" i="3" a="1"/>
  <c r="BQ46" i="3" s="1"/>
  <c r="BR46" i="3" s="1"/>
  <c r="BP46" i="3"/>
  <c r="BW75" i="3"/>
  <c r="BU75" i="3" a="1"/>
  <c r="BU75" i="3" s="1"/>
  <c r="BT75" i="3"/>
  <c r="CB75" i="3" s="1"/>
  <c r="BH59" i="3"/>
  <c r="BI59" i="3" a="1"/>
  <c r="BI59" i="3" s="1"/>
  <c r="BJ59" i="3" s="1"/>
  <c r="BK59" i="3"/>
  <c r="BR89" i="3"/>
  <c r="CC89" i="3" s="1"/>
  <c r="BI46" i="3" a="1"/>
  <c r="BI46" i="3" s="1"/>
  <c r="BH46" i="3"/>
  <c r="BK46" i="3"/>
  <c r="BK87" i="3"/>
  <c r="BI87" i="3" a="1"/>
  <c r="BI87" i="3" s="1"/>
  <c r="BH87" i="3"/>
  <c r="BR25" i="3"/>
  <c r="CC25" i="3" s="1"/>
  <c r="BO28" i="3"/>
  <c r="BM18" i="3" a="1"/>
  <c r="BM18" i="3" s="1"/>
  <c r="BN18" i="3" s="1"/>
  <c r="BL18" i="3"/>
  <c r="BO18" i="3"/>
  <c r="CC13" i="3"/>
  <c r="BM32" i="3" a="1"/>
  <c r="BM32" i="3" s="1"/>
  <c r="BN32" i="3" s="1"/>
  <c r="BO32" i="3"/>
  <c r="BL32" i="3"/>
  <c r="BP58" i="3"/>
  <c r="BJ12" i="3"/>
  <c r="BZ12" i="3" s="1"/>
  <c r="BL39" i="3"/>
  <c r="BY39" i="3" s="1"/>
  <c r="BM39" i="3" a="1"/>
  <c r="BM39" i="3" s="1"/>
  <c r="BN39" i="3" s="1"/>
  <c r="BO39" i="3"/>
  <c r="BW44" i="3"/>
  <c r="BU44" i="3" a="1"/>
  <c r="BU44" i="3" s="1"/>
  <c r="BT44" i="3"/>
  <c r="BO58" i="3"/>
  <c r="BM58" i="3" a="1"/>
  <c r="BM58" i="3" s="1"/>
  <c r="BN58" i="3" s="1"/>
  <c r="BL58" i="3"/>
  <c r="BI51" i="3" a="1"/>
  <c r="BI51" i="3" s="1"/>
  <c r="BH51" i="3"/>
  <c r="BK51" i="3"/>
  <c r="BP54" i="3"/>
  <c r="CB41" i="3"/>
  <c r="BY20" i="3"/>
  <c r="BH42" i="3"/>
  <c r="BO53" i="3"/>
  <c r="BJ9" i="3"/>
  <c r="BZ9" i="3" s="1"/>
  <c r="BP56" i="3"/>
  <c r="BR56" i="3" s="1"/>
  <c r="BS21" i="3"/>
  <c r="CB53" i="3"/>
  <c r="BT79" i="3"/>
  <c r="CB79" i="3" s="1"/>
  <c r="BS92" i="3"/>
  <c r="BU27" i="3" a="1"/>
  <c r="BU27" i="3" s="1"/>
  <c r="BT27" i="3"/>
  <c r="CB27" i="3" s="1"/>
  <c r="BW27" i="3"/>
  <c r="BT9" i="3"/>
  <c r="CB9" i="3" s="1"/>
  <c r="BW9" i="3"/>
  <c r="BU9" i="3" a="1"/>
  <c r="BU9" i="3" s="1"/>
  <c r="BV9" i="3" s="1"/>
  <c r="BM29" i="3" a="1"/>
  <c r="BM29" i="3" s="1"/>
  <c r="BN29" i="3" s="1"/>
  <c r="BL29" i="3"/>
  <c r="BY29" i="3" s="1"/>
  <c r="BO29" i="3"/>
  <c r="BJ50" i="3"/>
  <c r="BZ50" i="3" s="1"/>
  <c r="BP45" i="3"/>
  <c r="BS45" i="3"/>
  <c r="BQ45" i="3" a="1"/>
  <c r="BQ45" i="3" s="1"/>
  <c r="BO91" i="3"/>
  <c r="BL91" i="3"/>
  <c r="BY91" i="3" s="1"/>
  <c r="BM91" i="3" a="1"/>
  <c r="BM91" i="3" s="1"/>
  <c r="BQ51" i="3" a="1"/>
  <c r="BQ51" i="3" s="1"/>
  <c r="BR51" i="3" s="1"/>
  <c r="BS73" i="3"/>
  <c r="BP73" i="3"/>
  <c r="BQ73" i="3" a="1"/>
  <c r="BQ73" i="3" s="1"/>
  <c r="BR77" i="3"/>
  <c r="CC47" i="3"/>
  <c r="BT91" i="3"/>
  <c r="BH28" i="3"/>
  <c r="BK81" i="3"/>
  <c r="BY12" i="3"/>
  <c r="BV16" i="3"/>
  <c r="CC16" i="3" s="1"/>
  <c r="BL49" i="3"/>
  <c r="BO49" i="3"/>
  <c r="BM49" i="3" a="1"/>
  <c r="BM49" i="3" s="1"/>
  <c r="BN49" i="3" s="1"/>
  <c r="CC57" i="3"/>
  <c r="BJ76" i="3"/>
  <c r="BZ76" i="3" s="1"/>
  <c r="BT37" i="3"/>
  <c r="BU37" i="3" a="1"/>
  <c r="BU37" i="3" s="1"/>
  <c r="BV37" i="3" s="1"/>
  <c r="BW37" i="3"/>
  <c r="CB76" i="3"/>
  <c r="BR66" i="3"/>
  <c r="BO86" i="3"/>
  <c r="BM51" i="3" a="1"/>
  <c r="BM51" i="3" s="1"/>
  <c r="BH10" i="3"/>
  <c r="BI10" i="3" a="1"/>
  <c r="BI10" i="3" s="1"/>
  <c r="BJ10" i="3" s="1"/>
  <c r="BK10" i="3"/>
  <c r="BR13" i="3"/>
  <c r="BW48" i="3"/>
  <c r="BU48" i="3" a="1"/>
  <c r="BU48" i="3" s="1"/>
  <c r="BV48" i="3" s="1"/>
  <c r="BT48" i="3"/>
  <c r="CB48" i="3" s="1"/>
  <c r="BU84" i="3" a="1"/>
  <c r="BU84" i="3" s="1"/>
  <c r="BT84" i="3"/>
  <c r="CB84" i="3" s="1"/>
  <c r="BW84" i="3"/>
  <c r="BY94" i="3"/>
  <c r="BL48" i="3"/>
  <c r="BY48" i="3" s="1"/>
  <c r="BS32" i="3"/>
  <c r="BR90" i="3"/>
  <c r="BN12" i="3"/>
  <c r="BS29" i="3"/>
  <c r="BP26" i="3"/>
  <c r="BQ26" i="3" a="1"/>
  <c r="BQ26" i="3" s="1"/>
  <c r="BS26" i="3"/>
  <c r="BU66" i="3" a="1"/>
  <c r="BU66" i="3" s="1"/>
  <c r="BT66" i="3"/>
  <c r="CB66" i="3" s="1"/>
  <c r="BW66" i="3"/>
  <c r="BI49" i="3" a="1"/>
  <c r="BI49" i="3" s="1"/>
  <c r="BK49" i="3"/>
  <c r="BH49" i="3"/>
  <c r="BO72" i="3"/>
  <c r="BL72" i="3"/>
  <c r="BY72" i="3" s="1"/>
  <c r="BM72" i="3" a="1"/>
  <c r="BM72" i="3" s="1"/>
  <c r="BN72" i="3" s="1"/>
  <c r="BZ31" i="3"/>
  <c r="BW56" i="3"/>
  <c r="BU56" i="3" a="1"/>
  <c r="BU56" i="3" s="1"/>
  <c r="BT56" i="3"/>
  <c r="CB56" i="3" s="1"/>
  <c r="BO81" i="3"/>
  <c r="BM81" i="3" a="1"/>
  <c r="BM81" i="3" s="1"/>
  <c r="BL81" i="3"/>
  <c r="BY81" i="3" s="1"/>
  <c r="BS87" i="3"/>
  <c r="BQ87" i="3" a="1"/>
  <c r="BQ87" i="3" s="1"/>
  <c r="BP87" i="3"/>
  <c r="CC55" i="3"/>
  <c r="BI26" i="3" a="1"/>
  <c r="BI26" i="3" s="1"/>
  <c r="BJ26" i="3" s="1"/>
  <c r="BZ26" i="3" s="1"/>
  <c r="CB34" i="3"/>
  <c r="BN74" i="3"/>
  <c r="BN21" i="3"/>
  <c r="BZ77" i="3"/>
  <c r="BZ55" i="3"/>
  <c r="BZ47" i="3"/>
  <c r="BJ31" i="3"/>
  <c r="BQ76" i="3" a="1"/>
  <c r="BQ76" i="3" s="1"/>
  <c r="BR76" i="3" s="1"/>
  <c r="BS76" i="3"/>
  <c r="BP76" i="3"/>
  <c r="BS11" i="3"/>
  <c r="BP11" i="3"/>
  <c r="BQ11" i="3" a="1"/>
  <c r="BQ11" i="3" s="1"/>
  <c r="BR11" i="3" s="1"/>
  <c r="BR80" i="3"/>
  <c r="BY25" i="3"/>
  <c r="BU43" i="3" a="1"/>
  <c r="BU43" i="3" s="1"/>
  <c r="BV43" i="3" s="1"/>
  <c r="BW43" i="3"/>
  <c r="BT43" i="3"/>
  <c r="CB43" i="3" s="1"/>
  <c r="CC83" i="3"/>
  <c r="BV93" i="3"/>
  <c r="CC93" i="3" s="1"/>
  <c r="BN55" i="3"/>
  <c r="BM67" i="3" a="1"/>
  <c r="BM67" i="3" s="1"/>
  <c r="BL67" i="3"/>
  <c r="BY67" i="3" s="1"/>
  <c r="BO67" i="3"/>
  <c r="BM30" i="3" a="1"/>
  <c r="BM30" i="3" s="1"/>
  <c r="BL30" i="3"/>
  <c r="BY30" i="3" s="1"/>
  <c r="BO30" i="3"/>
  <c r="BR27" i="3"/>
  <c r="CC82" i="3"/>
  <c r="BT54" i="3"/>
  <c r="CB54" i="3" s="1"/>
  <c r="BR78" i="3"/>
  <c r="CC78" i="3" s="1"/>
  <c r="BW58" i="3"/>
  <c r="BU58" i="3" a="1"/>
  <c r="BU58" i="3" s="1"/>
  <c r="BT58" i="3"/>
  <c r="CB58" i="3" s="1"/>
  <c r="BU59" i="3" a="1"/>
  <c r="BU59" i="3" s="1"/>
  <c r="BW59" i="3"/>
  <c r="BT59" i="3"/>
  <c r="CB59" i="3" s="1"/>
  <c r="BZ20" i="3"/>
  <c r="BO52" i="3"/>
  <c r="BL52" i="3"/>
  <c r="BM52" i="3" a="1"/>
  <c r="BM52" i="3" s="1"/>
  <c r="BR28" i="3"/>
  <c r="BR20" i="3"/>
  <c r="CC20" i="3" s="1"/>
  <c r="BU10" i="3" a="1"/>
  <c r="BU10" i="3" s="1"/>
  <c r="BT10" i="3"/>
  <c r="CB10" i="3" s="1"/>
  <c r="BW10" i="3"/>
  <c r="BN45" i="3"/>
  <c r="BZ45" i="3" s="1"/>
  <c r="BZ38" i="3"/>
  <c r="CC90" i="3"/>
  <c r="BU35" i="3" a="1"/>
  <c r="BU35" i="3" s="1"/>
  <c r="BT35" i="3"/>
  <c r="CB35" i="3" s="1"/>
  <c r="BW35" i="3"/>
  <c r="BH37" i="3"/>
  <c r="BK37" i="3"/>
  <c r="BI37" i="3" a="1"/>
  <c r="BI37" i="3" s="1"/>
  <c r="BJ37" i="3" s="1"/>
  <c r="BM37" i="3" a="1"/>
  <c r="BM37" i="3" s="1"/>
  <c r="BN37" i="3" s="1"/>
  <c r="BL37" i="3"/>
  <c r="BO37" i="3"/>
  <c r="BH44" i="3"/>
  <c r="BY44" i="3" s="1"/>
  <c r="BI44" i="3" a="1"/>
  <c r="BI44" i="3" s="1"/>
  <c r="BK44" i="3"/>
  <c r="BQ54" i="3" a="1"/>
  <c r="BQ54" i="3" s="1"/>
  <c r="BR54" i="3" s="1"/>
  <c r="BU92" i="3" a="1"/>
  <c r="BU92" i="3" s="1"/>
  <c r="BV92" i="3" s="1"/>
  <c r="BW92" i="3"/>
  <c r="BT92" i="3"/>
  <c r="CB92" i="3" s="1"/>
  <c r="BS84" i="3"/>
  <c r="BP84" i="3"/>
  <c r="BQ84" i="3" a="1"/>
  <c r="BQ84" i="3" s="1"/>
  <c r="BV41" i="3"/>
  <c r="BY50" i="3"/>
  <c r="BP21" i="3"/>
  <c r="CB21" i="3" s="1"/>
  <c r="BV53" i="3"/>
  <c r="CC53" i="3" s="1"/>
  <c r="BW79" i="3"/>
  <c r="BW24" i="3"/>
  <c r="BU24" i="3" a="1"/>
  <c r="BU24" i="3" s="1"/>
  <c r="BV24" i="3" s="1"/>
  <c r="BT24" i="3"/>
  <c r="CB24" i="3" s="1"/>
  <c r="BK15" i="3"/>
  <c r="BP49" i="3"/>
  <c r="BS49" i="3"/>
  <c r="BQ49" i="3" a="1"/>
  <c r="BQ49" i="3" s="1"/>
  <c r="BW33" i="3"/>
  <c r="BT33" i="3"/>
  <c r="BU33" i="3" a="1"/>
  <c r="BU33" i="3" s="1"/>
  <c r="BV33" i="3" s="1"/>
  <c r="BL90" i="3"/>
  <c r="BY90" i="3" s="1"/>
  <c r="BM90" i="3" a="1"/>
  <c r="BM90" i="3" s="1"/>
  <c r="BN90" i="3" s="1"/>
  <c r="BO90" i="3"/>
  <c r="BZ90" i="3" s="1"/>
  <c r="BK66" i="3"/>
  <c r="BI66" i="3" a="1"/>
  <c r="BI66" i="3" s="1"/>
  <c r="BJ66" i="3" s="1"/>
  <c r="BH66" i="3"/>
  <c r="BY66" i="3" s="1"/>
  <c r="BQ85" i="3" a="1"/>
  <c r="BQ85" i="3" s="1"/>
  <c r="BP85" i="3"/>
  <c r="CB85" i="3" s="1"/>
  <c r="BS85" i="3"/>
  <c r="BS51" i="3"/>
  <c r="BV38" i="3"/>
  <c r="BV86" i="3"/>
  <c r="CC86" i="3" s="1"/>
  <c r="BM24" i="3" a="1"/>
  <c r="BM24" i="3" s="1"/>
  <c r="BN24" i="3" s="1"/>
  <c r="BU91" i="3" a="1"/>
  <c r="BU91" i="3" s="1"/>
  <c r="BK67" i="3"/>
  <c r="BI67" i="3" a="1"/>
  <c r="BI67" i="3" s="1"/>
  <c r="BJ67" i="3" s="1"/>
  <c r="BH67" i="3"/>
  <c r="BI81" i="3" a="1"/>
  <c r="BI81" i="3" s="1"/>
  <c r="BJ81" i="3" s="1"/>
  <c r="BQ39" i="3" a="1"/>
  <c r="BQ39" i="3" s="1"/>
  <c r="BR39" i="3" s="1"/>
  <c r="BS39" i="3"/>
  <c r="BP39" i="3"/>
  <c r="BL56" i="3"/>
  <c r="BY56" i="3" s="1"/>
  <c r="BO56" i="3"/>
  <c r="BM56" i="3" a="1"/>
  <c r="BM56" i="3" s="1"/>
  <c r="BN56" i="3" s="1"/>
  <c r="BR57" i="3"/>
  <c r="CB82" i="3"/>
  <c r="BK68" i="3"/>
  <c r="BH68" i="3"/>
  <c r="BI68" i="3" a="1"/>
  <c r="BI68" i="3" s="1"/>
  <c r="BZ93" i="3"/>
  <c r="BJ13" i="3"/>
  <c r="BY47" i="3"/>
  <c r="BU67" i="3" a="1"/>
  <c r="BU67" i="3" s="1"/>
  <c r="BT67" i="3"/>
  <c r="BW67" i="3"/>
  <c r="BK26" i="3"/>
  <c r="BR38" i="3"/>
  <c r="CC38" i="3" s="1"/>
  <c r="BQ9" i="3" a="1"/>
  <c r="BQ9" i="3" s="1"/>
  <c r="BR9" i="3" s="1"/>
  <c r="BZ86" i="3"/>
  <c r="BJ21" i="3"/>
  <c r="CB55" i="3"/>
  <c r="BL51" i="3"/>
  <c r="BY51" i="3" s="1"/>
  <c r="BS53" i="3"/>
  <c r="BW85" i="3"/>
  <c r="BZ75" i="3"/>
  <c r="BS18" i="3"/>
  <c r="BP18" i="3"/>
  <c r="BQ18" i="3" a="1"/>
  <c r="BQ18" i="3" s="1"/>
  <c r="BT29" i="3"/>
  <c r="CB29" i="3" s="1"/>
  <c r="BW29" i="3"/>
  <c r="BU29" i="3" a="1"/>
  <c r="BU29" i="3" s="1"/>
  <c r="BV29" i="3" s="1"/>
  <c r="BY42" i="3"/>
  <c r="BO74" i="3"/>
  <c r="BV78" i="3"/>
  <c r="CC94" i="3"/>
  <c r="BY38" i="3"/>
  <c r="BH70" i="3"/>
  <c r="BJ70" i="3" s="1"/>
  <c r="BZ54" i="3"/>
  <c r="BS40" i="3"/>
  <c r="BP32" i="3"/>
  <c r="BT26" i="3"/>
  <c r="BV26" i="3" s="1"/>
  <c r="BQ48" i="3" a="1"/>
  <c r="BQ48" i="3" s="1"/>
  <c r="BR48" i="3" s="1"/>
  <c r="BV12" i="3"/>
  <c r="CC12" i="3" s="1"/>
  <c r="BO15" i="3"/>
  <c r="BM40" i="3" a="1"/>
  <c r="BM40" i="3" s="1"/>
  <c r="BN40" i="3" s="1"/>
  <c r="BL40" i="3"/>
  <c r="BO40" i="3"/>
  <c r="BT60" i="3"/>
  <c r="CB60" i="3" s="1"/>
  <c r="BW60" i="3"/>
  <c r="BU60" i="3" a="1"/>
  <c r="BU60" i="3" s="1"/>
  <c r="BJ25" i="3"/>
  <c r="BZ25" i="3" s="1"/>
  <c r="BO85" i="3"/>
  <c r="BM85" i="3" a="1"/>
  <c r="BM85" i="3" s="1"/>
  <c r="BN85" i="3" s="1"/>
  <c r="BL85" i="3"/>
  <c r="BV42" i="3"/>
  <c r="CC42" i="3" s="1"/>
  <c r="BV89" i="3"/>
  <c r="BI71" i="3" a="1"/>
  <c r="BI71" i="3" s="1"/>
  <c r="BJ71" i="3" s="1"/>
  <c r="BH71" i="3"/>
  <c r="BK71" i="3"/>
  <c r="BW88" i="3"/>
  <c r="BU88" i="3" a="1"/>
  <c r="BU88" i="3" s="1"/>
  <c r="BV88" i="3" s="1"/>
  <c r="BT88" i="3"/>
  <c r="BV36" i="3"/>
  <c r="CC36" i="3" s="1"/>
  <c r="BO17" i="3"/>
  <c r="BR55" i="3"/>
  <c r="BZ19" i="3"/>
  <c r="BQ69" i="3" a="1"/>
  <c r="BQ69" i="3" s="1"/>
  <c r="BR69" i="3" s="1"/>
  <c r="BP69" i="3"/>
  <c r="BS69" i="3"/>
  <c r="BQ34" i="3" a="1"/>
  <c r="BQ34" i="3" s="1"/>
  <c r="BR34" i="3" s="1"/>
  <c r="BP91" i="3"/>
  <c r="BQ91" i="3" a="1"/>
  <c r="BQ91" i="3" s="1"/>
  <c r="BS91" i="3"/>
  <c r="BM11" i="3" a="1"/>
  <c r="BM11" i="3" s="1"/>
  <c r="BN11" i="3" s="1"/>
  <c r="BL11" i="3"/>
  <c r="BY11" i="3" s="1"/>
  <c r="BO11" i="3"/>
  <c r="CC77" i="3"/>
  <c r="BN77" i="3"/>
  <c r="BO70" i="3"/>
  <c r="BM70" i="3" a="1"/>
  <c r="BM70" i="3" s="1"/>
  <c r="BL70" i="3"/>
  <c r="BL59" i="3"/>
  <c r="BY59" i="3" s="1"/>
  <c r="BM59" i="3" a="1"/>
  <c r="BM59" i="3" s="1"/>
  <c r="BO59" i="3"/>
  <c r="BT30" i="3"/>
  <c r="BW30" i="3"/>
  <c r="BU30" i="3" a="1"/>
  <c r="BU30" i="3" s="1"/>
  <c r="BO27" i="3"/>
  <c r="BL27" i="3"/>
  <c r="BM27" i="3" a="1"/>
  <c r="BM27" i="3" s="1"/>
  <c r="BN27" i="3" s="1"/>
  <c r="BU73" i="3" a="1"/>
  <c r="BU73" i="3" s="1"/>
  <c r="BV73" i="3" s="1"/>
  <c r="BT73" i="3"/>
  <c r="BW73" i="3"/>
  <c r="BO46" i="3"/>
  <c r="BM46" i="3" a="1"/>
  <c r="BM46" i="3" s="1"/>
  <c r="BL46" i="3"/>
  <c r="BZ56" i="3"/>
  <c r="BY79" i="3"/>
  <c r="BQ88" i="3" a="1"/>
  <c r="BQ88" i="3" s="1"/>
  <c r="BP88" i="3"/>
  <c r="BS88" i="3"/>
  <c r="BI43" i="3" a="1"/>
  <c r="BI43" i="3" s="1"/>
  <c r="BH43" i="3"/>
  <c r="BK43" i="3"/>
  <c r="BH36" i="3"/>
  <c r="BK36" i="3"/>
  <c r="BI36" i="3" a="1"/>
  <c r="BI36" i="3" s="1"/>
  <c r="BI35" i="3" a="1"/>
  <c r="BI35" i="3" s="1"/>
  <c r="BH35" i="3"/>
  <c r="BY35" i="3" s="1"/>
  <c r="BK35" i="3"/>
  <c r="BL68" i="3"/>
  <c r="BO68" i="3"/>
  <c r="BM68" i="3" a="1"/>
  <c r="BM68" i="3" s="1"/>
  <c r="BN68" i="3" s="1"/>
  <c r="BQ81" i="3" a="1"/>
  <c r="BQ81" i="3" s="1"/>
  <c r="BR81" i="3" s="1"/>
  <c r="BP81" i="3"/>
  <c r="BS81" i="3"/>
  <c r="BW51" i="3"/>
  <c r="BU51" i="3" a="1"/>
  <c r="BU51" i="3" s="1"/>
  <c r="BT51" i="3"/>
  <c r="CB51" i="3" s="1"/>
  <c r="BK88" i="3"/>
  <c r="BI88" i="3" a="1"/>
  <c r="BI88" i="3" s="1"/>
  <c r="BJ88" i="3" s="1"/>
  <c r="BH88" i="3"/>
  <c r="CB20" i="3"/>
  <c r="BI52" i="3" a="1"/>
  <c r="BI52" i="3" s="1"/>
  <c r="BH52" i="3"/>
  <c r="BK52" i="3"/>
  <c r="BQ44" i="3" a="1"/>
  <c r="BQ44" i="3" s="1"/>
  <c r="BP44" i="3"/>
  <c r="BS44" i="3"/>
  <c r="BT11" i="3"/>
  <c r="BU11" i="3" a="1"/>
  <c r="BU11" i="3" s="1"/>
  <c r="BW11" i="3"/>
  <c r="BL88" i="3"/>
  <c r="BY88" i="3" s="1"/>
  <c r="BO88" i="3"/>
  <c r="BM88" i="3" a="1"/>
  <c r="BM88" i="3" s="1"/>
  <c r="BU72" i="3" a="1"/>
  <c r="BU72" i="3" s="1"/>
  <c r="BT72" i="3"/>
  <c r="CB72" i="3" s="1"/>
  <c r="BW72" i="3"/>
  <c r="BZ82" i="3"/>
  <c r="BR83" i="3"/>
  <c r="BZ13" i="3"/>
  <c r="CB47" i="3"/>
  <c r="BJ23" i="3"/>
  <c r="BO71" i="3"/>
  <c r="BL71" i="3"/>
  <c r="BY71" i="3" s="1"/>
  <c r="BM71" i="3" a="1"/>
  <c r="BM71" i="3" s="1"/>
  <c r="BZ21" i="3"/>
  <c r="BS67" i="3"/>
  <c r="BQ67" i="3" a="1"/>
  <c r="BQ67" i="3" s="1"/>
  <c r="BP67" i="3"/>
  <c r="BK18" i="3"/>
  <c r="BI18" i="3" a="1"/>
  <c r="BI18" i="3" s="1"/>
  <c r="BJ18" i="3" s="1"/>
  <c r="BH18" i="3"/>
  <c r="BW39" i="3"/>
  <c r="BU39" i="3" a="1"/>
  <c r="BU39" i="3" s="1"/>
  <c r="BT39" i="3"/>
  <c r="CB39" i="3" s="1"/>
  <c r="BI34" i="3" a="1"/>
  <c r="BI34" i="3" s="1"/>
  <c r="BH34" i="3"/>
  <c r="BK34" i="3"/>
  <c r="CB78" i="3"/>
  <c r="BN94" i="3"/>
  <c r="BN13" i="3"/>
  <c r="CC17" i="3" l="1"/>
  <c r="BN88" i="3"/>
  <c r="BZ88" i="3" s="1"/>
  <c r="BR44" i="3"/>
  <c r="CC44" i="3" s="1"/>
  <c r="BY68" i="3"/>
  <c r="BY46" i="3"/>
  <c r="BN70" i="3"/>
  <c r="BZ70" i="3" s="1"/>
  <c r="CB67" i="3"/>
  <c r="BZ37" i="3"/>
  <c r="BN30" i="3"/>
  <c r="BR87" i="3"/>
  <c r="CC87" i="3" s="1"/>
  <c r="BV56" i="3"/>
  <c r="CC56" i="3" s="1"/>
  <c r="BJ49" i="3"/>
  <c r="BV84" i="3"/>
  <c r="BN51" i="3"/>
  <c r="CB37" i="3"/>
  <c r="BV27" i="3"/>
  <c r="BZ42" i="3"/>
  <c r="BJ51" i="3"/>
  <c r="BN92" i="3"/>
  <c r="BZ92" i="3" s="1"/>
  <c r="BJ32" i="3"/>
  <c r="BY10" i="3"/>
  <c r="BY36" i="3"/>
  <c r="BR52" i="3"/>
  <c r="CC52" i="3" s="1"/>
  <c r="BZ29" i="3"/>
  <c r="BY60" i="3"/>
  <c r="BR30" i="3"/>
  <c r="CC30" i="3" s="1"/>
  <c r="BY80" i="3"/>
  <c r="BV18" i="3"/>
  <c r="CC24" i="3"/>
  <c r="BJ91" i="3"/>
  <c r="CC40" i="3"/>
  <c r="CC45" i="3"/>
  <c r="CC49" i="3"/>
  <c r="BJ87" i="3"/>
  <c r="BZ87" i="3" s="1"/>
  <c r="BR70" i="3"/>
  <c r="BZ32" i="3"/>
  <c r="CC37" i="3"/>
  <c r="BZ85" i="3"/>
  <c r="BJ27" i="3"/>
  <c r="CB18" i="3"/>
  <c r="BZ91" i="3"/>
  <c r="BR17" i="3"/>
  <c r="BV79" i="3"/>
  <c r="BJ34" i="3"/>
  <c r="BR67" i="3"/>
  <c r="CC67" i="3" s="1"/>
  <c r="BV51" i="3"/>
  <c r="BJ43" i="3"/>
  <c r="BZ43" i="3" s="1"/>
  <c r="BN46" i="3"/>
  <c r="BV30" i="3"/>
  <c r="BR91" i="3"/>
  <c r="CC68" i="3"/>
  <c r="BV60" i="3"/>
  <c r="CC60" i="3" s="1"/>
  <c r="BR18" i="3"/>
  <c r="BV67" i="3"/>
  <c r="BZ67" i="3"/>
  <c r="BR84" i="3"/>
  <c r="CC84" i="3" s="1"/>
  <c r="BJ44" i="3"/>
  <c r="BV10" i="3"/>
  <c r="CC76" i="3"/>
  <c r="BN91" i="3"/>
  <c r="BY58" i="3"/>
  <c r="BY18" i="3"/>
  <c r="BZ59" i="3"/>
  <c r="BR60" i="3"/>
  <c r="BY87" i="3"/>
  <c r="BR71" i="3"/>
  <c r="BV71" i="3"/>
  <c r="BN43" i="3"/>
  <c r="CB49" i="3"/>
  <c r="BJ24" i="3"/>
  <c r="BN23" i="3"/>
  <c r="BZ23" i="3" s="1"/>
  <c r="BJ28" i="3"/>
  <c r="BZ28" i="3" s="1"/>
  <c r="CC51" i="3"/>
  <c r="BZ27" i="3"/>
  <c r="BV72" i="3"/>
  <c r="CC72" i="3" s="1"/>
  <c r="BY27" i="3"/>
  <c r="BZ10" i="3"/>
  <c r="CC18" i="3"/>
  <c r="CB91" i="3"/>
  <c r="CC79" i="3"/>
  <c r="BV39" i="3"/>
  <c r="CC39" i="3" s="1"/>
  <c r="BJ52" i="3"/>
  <c r="BZ52" i="3" s="1"/>
  <c r="BJ35" i="3"/>
  <c r="BZ35" i="3" s="1"/>
  <c r="CB30" i="3"/>
  <c r="BR85" i="3"/>
  <c r="CC85" i="3" s="1"/>
  <c r="CB33" i="3"/>
  <c r="BV35" i="3"/>
  <c r="CC35" i="3" s="1"/>
  <c r="BN67" i="3"/>
  <c r="BN81" i="3"/>
  <c r="BV66" i="3"/>
  <c r="BJ46" i="3"/>
  <c r="BZ46" i="3" s="1"/>
  <c r="BV75" i="3"/>
  <c r="CC75" i="3" s="1"/>
  <c r="BV46" i="3"/>
  <c r="BR33" i="3"/>
  <c r="CC33" i="3" s="1"/>
  <c r="CC71" i="3"/>
  <c r="BZ58" i="3"/>
  <c r="BZ24" i="3"/>
  <c r="BJ60" i="3"/>
  <c r="BZ60" i="3" s="1"/>
  <c r="BY28" i="3"/>
  <c r="CC9" i="3"/>
  <c r="BY24" i="3"/>
  <c r="BZ81" i="3"/>
  <c r="CC73" i="3"/>
  <c r="BY70" i="3"/>
  <c r="BZ51" i="3"/>
  <c r="CB26" i="3"/>
  <c r="BZ44" i="3"/>
  <c r="BR37" i="3"/>
  <c r="BV11" i="3"/>
  <c r="CC11" i="3" s="1"/>
  <c r="CC81" i="3"/>
  <c r="BJ36" i="3"/>
  <c r="BZ36" i="3" s="1"/>
  <c r="BR88" i="3"/>
  <c r="CC88" i="3" s="1"/>
  <c r="CB73" i="3"/>
  <c r="CB45" i="3"/>
  <c r="BV91" i="3"/>
  <c r="CC91" i="3" s="1"/>
  <c r="BZ66" i="3"/>
  <c r="BY37" i="3"/>
  <c r="BN52" i="3"/>
  <c r="BV59" i="3"/>
  <c r="BR45" i="3"/>
  <c r="CB44" i="3"/>
  <c r="BY32" i="3"/>
  <c r="CC66" i="3"/>
  <c r="BY43" i="3"/>
  <c r="BZ30" i="3"/>
  <c r="CC59" i="3"/>
  <c r="CC28" i="3"/>
  <c r="BV52" i="3"/>
  <c r="BJ42" i="3"/>
  <c r="BR31" i="3"/>
  <c r="CC31" i="3" s="1"/>
  <c r="BJ40" i="3"/>
  <c r="BZ40" i="3" s="1"/>
  <c r="CB87" i="3"/>
  <c r="BY34" i="3"/>
  <c r="BJ69" i="3"/>
  <c r="BZ69" i="3" s="1"/>
  <c r="BV40" i="3"/>
  <c r="BV54" i="3"/>
  <c r="BR29" i="3"/>
  <c r="CC29" i="3" s="1"/>
  <c r="BR32" i="3"/>
  <c r="CC32" i="3" s="1"/>
  <c r="CC48" i="3"/>
  <c r="BJ33" i="3"/>
  <c r="BZ33" i="3" s="1"/>
  <c r="BZ49" i="3"/>
  <c r="CC70" i="3"/>
  <c r="BZ80" i="3"/>
  <c r="BV58" i="3"/>
  <c r="BZ18" i="3"/>
  <c r="BN71" i="3"/>
  <c r="BZ71" i="3" s="1"/>
  <c r="CB11" i="3"/>
  <c r="BN59" i="3"/>
  <c r="CC69" i="3"/>
  <c r="CB88" i="3"/>
  <c r="BY85" i="3"/>
  <c r="BY40" i="3"/>
  <c r="BJ68" i="3"/>
  <c r="BZ68" i="3" s="1"/>
  <c r="BR49" i="3"/>
  <c r="BY52" i="3"/>
  <c r="BR26" i="3"/>
  <c r="CC26" i="3" s="1"/>
  <c r="CB17" i="3"/>
  <c r="BY49" i="3"/>
  <c r="BR73" i="3"/>
  <c r="CC54" i="3"/>
  <c r="BV44" i="3"/>
  <c r="CC46" i="3"/>
  <c r="CC92" i="3"/>
  <c r="BR10" i="3"/>
  <c r="CC10" i="3" s="1"/>
  <c r="BZ84" i="3"/>
  <c r="BJ30" i="3"/>
  <c r="BR59" i="3"/>
  <c r="BZ11" i="3"/>
  <c r="BV80" i="3"/>
  <c r="CC80" i="3" s="1"/>
  <c r="BY33" i="3"/>
  <c r="BV23" i="3"/>
  <c r="CC23" i="3" s="1"/>
  <c r="BN34" i="3"/>
  <c r="BZ34" i="3" s="1"/>
  <c r="BV15" i="3"/>
  <c r="CC15" i="3" s="1"/>
  <c r="BN73" i="3"/>
  <c r="BR21" i="3"/>
  <c r="CC21" i="3" s="1"/>
  <c r="CC27" i="3"/>
  <c r="BR58" i="3"/>
  <c r="CC58" i="3" s="1"/>
  <c r="BZ7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Buettner</author>
  </authors>
  <commentList>
    <comment ref="B30" authorId="0" shapeId="0" xr:uid="{0F006110-A276-4E8A-B973-860E63E5BE06}">
      <text>
        <r>
          <rPr>
            <sz val="11"/>
            <color indexed="81"/>
            <rFont val="Segoe UI"/>
            <family val="2"/>
          </rPr>
          <t>derivatization artefact:
cyclization of Glu and/or Glu</t>
        </r>
      </text>
    </comment>
  </commentList>
</comments>
</file>

<file path=xl/sharedStrings.xml><?xml version="1.0" encoding="utf-8"?>
<sst xmlns="http://schemas.openxmlformats.org/spreadsheetml/2006/main" count="292" uniqueCount="191">
  <si>
    <t>Name</t>
  </si>
  <si>
    <t>Alanine, 2TMS</t>
  </si>
  <si>
    <t>Glycine, 2TMS</t>
  </si>
  <si>
    <t>3-Hydroxybutyrate, 2TMS</t>
  </si>
  <si>
    <t>Leucine, TMS</t>
  </si>
  <si>
    <t>Proline, 1TMS</t>
  </si>
  <si>
    <t>Isoleucine, TMS</t>
  </si>
  <si>
    <t>Valine, 2TMS</t>
  </si>
  <si>
    <t>Urea, 2TMS</t>
  </si>
  <si>
    <t>Leucine, 2TMS</t>
  </si>
  <si>
    <t>Phosphoric acid, (3TMS)</t>
  </si>
  <si>
    <t>Glycerol, 3TMS*</t>
  </si>
  <si>
    <t>Threonine, 2TMS</t>
  </si>
  <si>
    <t>Nicotinic acid, (1TMS)</t>
  </si>
  <si>
    <t>Proline, 2TMS</t>
  </si>
  <si>
    <t>Isoleucine, 2TMS</t>
  </si>
  <si>
    <t>Glycine, 3TMS</t>
  </si>
  <si>
    <t>Alanine, 3TMS</t>
  </si>
  <si>
    <t>Threonine, 3TMS</t>
  </si>
  <si>
    <t>Methionine, TMS</t>
  </si>
  <si>
    <t>Aspartic acid, 2TMS</t>
  </si>
  <si>
    <t>beta-Alanine, 3TMS</t>
  </si>
  <si>
    <t>Pyroglutamic acid, 3TMS</t>
  </si>
  <si>
    <t>Methionine, 2TMS</t>
  </si>
  <si>
    <t>Aspartic acid, 3TMS</t>
  </si>
  <si>
    <t>Glutamic acid, 2TMS</t>
  </si>
  <si>
    <t>Phenylalanine, 1TMS</t>
  </si>
  <si>
    <t>Creatinine, 3TMS*</t>
  </si>
  <si>
    <t>Erythronic acid, 4TMS*</t>
  </si>
  <si>
    <t>Serine, 4TMS*</t>
  </si>
  <si>
    <t>L-Asparagine, 2TMS</t>
  </si>
  <si>
    <t>Pyrophosphate, 4TMS</t>
  </si>
  <si>
    <t>Glyceraldehyde-3-Phosphate, (1MeOx) (3TMS)</t>
  </si>
  <si>
    <t>Quinolinic acid, (2TMS)</t>
  </si>
  <si>
    <t>Ribitol, 5TMS</t>
  </si>
  <si>
    <t>Ornithine, 3TMS</t>
  </si>
  <si>
    <t>Glutamine, 3TMS</t>
  </si>
  <si>
    <t>Ethanolaminephosphate, 4TMS*</t>
  </si>
  <si>
    <t>Ornithine, 4TMS</t>
  </si>
  <si>
    <t>Lysine, 2TMS</t>
  </si>
  <si>
    <t>Fructose, MeOx 5TMS (syn)</t>
  </si>
  <si>
    <t>Hexose, MeOx 5TMS (1E)</t>
  </si>
  <si>
    <t>Tyrosine, 2TMS*</t>
  </si>
  <si>
    <t>Fructose, MeOx 5TMS (anti)</t>
  </si>
  <si>
    <t>Hexose, MeOx 5TMS (1Z)</t>
  </si>
  <si>
    <t>Lysine, 3TMS</t>
  </si>
  <si>
    <t>Sorbitol, (6TMS)</t>
  </si>
  <si>
    <t>Pantothenic acid, 3TMS</t>
  </si>
  <si>
    <t>Palmitic acid, TMS</t>
  </si>
  <si>
    <t>Stearic acid, TMS</t>
  </si>
  <si>
    <t>Uridine, 3TMS</t>
  </si>
  <si>
    <t>Sucrose, 8TMS</t>
  </si>
  <si>
    <t>Trehalose, 8TMS</t>
  </si>
  <si>
    <t>Pyruvic acid, MO TMS</t>
  </si>
  <si>
    <t>Lactic acid, 2TMS</t>
  </si>
  <si>
    <t>Valine, TMS</t>
  </si>
  <si>
    <t>Oxalic acid, 2TMS</t>
  </si>
  <si>
    <t>Serine, 2TMS</t>
  </si>
  <si>
    <t>Succinic acid, 2TMS</t>
  </si>
  <si>
    <t>Itaconic acid, 2TMS</t>
  </si>
  <si>
    <t>Fumaric acid, 2TMS</t>
  </si>
  <si>
    <t>Serine, 3TMS</t>
  </si>
  <si>
    <t>Malic acid, 3TMS</t>
  </si>
  <si>
    <t>2KG, MeOx 2TMS</t>
  </si>
  <si>
    <t>PEP, (3TMS)</t>
  </si>
  <si>
    <t>Glutamic acid, (3TMS)</t>
  </si>
  <si>
    <t>Phenylalanine, (2TMS)</t>
  </si>
  <si>
    <t>L-Asparagine, (3TMS)</t>
  </si>
  <si>
    <t>Dihydroxyacetone-P, MeOx (3TMS)</t>
  </si>
  <si>
    <t>cis-Aconitic acid, (3TMS)</t>
  </si>
  <si>
    <t>Glycerol-3-P, 3TMS</t>
  </si>
  <si>
    <t>Glyceric acid-3-phosphate (4TMS)</t>
  </si>
  <si>
    <t>Citric acid, 3TMS</t>
  </si>
  <si>
    <t>Isocitric acid, 3TMS</t>
  </si>
  <si>
    <t>myo-Inositol, 5TMS</t>
  </si>
  <si>
    <t>Ribose-5-P, MeOx (5TMS)</t>
  </si>
  <si>
    <t>Ribulose-5-P, MeOx (5TMS)</t>
  </si>
  <si>
    <t>L-Tryptophan, (3TMS)</t>
  </si>
  <si>
    <t>Frc-6-P, MeOx (2TMS)</t>
  </si>
  <si>
    <t>Glc-6-P, MeOx (6TMS)</t>
  </si>
  <si>
    <t>Gluconic acid phosphate, (7TMS)</t>
  </si>
  <si>
    <t>MV</t>
  </si>
  <si>
    <t>SD</t>
  </si>
  <si>
    <t>relSD</t>
  </si>
  <si>
    <t>Metabolite Reporting Checklist:</t>
  </si>
  <si>
    <t>Level</t>
  </si>
  <si>
    <t>Aspect</t>
  </si>
  <si>
    <t>Information</t>
  </si>
  <si>
    <t>Fill in</t>
  </si>
  <si>
    <t>general aspect</t>
  </si>
  <si>
    <t>Type of metabolome analysis</t>
  </si>
  <si>
    <t>targeted metabolite analysis</t>
  </si>
  <si>
    <t>non-targeted metabolite class scale profiling</t>
  </si>
  <si>
    <t>non-targeted metabolome scale profiling</t>
  </si>
  <si>
    <t>non-targeted finger printing of mass features</t>
  </si>
  <si>
    <t>Type of quantification</t>
  </si>
  <si>
    <t>absolute or quantification</t>
  </si>
  <si>
    <t>Absolute</t>
  </si>
  <si>
    <t>Type of reference samples</t>
  </si>
  <si>
    <t>chemcially defined</t>
  </si>
  <si>
    <t>N/A</t>
  </si>
  <si>
    <t>biologically defined</t>
  </si>
  <si>
    <t>Type of replication</t>
  </si>
  <si>
    <t>analytical (same analytical sample preparation)</t>
  </si>
  <si>
    <t>technological (same biological preparation)</t>
  </si>
  <si>
    <t>biological (same experimental condition)</t>
  </si>
  <si>
    <t>n=4 for each genotype and sample type</t>
  </si>
  <si>
    <t>full experiment</t>
  </si>
  <si>
    <t>Cation, urea and semi-targeted metabolite screening</t>
  </si>
  <si>
    <t>Type of technology</t>
  </si>
  <si>
    <t>reference publication</t>
  </si>
  <si>
    <t>Sample preparation</t>
  </si>
  <si>
    <t>method of sample preparation</t>
  </si>
  <si>
    <t>method of chromatography/separation</t>
  </si>
  <si>
    <t>method of ionization</t>
  </si>
  <si>
    <t>method of detection</t>
  </si>
  <si>
    <t>metabolite/mass feature</t>
  </si>
  <si>
    <t>Metabolite</t>
  </si>
  <si>
    <t>metabolite name</t>
  </si>
  <si>
    <t>Specified</t>
  </si>
  <si>
    <t>metabolite sum formula</t>
  </si>
  <si>
    <t>metabolite structure and public source of metabolite identifier</t>
  </si>
  <si>
    <t>Identification</t>
  </si>
  <si>
    <t>identification process</t>
  </si>
  <si>
    <t>Quantification</t>
  </si>
  <si>
    <t>type of quantification</t>
  </si>
  <si>
    <t>m/z</t>
  </si>
  <si>
    <t>Ret. Time</t>
  </si>
  <si>
    <t>Ret. Index</t>
  </si>
  <si>
    <t>raw data</t>
  </si>
  <si>
    <t>manually integrated</t>
  </si>
  <si>
    <t>NORMALIZED (to ISTD Ribitol)</t>
  </si>
  <si>
    <r>
      <t xml:space="preserve">background subtracted </t>
    </r>
    <r>
      <rPr>
        <sz val="11"/>
        <color rgb="FFFF0000"/>
        <rFont val="Calibri"/>
        <family val="2"/>
        <scheme val="minor"/>
      </rPr>
      <t xml:space="preserve">(minus extraction blank, EB) and </t>
    </r>
    <r>
      <rPr>
        <b/>
        <sz val="11"/>
        <color rgb="FFFF0000"/>
        <rFont val="Calibri"/>
        <family val="2"/>
        <scheme val="minor"/>
      </rPr>
      <t>re-arranged</t>
    </r>
  </si>
  <si>
    <t>basic statistics</t>
  </si>
  <si>
    <t>ratios</t>
  </si>
  <si>
    <t>scale</t>
  </si>
  <si>
    <t>liver</t>
  </si>
  <si>
    <t>plasma</t>
  </si>
  <si>
    <t>14L</t>
  </si>
  <si>
    <t>15L</t>
  </si>
  <si>
    <t>16L</t>
  </si>
  <si>
    <t>17L</t>
  </si>
  <si>
    <t>18L</t>
  </si>
  <si>
    <t>23L</t>
  </si>
  <si>
    <t>25L</t>
  </si>
  <si>
    <t>26L</t>
  </si>
  <si>
    <t>14P</t>
  </si>
  <si>
    <t>15P</t>
  </si>
  <si>
    <t>16P</t>
  </si>
  <si>
    <t>17P</t>
  </si>
  <si>
    <t>18P</t>
  </si>
  <si>
    <t>23P</t>
  </si>
  <si>
    <t>25P</t>
  </si>
  <si>
    <t>26P</t>
  </si>
  <si>
    <t>Scan mode</t>
  </si>
  <si>
    <t>control</t>
  </si>
  <si>
    <t>KO</t>
  </si>
  <si>
    <t>factor ISTD</t>
  </si>
  <si>
    <t>#</t>
  </si>
  <si>
    <t>ID#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</si>
  <si>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</si>
  <si>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</si>
  <si>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</si>
  <si>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</si>
  <si>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</si>
  <si>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</si>
  <si>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</si>
  <si>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</si>
  <si>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</si>
  <si>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</si>
  <si>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</si>
  <si>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</si>
  <si>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</si>
  <si>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</si>
  <si>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</si>
  <si>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</si>
  <si>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EB1</t>
  </si>
  <si>
    <t>EB</t>
  </si>
  <si>
    <t>1-4</t>
  </si>
  <si>
    <t>5-8</t>
  </si>
  <si>
    <t>9-12</t>
  </si>
  <si>
    <t>no filter</t>
  </si>
  <si>
    <t>filter: n&gt;2, relSD&lt;50%</t>
  </si>
  <si>
    <t>not reliable !! see Pyroglutamic acid</t>
  </si>
  <si>
    <t>common contamination in plastic ware</t>
  </si>
  <si>
    <t>SIM mode</t>
  </si>
  <si>
    <t>Derivatisation (Methoximation and Silylation)</t>
  </si>
  <si>
    <t>GC/MS</t>
  </si>
  <si>
    <t xml:space="preserve">Cations were separated isocratically with 30 mM methansulfonic acid for 27min on an IonPac CS16 column (2mm, Thermo Scientific) connected to an ICS-1000 system (Dionex) at a flow rate of 0.36ml/min and quantified by conductivity detection after anion suppression (CERS-500 2mm, suppressor current 43 mA) using ultra-pure standards (Sigma). </t>
  </si>
  <si>
    <t xml:space="preserve">GC/MS was performed using GC/MS-QP2010 Plus (Shimadzu) fitted with a Zebron ZB 5MS column (Phenomenex; 30meter x 0.25mm x 0.25µm). The GC was operated with an injection temperature of 230°C and 1µL sample was injected with split mode (1:5). The GC temperature program started with a 1min hold at 40°C followed by a 6°C/min ramp to 210°C, a 20°C/min ramp to 330°C and a bake-out for 5min at 330°C using Helium as carrier gas with constant linear velocity. The MS was operated with ion source and interface temperatures of 250°C, a solvent cut time of 7min and a scan range (m/z) of 40–700 with an event time of 0.2s. The GC-MS solution software (Shimadzu) was used for data processing. </t>
  </si>
  <si>
    <t xml:space="preserve">1. Blood plasma from the double mutant (n=4) and its littermate control  (n=4)
2. Pulverized whole liver lysates from the double mutant (n=4) and its littermate control (n=4)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</si>
</sst>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2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theme="0" tint="-0.49998474074526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1" xfId="0" applyFont="1" applyBorder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2" fillId="0" borderId="0" xfId="0" applyNumberFormat="1" applyFont="1" applyAlignment="1"/>
    <xf numFmtId="0" fontId="13" fillId="0" borderId="0" xfId="0" applyFont="1" applyAlignment="1"/>
    <xf numFmtId="0" fontId="0" fillId="2" borderId="0" xfId="0" applyFill="1" applyAlignment="1"/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5" fillId="0" borderId="0" xfId="0" applyFont="1" applyAlignment="1"/>
    <xf numFmtId="2" fontId="7" fillId="0" borderId="0" xfId="0" applyNumberFormat="1" applyFont="1" applyAlignment="1">
      <alignment horizontal="center"/>
    </xf>
    <xf numFmtId="0" fontId="29" fillId="0" borderId="0" xfId="0" applyFont="1" applyAlignment="1"/>
    <xf numFmtId="2" fontId="0" fillId="0" borderId="0" xfId="0" applyNumberFormat="1" applyAlignment="1"/>
    <xf numFmtId="0" fontId="6" fillId="0" borderId="0" xfId="0" applyFont="1" applyAlignment="1"/>
    <xf numFmtId="165" fontId="4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/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21" fontId="2" fillId="0" borderId="0" xfId="0" applyNumberFormat="1" applyFont="1" applyAlignment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7" fillId="0" borderId="0" xfId="0" applyFont="1" applyAlignment="1"/>
    <xf numFmtId="0" fontId="18" fillId="0" borderId="0" xfId="0" applyFont="1" applyAlignment="1"/>
    <xf numFmtId="0" fontId="0" fillId="0" borderId="0" xfId="0" applyAlignment="1">
      <alignment horizontal="center" vertical="center" wrapText="1"/>
    </xf>
    <xf numFmtId="0" fontId="19" fillId="0" borderId="0" xfId="0" applyFont="1" applyAlignment="1"/>
    <xf numFmtId="0" fontId="2" fillId="0" borderId="0" xfId="0" applyFont="1" applyAlignment="1">
      <alignment horizontal="center"/>
    </xf>
    <xf numFmtId="0" fontId="3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165" fontId="0" fillId="0" borderId="0" xfId="0" applyNumberFormat="1" applyAlignment="1">
      <alignment horizontal="center"/>
    </xf>
    <xf numFmtId="0" fontId="20" fillId="0" borderId="0" xfId="0" applyFont="1" applyAlignment="1"/>
    <xf numFmtId="165" fontId="2" fillId="0" borderId="0" xfId="0" applyNumberFormat="1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1" fillId="0" borderId="0" xfId="0" applyFont="1" applyAlignment="1"/>
    <xf numFmtId="2" fontId="21" fillId="0" borderId="0" xfId="0" applyNumberFormat="1" applyFont="1" applyAlignment="1">
      <alignment horizontal="center"/>
    </xf>
    <xf numFmtId="2" fontId="21" fillId="0" borderId="4" xfId="0" applyNumberFormat="1" applyFont="1" applyBorder="1" applyAlignment="1">
      <alignment horizontal="center"/>
    </xf>
    <xf numFmtId="0" fontId="2" fillId="0" borderId="0" xfId="0" quotePrefix="1" applyFont="1" applyAlignment="1">
      <alignment horizontal="center" vertical="top"/>
    </xf>
    <xf numFmtId="0" fontId="2" fillId="0" borderId="0" xfId="0" quotePrefix="1" applyFont="1" applyAlignment="1">
      <alignment horizontal="left" vertical="top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quotePrefix="1" applyFont="1" applyAlignment="1"/>
    <xf numFmtId="0" fontId="27" fillId="0" borderId="0" xfId="0" applyFont="1" applyAlignment="1"/>
    <xf numFmtId="2" fontId="14" fillId="0" borderId="0" xfId="0" applyNumberFormat="1" applyFont="1" applyAlignment="1"/>
    <xf numFmtId="3" fontId="2" fillId="2" borderId="0" xfId="0" applyNumberFormat="1" applyFont="1" applyFill="1" applyAlignment="1"/>
    <xf numFmtId="3" fontId="2" fillId="2" borderId="4" xfId="0" applyNumberFormat="1" applyFont="1" applyFill="1" applyBorder="1" applyAlignment="1"/>
    <xf numFmtId="3" fontId="2" fillId="0" borderId="0" xfId="0" applyNumberFormat="1" applyFont="1" applyAlignment="1"/>
    <xf numFmtId="3" fontId="14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/>
    <xf numFmtId="3" fontId="5" fillId="0" borderId="0" xfId="0" applyNumberFormat="1" applyFont="1" applyAlignment="1"/>
    <xf numFmtId="3" fontId="2" fillId="0" borderId="8" xfId="0" applyNumberFormat="1" applyFont="1" applyBorder="1" applyAlignment="1"/>
    <xf numFmtId="2" fontId="2" fillId="0" borderId="0" xfId="0" applyNumberFormat="1" applyFont="1" applyAlignment="1"/>
    <xf numFmtId="3" fontId="18" fillId="0" borderId="0" xfId="0" applyNumberFormat="1" applyFont="1" applyAlignment="1"/>
    <xf numFmtId="1" fontId="2" fillId="0" borderId="0" xfId="0" applyNumberFormat="1" applyFont="1" applyAlignment="1"/>
    <xf numFmtId="2" fontId="28" fillId="0" borderId="0" xfId="0" applyNumberFormat="1" applyFont="1" applyAlignment="1">
      <alignment horizontal="center"/>
    </xf>
    <xf numFmtId="0" fontId="22" fillId="0" borderId="0" xfId="0" applyFont="1" applyAlignment="1"/>
    <xf numFmtId="2" fontId="22" fillId="0" borderId="0" xfId="0" applyNumberFormat="1" applyFont="1" applyAlignment="1"/>
    <xf numFmtId="3" fontId="23" fillId="0" borderId="0" xfId="0" applyNumberFormat="1" applyFont="1" applyAlignment="1"/>
    <xf numFmtId="3" fontId="23" fillId="0" borderId="0" xfId="0" applyNumberFormat="1" applyFont="1" applyAlignment="1">
      <alignment horizontal="center"/>
    </xf>
    <xf numFmtId="0" fontId="23" fillId="0" borderId="0" xfId="0" applyFont="1" applyAlignment="1"/>
    <xf numFmtId="2" fontId="23" fillId="0" borderId="0" xfId="0" applyNumberFormat="1" applyFont="1" applyAlignment="1"/>
    <xf numFmtId="0" fontId="5" fillId="0" borderId="0" xfId="0" applyFont="1" applyAlignment="1"/>
    <xf numFmtId="3" fontId="23" fillId="0" borderId="4" xfId="0" applyNumberFormat="1" applyFont="1" applyBorder="1" applyAlignment="1"/>
    <xf numFmtId="3" fontId="23" fillId="0" borderId="8" xfId="0" applyNumberFormat="1" applyFont="1" applyBorder="1" applyAlignment="1"/>
    <xf numFmtId="1" fontId="23" fillId="0" borderId="0" xfId="0" applyNumberFormat="1" applyFont="1" applyAlignment="1"/>
    <xf numFmtId="0" fontId="2" fillId="0" borderId="2" xfId="0" applyFont="1" applyBorder="1" applyAlignment="1"/>
    <xf numFmtId="0" fontId="0" fillId="0" borderId="2" xfId="0" applyBorder="1" applyAlignment="1"/>
    <xf numFmtId="0" fontId="14" fillId="0" borderId="2" xfId="0" applyFont="1" applyBorder="1" applyAlignment="1"/>
    <xf numFmtId="0" fontId="14" fillId="0" borderId="2" xfId="0" applyFont="1" applyBorder="1" applyAlignment="1">
      <alignment horizontal="center"/>
    </xf>
    <xf numFmtId="0" fontId="0" fillId="0" borderId="9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4" xfId="0" applyBorder="1" applyAlignment="1"/>
    <xf numFmtId="0" fontId="24" fillId="0" borderId="0" xfId="0" applyFont="1" applyAlignment="1"/>
    <xf numFmtId="3" fontId="24" fillId="0" borderId="0" xfId="0" applyNumberFormat="1" applyFont="1" applyAlignment="1"/>
    <xf numFmtId="3" fontId="24" fillId="0" borderId="4" xfId="0" applyNumberFormat="1" applyFont="1" applyBorder="1" applyAlignment="1"/>
    <xf numFmtId="3" fontId="25" fillId="0" borderId="0" xfId="0" applyNumberFormat="1" applyFont="1" applyAlignment="1"/>
    <xf numFmtId="3" fontId="24" fillId="0" borderId="0" xfId="0" applyNumberFormat="1" applyFont="1" applyAlignment="1">
      <alignment horizontal="center"/>
    </xf>
    <xf numFmtId="3" fontId="24" fillId="3" borderId="0" xfId="0" applyNumberFormat="1" applyFont="1" applyFill="1" applyAlignment="1"/>
    <xf numFmtId="3" fontId="24" fillId="3" borderId="4" xfId="0" applyNumberFormat="1" applyFont="1" applyFill="1" applyBorder="1" applyAlignment="1"/>
    <xf numFmtId="3" fontId="24" fillId="2" borderId="0" xfId="0" applyNumberFormat="1" applyFont="1" applyFill="1" applyAlignment="1"/>
    <xf numFmtId="0" fontId="26" fillId="0" borderId="0" xfId="0" applyFont="1" applyAlignment="1"/>
    <xf numFmtId="3" fontId="26" fillId="0" borderId="0" xfId="0" applyNumberFormat="1" applyFont="1" applyAlignment="1"/>
    <xf numFmtId="3" fontId="26" fillId="0" borderId="4" xfId="0" applyNumberFormat="1" applyFont="1" applyBorder="1" applyAlignment="1"/>
    <xf numFmtId="3" fontId="26" fillId="0" borderId="0" xfId="0" applyNumberFormat="1" applyFont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3ECD32DD-CF77-44AA-BA3E-F85CAADCB747}"/>
  </cellStyles>
  <dxfs count="4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strike/>
        <color rgb="FFFF0000"/>
      </font>
    </dxf>
    <dxf>
      <font>
        <strike/>
        <color rgb="FFFF000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/>
        <color rgb="FFFF0000"/>
      </font>
    </dxf>
    <dxf>
      <font>
        <color theme="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color theme="0"/>
      </font>
    </dxf>
    <dxf>
      <font>
        <color theme="0"/>
      </font>
    </dxf>
    <dxf>
      <font>
        <strike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C00000"/>
      </font>
    </dxf>
    <dxf>
      <font>
        <strike val="0"/>
        <color rgb="FFC00000"/>
      </font>
    </dxf>
    <dxf>
      <font>
        <strike val="0"/>
        <color rgb="FFC00000"/>
      </font>
    </dxf>
    <dxf>
      <font>
        <color rgb="FFD9D9D9"/>
      </font>
    </dxf>
    <dxf>
      <font>
        <strike/>
        <color rgb="FFC00000"/>
      </font>
      <numFmt numFmtId="1" formatCode="0"/>
    </dxf>
    <dxf>
      <font>
        <strike/>
        <color rgb="FFC00000"/>
      </font>
      <numFmt numFmtId="1" formatCode="0"/>
    </dxf>
    <dxf>
      <font>
        <strike val="0"/>
        <color rgb="FFC00000"/>
      </font>
    </dxf>
    <dxf>
      <font>
        <color theme="0" tint="-0.14996795556505021"/>
      </font>
    </dxf>
    <dxf>
      <font>
        <strike val="0"/>
        <color rgb="FFC00000"/>
      </font>
    </dxf>
    <dxf>
      <font>
        <strike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8072-F0ED-4BE8-91B6-FBF476426088}">
  <dimension ref="A1:G23"/>
  <sheetViews>
    <sheetView tabSelected="1" workbookViewId="0">
      <selection activeCell="D15" sqref="D15"/>
    </sheetView>
  </sheetViews>
  <sheetFormatPr defaultRowHeight="14.4"/>
  <cols>
    <col min="1" max="1" width="23.88671875" style="4" customWidth="1"/>
    <col min="2" max="2" width="30.88671875" style="4" customWidth="1"/>
    <col min="3" max="3" width="74.109375" style="4" customWidth="1"/>
    <col min="4" max="4" width="83.33203125" style="4" bestFit="1" customWidth="1"/>
    <col min="5" max="256" width="8.88671875" style="4"/>
    <col min="257" max="257" width="23.88671875" style="4" customWidth="1"/>
    <col min="258" max="258" width="30.88671875" style="4" customWidth="1"/>
    <col min="259" max="259" width="74.109375" style="4" customWidth="1"/>
    <col min="260" max="260" width="83.33203125" style="4" bestFit="1" customWidth="1"/>
    <col min="261" max="512" width="8.88671875" style="4"/>
    <col min="513" max="513" width="23.88671875" style="4" customWidth="1"/>
    <col min="514" max="514" width="30.88671875" style="4" customWidth="1"/>
    <col min="515" max="515" width="74.109375" style="4" customWidth="1"/>
    <col min="516" max="516" width="83.33203125" style="4" bestFit="1" customWidth="1"/>
    <col min="517" max="768" width="8.88671875" style="4"/>
    <col min="769" max="769" width="23.88671875" style="4" customWidth="1"/>
    <col min="770" max="770" width="30.88671875" style="4" customWidth="1"/>
    <col min="771" max="771" width="74.109375" style="4" customWidth="1"/>
    <col min="772" max="772" width="83.33203125" style="4" bestFit="1" customWidth="1"/>
    <col min="773" max="1024" width="8.88671875" style="4"/>
    <col min="1025" max="1025" width="23.88671875" style="4" customWidth="1"/>
    <col min="1026" max="1026" width="30.88671875" style="4" customWidth="1"/>
    <col min="1027" max="1027" width="74.109375" style="4" customWidth="1"/>
    <col min="1028" max="1028" width="83.33203125" style="4" bestFit="1" customWidth="1"/>
    <col min="1029" max="1280" width="8.88671875" style="4"/>
    <col min="1281" max="1281" width="23.88671875" style="4" customWidth="1"/>
    <col min="1282" max="1282" width="30.88671875" style="4" customWidth="1"/>
    <col min="1283" max="1283" width="74.109375" style="4" customWidth="1"/>
    <col min="1284" max="1284" width="83.33203125" style="4" bestFit="1" customWidth="1"/>
    <col min="1285" max="1536" width="8.88671875" style="4"/>
    <col min="1537" max="1537" width="23.88671875" style="4" customWidth="1"/>
    <col min="1538" max="1538" width="30.88671875" style="4" customWidth="1"/>
    <col min="1539" max="1539" width="74.109375" style="4" customWidth="1"/>
    <col min="1540" max="1540" width="83.33203125" style="4" bestFit="1" customWidth="1"/>
    <col min="1541" max="1792" width="8.88671875" style="4"/>
    <col min="1793" max="1793" width="23.88671875" style="4" customWidth="1"/>
    <col min="1794" max="1794" width="30.88671875" style="4" customWidth="1"/>
    <col min="1795" max="1795" width="74.109375" style="4" customWidth="1"/>
    <col min="1796" max="1796" width="83.33203125" style="4" bestFit="1" customWidth="1"/>
    <col min="1797" max="2048" width="8.88671875" style="4"/>
    <col min="2049" max="2049" width="23.88671875" style="4" customWidth="1"/>
    <col min="2050" max="2050" width="30.88671875" style="4" customWidth="1"/>
    <col min="2051" max="2051" width="74.109375" style="4" customWidth="1"/>
    <col min="2052" max="2052" width="83.33203125" style="4" bestFit="1" customWidth="1"/>
    <col min="2053" max="2304" width="8.88671875" style="4"/>
    <col min="2305" max="2305" width="23.88671875" style="4" customWidth="1"/>
    <col min="2306" max="2306" width="30.88671875" style="4" customWidth="1"/>
    <col min="2307" max="2307" width="74.109375" style="4" customWidth="1"/>
    <col min="2308" max="2308" width="83.33203125" style="4" bestFit="1" customWidth="1"/>
    <col min="2309" max="2560" width="8.88671875" style="4"/>
    <col min="2561" max="2561" width="23.88671875" style="4" customWidth="1"/>
    <col min="2562" max="2562" width="30.88671875" style="4" customWidth="1"/>
    <col min="2563" max="2563" width="74.109375" style="4" customWidth="1"/>
    <col min="2564" max="2564" width="83.33203125" style="4" bestFit="1" customWidth="1"/>
    <col min="2565" max="2816" width="8.88671875" style="4"/>
    <col min="2817" max="2817" width="23.88671875" style="4" customWidth="1"/>
    <col min="2818" max="2818" width="30.88671875" style="4" customWidth="1"/>
    <col min="2819" max="2819" width="74.109375" style="4" customWidth="1"/>
    <col min="2820" max="2820" width="83.33203125" style="4" bestFit="1" customWidth="1"/>
    <col min="2821" max="3072" width="8.88671875" style="4"/>
    <col min="3073" max="3073" width="23.88671875" style="4" customWidth="1"/>
    <col min="3074" max="3074" width="30.88671875" style="4" customWidth="1"/>
    <col min="3075" max="3075" width="74.109375" style="4" customWidth="1"/>
    <col min="3076" max="3076" width="83.33203125" style="4" bestFit="1" customWidth="1"/>
    <col min="3077" max="3328" width="8.88671875" style="4"/>
    <col min="3329" max="3329" width="23.88671875" style="4" customWidth="1"/>
    <col min="3330" max="3330" width="30.88671875" style="4" customWidth="1"/>
    <col min="3331" max="3331" width="74.109375" style="4" customWidth="1"/>
    <col min="3332" max="3332" width="83.33203125" style="4" bestFit="1" customWidth="1"/>
    <col min="3333" max="3584" width="8.88671875" style="4"/>
    <col min="3585" max="3585" width="23.88671875" style="4" customWidth="1"/>
    <col min="3586" max="3586" width="30.88671875" style="4" customWidth="1"/>
    <col min="3587" max="3587" width="74.109375" style="4" customWidth="1"/>
    <col min="3588" max="3588" width="83.33203125" style="4" bestFit="1" customWidth="1"/>
    <col min="3589" max="3840" width="8.88671875" style="4"/>
    <col min="3841" max="3841" width="23.88671875" style="4" customWidth="1"/>
    <col min="3842" max="3842" width="30.88671875" style="4" customWidth="1"/>
    <col min="3843" max="3843" width="74.109375" style="4" customWidth="1"/>
    <col min="3844" max="3844" width="83.33203125" style="4" bestFit="1" customWidth="1"/>
    <col min="3845" max="4096" width="8.88671875" style="4"/>
    <col min="4097" max="4097" width="23.88671875" style="4" customWidth="1"/>
    <col min="4098" max="4098" width="30.88671875" style="4" customWidth="1"/>
    <col min="4099" max="4099" width="74.109375" style="4" customWidth="1"/>
    <col min="4100" max="4100" width="83.33203125" style="4" bestFit="1" customWidth="1"/>
    <col min="4101" max="4352" width="8.88671875" style="4"/>
    <col min="4353" max="4353" width="23.88671875" style="4" customWidth="1"/>
    <col min="4354" max="4354" width="30.88671875" style="4" customWidth="1"/>
    <col min="4355" max="4355" width="74.109375" style="4" customWidth="1"/>
    <col min="4356" max="4356" width="83.33203125" style="4" bestFit="1" customWidth="1"/>
    <col min="4357" max="4608" width="8.88671875" style="4"/>
    <col min="4609" max="4609" width="23.88671875" style="4" customWidth="1"/>
    <col min="4610" max="4610" width="30.88671875" style="4" customWidth="1"/>
    <col min="4611" max="4611" width="74.109375" style="4" customWidth="1"/>
    <col min="4612" max="4612" width="83.33203125" style="4" bestFit="1" customWidth="1"/>
    <col min="4613" max="4864" width="8.88671875" style="4"/>
    <col min="4865" max="4865" width="23.88671875" style="4" customWidth="1"/>
    <col min="4866" max="4866" width="30.88671875" style="4" customWidth="1"/>
    <col min="4867" max="4867" width="74.109375" style="4" customWidth="1"/>
    <col min="4868" max="4868" width="83.33203125" style="4" bestFit="1" customWidth="1"/>
    <col min="4869" max="5120" width="8.88671875" style="4"/>
    <col min="5121" max="5121" width="23.88671875" style="4" customWidth="1"/>
    <col min="5122" max="5122" width="30.88671875" style="4" customWidth="1"/>
    <col min="5123" max="5123" width="74.109375" style="4" customWidth="1"/>
    <col min="5124" max="5124" width="83.33203125" style="4" bestFit="1" customWidth="1"/>
    <col min="5125" max="5376" width="8.88671875" style="4"/>
    <col min="5377" max="5377" width="23.88671875" style="4" customWidth="1"/>
    <col min="5378" max="5378" width="30.88671875" style="4" customWidth="1"/>
    <col min="5379" max="5379" width="74.109375" style="4" customWidth="1"/>
    <col min="5380" max="5380" width="83.33203125" style="4" bestFit="1" customWidth="1"/>
    <col min="5381" max="5632" width="8.88671875" style="4"/>
    <col min="5633" max="5633" width="23.88671875" style="4" customWidth="1"/>
    <col min="5634" max="5634" width="30.88671875" style="4" customWidth="1"/>
    <col min="5635" max="5635" width="74.109375" style="4" customWidth="1"/>
    <col min="5636" max="5636" width="83.33203125" style="4" bestFit="1" customWidth="1"/>
    <col min="5637" max="5888" width="8.88671875" style="4"/>
    <col min="5889" max="5889" width="23.88671875" style="4" customWidth="1"/>
    <col min="5890" max="5890" width="30.88671875" style="4" customWidth="1"/>
    <col min="5891" max="5891" width="74.109375" style="4" customWidth="1"/>
    <col min="5892" max="5892" width="83.33203125" style="4" bestFit="1" customWidth="1"/>
    <col min="5893" max="6144" width="8.88671875" style="4"/>
    <col min="6145" max="6145" width="23.88671875" style="4" customWidth="1"/>
    <col min="6146" max="6146" width="30.88671875" style="4" customWidth="1"/>
    <col min="6147" max="6147" width="74.109375" style="4" customWidth="1"/>
    <col min="6148" max="6148" width="83.33203125" style="4" bestFit="1" customWidth="1"/>
    <col min="6149" max="6400" width="8.88671875" style="4"/>
    <col min="6401" max="6401" width="23.88671875" style="4" customWidth="1"/>
    <col min="6402" max="6402" width="30.88671875" style="4" customWidth="1"/>
    <col min="6403" max="6403" width="74.109375" style="4" customWidth="1"/>
    <col min="6404" max="6404" width="83.33203125" style="4" bestFit="1" customWidth="1"/>
    <col min="6405" max="6656" width="8.88671875" style="4"/>
    <col min="6657" max="6657" width="23.88671875" style="4" customWidth="1"/>
    <col min="6658" max="6658" width="30.88671875" style="4" customWidth="1"/>
    <col min="6659" max="6659" width="74.109375" style="4" customWidth="1"/>
    <col min="6660" max="6660" width="83.33203125" style="4" bestFit="1" customWidth="1"/>
    <col min="6661" max="6912" width="8.88671875" style="4"/>
    <col min="6913" max="6913" width="23.88671875" style="4" customWidth="1"/>
    <col min="6914" max="6914" width="30.88671875" style="4" customWidth="1"/>
    <col min="6915" max="6915" width="74.109375" style="4" customWidth="1"/>
    <col min="6916" max="6916" width="83.33203125" style="4" bestFit="1" customWidth="1"/>
    <col min="6917" max="7168" width="8.88671875" style="4"/>
    <col min="7169" max="7169" width="23.88671875" style="4" customWidth="1"/>
    <col min="7170" max="7170" width="30.88671875" style="4" customWidth="1"/>
    <col min="7171" max="7171" width="74.109375" style="4" customWidth="1"/>
    <col min="7172" max="7172" width="83.33203125" style="4" bestFit="1" customWidth="1"/>
    <col min="7173" max="7424" width="8.88671875" style="4"/>
    <col min="7425" max="7425" width="23.88671875" style="4" customWidth="1"/>
    <col min="7426" max="7426" width="30.88671875" style="4" customWidth="1"/>
    <col min="7427" max="7427" width="74.109375" style="4" customWidth="1"/>
    <col min="7428" max="7428" width="83.33203125" style="4" bestFit="1" customWidth="1"/>
    <col min="7429" max="7680" width="8.88671875" style="4"/>
    <col min="7681" max="7681" width="23.88671875" style="4" customWidth="1"/>
    <col min="7682" max="7682" width="30.88671875" style="4" customWidth="1"/>
    <col min="7683" max="7683" width="74.109375" style="4" customWidth="1"/>
    <col min="7684" max="7684" width="83.33203125" style="4" bestFit="1" customWidth="1"/>
    <col min="7685" max="7936" width="8.88671875" style="4"/>
    <col min="7937" max="7937" width="23.88671875" style="4" customWidth="1"/>
    <col min="7938" max="7938" width="30.88671875" style="4" customWidth="1"/>
    <col min="7939" max="7939" width="74.109375" style="4" customWidth="1"/>
    <col min="7940" max="7940" width="83.33203125" style="4" bestFit="1" customWidth="1"/>
    <col min="7941" max="8192" width="8.88671875" style="4"/>
    <col min="8193" max="8193" width="23.88671875" style="4" customWidth="1"/>
    <col min="8194" max="8194" width="30.88671875" style="4" customWidth="1"/>
    <col min="8195" max="8195" width="74.109375" style="4" customWidth="1"/>
    <col min="8196" max="8196" width="83.33203125" style="4" bestFit="1" customWidth="1"/>
    <col min="8197" max="8448" width="8.88671875" style="4"/>
    <col min="8449" max="8449" width="23.88671875" style="4" customWidth="1"/>
    <col min="8450" max="8450" width="30.88671875" style="4" customWidth="1"/>
    <col min="8451" max="8451" width="74.109375" style="4" customWidth="1"/>
    <col min="8452" max="8452" width="83.33203125" style="4" bestFit="1" customWidth="1"/>
    <col min="8453" max="8704" width="8.88671875" style="4"/>
    <col min="8705" max="8705" width="23.88671875" style="4" customWidth="1"/>
    <col min="8706" max="8706" width="30.88671875" style="4" customWidth="1"/>
    <col min="8707" max="8707" width="74.109375" style="4" customWidth="1"/>
    <col min="8708" max="8708" width="83.33203125" style="4" bestFit="1" customWidth="1"/>
    <col min="8709" max="8960" width="8.88671875" style="4"/>
    <col min="8961" max="8961" width="23.88671875" style="4" customWidth="1"/>
    <col min="8962" max="8962" width="30.88671875" style="4" customWidth="1"/>
    <col min="8963" max="8963" width="74.109375" style="4" customWidth="1"/>
    <col min="8964" max="8964" width="83.33203125" style="4" bestFit="1" customWidth="1"/>
    <col min="8965" max="9216" width="8.88671875" style="4"/>
    <col min="9217" max="9217" width="23.88671875" style="4" customWidth="1"/>
    <col min="9218" max="9218" width="30.88671875" style="4" customWidth="1"/>
    <col min="9219" max="9219" width="74.109375" style="4" customWidth="1"/>
    <col min="9220" max="9220" width="83.33203125" style="4" bestFit="1" customWidth="1"/>
    <col min="9221" max="9472" width="8.88671875" style="4"/>
    <col min="9473" max="9473" width="23.88671875" style="4" customWidth="1"/>
    <col min="9474" max="9474" width="30.88671875" style="4" customWidth="1"/>
    <col min="9475" max="9475" width="74.109375" style="4" customWidth="1"/>
    <col min="9476" max="9476" width="83.33203125" style="4" bestFit="1" customWidth="1"/>
    <col min="9477" max="9728" width="8.88671875" style="4"/>
    <col min="9729" max="9729" width="23.88671875" style="4" customWidth="1"/>
    <col min="9730" max="9730" width="30.88671875" style="4" customWidth="1"/>
    <col min="9731" max="9731" width="74.109375" style="4" customWidth="1"/>
    <col min="9732" max="9732" width="83.33203125" style="4" bestFit="1" customWidth="1"/>
    <col min="9733" max="9984" width="8.88671875" style="4"/>
    <col min="9985" max="9985" width="23.88671875" style="4" customWidth="1"/>
    <col min="9986" max="9986" width="30.88671875" style="4" customWidth="1"/>
    <col min="9987" max="9987" width="74.109375" style="4" customWidth="1"/>
    <col min="9988" max="9988" width="83.33203125" style="4" bestFit="1" customWidth="1"/>
    <col min="9989" max="10240" width="8.88671875" style="4"/>
    <col min="10241" max="10241" width="23.88671875" style="4" customWidth="1"/>
    <col min="10242" max="10242" width="30.88671875" style="4" customWidth="1"/>
    <col min="10243" max="10243" width="74.109375" style="4" customWidth="1"/>
    <col min="10244" max="10244" width="83.33203125" style="4" bestFit="1" customWidth="1"/>
    <col min="10245" max="10496" width="8.88671875" style="4"/>
    <col min="10497" max="10497" width="23.88671875" style="4" customWidth="1"/>
    <col min="10498" max="10498" width="30.88671875" style="4" customWidth="1"/>
    <col min="10499" max="10499" width="74.109375" style="4" customWidth="1"/>
    <col min="10500" max="10500" width="83.33203125" style="4" bestFit="1" customWidth="1"/>
    <col min="10501" max="10752" width="8.88671875" style="4"/>
    <col min="10753" max="10753" width="23.88671875" style="4" customWidth="1"/>
    <col min="10754" max="10754" width="30.88671875" style="4" customWidth="1"/>
    <col min="10755" max="10755" width="74.109375" style="4" customWidth="1"/>
    <col min="10756" max="10756" width="83.33203125" style="4" bestFit="1" customWidth="1"/>
    <col min="10757" max="11008" width="8.88671875" style="4"/>
    <col min="11009" max="11009" width="23.88671875" style="4" customWidth="1"/>
    <col min="11010" max="11010" width="30.88671875" style="4" customWidth="1"/>
    <col min="11011" max="11011" width="74.109375" style="4" customWidth="1"/>
    <col min="11012" max="11012" width="83.33203125" style="4" bestFit="1" customWidth="1"/>
    <col min="11013" max="11264" width="8.88671875" style="4"/>
    <col min="11265" max="11265" width="23.88671875" style="4" customWidth="1"/>
    <col min="11266" max="11266" width="30.88671875" style="4" customWidth="1"/>
    <col min="11267" max="11267" width="74.109375" style="4" customWidth="1"/>
    <col min="11268" max="11268" width="83.33203125" style="4" bestFit="1" customWidth="1"/>
    <col min="11269" max="11520" width="8.88671875" style="4"/>
    <col min="11521" max="11521" width="23.88671875" style="4" customWidth="1"/>
    <col min="11522" max="11522" width="30.88671875" style="4" customWidth="1"/>
    <col min="11523" max="11523" width="74.109375" style="4" customWidth="1"/>
    <col min="11524" max="11524" width="83.33203125" style="4" bestFit="1" customWidth="1"/>
    <col min="11525" max="11776" width="8.88671875" style="4"/>
    <col min="11777" max="11777" width="23.88671875" style="4" customWidth="1"/>
    <col min="11778" max="11778" width="30.88671875" style="4" customWidth="1"/>
    <col min="11779" max="11779" width="74.109375" style="4" customWidth="1"/>
    <col min="11780" max="11780" width="83.33203125" style="4" bestFit="1" customWidth="1"/>
    <col min="11781" max="12032" width="8.88671875" style="4"/>
    <col min="12033" max="12033" width="23.88671875" style="4" customWidth="1"/>
    <col min="12034" max="12034" width="30.88671875" style="4" customWidth="1"/>
    <col min="12035" max="12035" width="74.109375" style="4" customWidth="1"/>
    <col min="12036" max="12036" width="83.33203125" style="4" bestFit="1" customWidth="1"/>
    <col min="12037" max="12288" width="8.88671875" style="4"/>
    <col min="12289" max="12289" width="23.88671875" style="4" customWidth="1"/>
    <col min="12290" max="12290" width="30.88671875" style="4" customWidth="1"/>
    <col min="12291" max="12291" width="74.109375" style="4" customWidth="1"/>
    <col min="12292" max="12292" width="83.33203125" style="4" bestFit="1" customWidth="1"/>
    <col min="12293" max="12544" width="8.88671875" style="4"/>
    <col min="12545" max="12545" width="23.88671875" style="4" customWidth="1"/>
    <col min="12546" max="12546" width="30.88671875" style="4" customWidth="1"/>
    <col min="12547" max="12547" width="74.109375" style="4" customWidth="1"/>
    <col min="12548" max="12548" width="83.33203125" style="4" bestFit="1" customWidth="1"/>
    <col min="12549" max="12800" width="8.88671875" style="4"/>
    <col min="12801" max="12801" width="23.88671875" style="4" customWidth="1"/>
    <col min="12802" max="12802" width="30.88671875" style="4" customWidth="1"/>
    <col min="12803" max="12803" width="74.109375" style="4" customWidth="1"/>
    <col min="12804" max="12804" width="83.33203125" style="4" bestFit="1" customWidth="1"/>
    <col min="12805" max="13056" width="8.88671875" style="4"/>
    <col min="13057" max="13057" width="23.88671875" style="4" customWidth="1"/>
    <col min="13058" max="13058" width="30.88671875" style="4" customWidth="1"/>
    <col min="13059" max="13059" width="74.109375" style="4" customWidth="1"/>
    <col min="13060" max="13060" width="83.33203125" style="4" bestFit="1" customWidth="1"/>
    <col min="13061" max="13312" width="8.88671875" style="4"/>
    <col min="13313" max="13313" width="23.88671875" style="4" customWidth="1"/>
    <col min="13314" max="13314" width="30.88671875" style="4" customWidth="1"/>
    <col min="13315" max="13315" width="74.109375" style="4" customWidth="1"/>
    <col min="13316" max="13316" width="83.33203125" style="4" bestFit="1" customWidth="1"/>
    <col min="13317" max="13568" width="8.88671875" style="4"/>
    <col min="13569" max="13569" width="23.88671875" style="4" customWidth="1"/>
    <col min="13570" max="13570" width="30.88671875" style="4" customWidth="1"/>
    <col min="13571" max="13571" width="74.109375" style="4" customWidth="1"/>
    <col min="13572" max="13572" width="83.33203125" style="4" bestFit="1" customWidth="1"/>
    <col min="13573" max="13824" width="8.88671875" style="4"/>
    <col min="13825" max="13825" width="23.88671875" style="4" customWidth="1"/>
    <col min="13826" max="13826" width="30.88671875" style="4" customWidth="1"/>
    <col min="13827" max="13827" width="74.109375" style="4" customWidth="1"/>
    <col min="13828" max="13828" width="83.33203125" style="4" bestFit="1" customWidth="1"/>
    <col min="13829" max="14080" width="8.88671875" style="4"/>
    <col min="14081" max="14081" width="23.88671875" style="4" customWidth="1"/>
    <col min="14082" max="14082" width="30.88671875" style="4" customWidth="1"/>
    <col min="14083" max="14083" width="74.109375" style="4" customWidth="1"/>
    <col min="14084" max="14084" width="83.33203125" style="4" bestFit="1" customWidth="1"/>
    <col min="14085" max="14336" width="8.88671875" style="4"/>
    <col min="14337" max="14337" width="23.88671875" style="4" customWidth="1"/>
    <col min="14338" max="14338" width="30.88671875" style="4" customWidth="1"/>
    <col min="14339" max="14339" width="74.109375" style="4" customWidth="1"/>
    <col min="14340" max="14340" width="83.33203125" style="4" bestFit="1" customWidth="1"/>
    <col min="14341" max="14592" width="8.88671875" style="4"/>
    <col min="14593" max="14593" width="23.88671875" style="4" customWidth="1"/>
    <col min="14594" max="14594" width="30.88671875" style="4" customWidth="1"/>
    <col min="14595" max="14595" width="74.109375" style="4" customWidth="1"/>
    <col min="14596" max="14596" width="83.33203125" style="4" bestFit="1" customWidth="1"/>
    <col min="14597" max="14848" width="8.88671875" style="4"/>
    <col min="14849" max="14849" width="23.88671875" style="4" customWidth="1"/>
    <col min="14850" max="14850" width="30.88671875" style="4" customWidth="1"/>
    <col min="14851" max="14851" width="74.109375" style="4" customWidth="1"/>
    <col min="14852" max="14852" width="83.33203125" style="4" bestFit="1" customWidth="1"/>
    <col min="14853" max="15104" width="8.88671875" style="4"/>
    <col min="15105" max="15105" width="23.88671875" style="4" customWidth="1"/>
    <col min="15106" max="15106" width="30.88671875" style="4" customWidth="1"/>
    <col min="15107" max="15107" width="74.109375" style="4" customWidth="1"/>
    <col min="15108" max="15108" width="83.33203125" style="4" bestFit="1" customWidth="1"/>
    <col min="15109" max="15360" width="8.88671875" style="4"/>
    <col min="15361" max="15361" width="23.88671875" style="4" customWidth="1"/>
    <col min="15362" max="15362" width="30.88671875" style="4" customWidth="1"/>
    <col min="15363" max="15363" width="74.109375" style="4" customWidth="1"/>
    <col min="15364" max="15364" width="83.33203125" style="4" bestFit="1" customWidth="1"/>
    <col min="15365" max="15616" width="8.88671875" style="4"/>
    <col min="15617" max="15617" width="23.88671875" style="4" customWidth="1"/>
    <col min="15618" max="15618" width="30.88671875" style="4" customWidth="1"/>
    <col min="15619" max="15619" width="74.109375" style="4" customWidth="1"/>
    <col min="15620" max="15620" width="83.33203125" style="4" bestFit="1" customWidth="1"/>
    <col min="15621" max="15872" width="8.88671875" style="4"/>
    <col min="15873" max="15873" width="23.88671875" style="4" customWidth="1"/>
    <col min="15874" max="15874" width="30.88671875" style="4" customWidth="1"/>
    <col min="15875" max="15875" width="74.109375" style="4" customWidth="1"/>
    <col min="15876" max="15876" width="83.33203125" style="4" bestFit="1" customWidth="1"/>
    <col min="15877" max="16128" width="8.88671875" style="4"/>
    <col min="16129" max="16129" width="23.88671875" style="4" customWidth="1"/>
    <col min="16130" max="16130" width="30.88671875" style="4" customWidth="1"/>
    <col min="16131" max="16131" width="74.109375" style="4" customWidth="1"/>
    <col min="16132" max="16132" width="83.33203125" style="4" bestFit="1" customWidth="1"/>
    <col min="16133" max="16384" width="8.88671875" style="4"/>
  </cols>
  <sheetData>
    <row r="1" spans="1:7" ht="21">
      <c r="A1" s="3" t="s">
        <v>84</v>
      </c>
      <c r="C1" s="5"/>
      <c r="D1" s="6"/>
      <c r="E1" s="7"/>
      <c r="F1" s="5"/>
      <c r="G1" s="5"/>
    </row>
    <row r="2" spans="1:7" ht="15.6">
      <c r="A2" s="8" t="s">
        <v>85</v>
      </c>
      <c r="B2" s="8" t="s">
        <v>86</v>
      </c>
      <c r="C2" s="8" t="s">
        <v>87</v>
      </c>
      <c r="D2" s="8" t="s">
        <v>88</v>
      </c>
      <c r="E2" s="7"/>
      <c r="F2" s="7"/>
      <c r="G2" s="7"/>
    </row>
    <row r="3" spans="1:7">
      <c r="A3" s="9" t="s">
        <v>89</v>
      </c>
      <c r="B3" s="7" t="s">
        <v>90</v>
      </c>
      <c r="C3" s="7" t="s">
        <v>91</v>
      </c>
      <c r="D3" s="7" t="b">
        <v>1</v>
      </c>
      <c r="E3" s="7"/>
      <c r="F3" s="7"/>
      <c r="G3" s="7"/>
    </row>
    <row r="4" spans="1:7">
      <c r="A4" s="9"/>
      <c r="B4" s="7"/>
      <c r="C4" s="7" t="s">
        <v>92</v>
      </c>
      <c r="D4" s="7" t="b">
        <v>0</v>
      </c>
      <c r="E4" s="7"/>
      <c r="F4" s="7"/>
      <c r="G4" s="7"/>
    </row>
    <row r="5" spans="1:7">
      <c r="A5" s="9"/>
      <c r="B5" s="7"/>
      <c r="C5" s="7" t="s">
        <v>93</v>
      </c>
      <c r="D5" s="7" t="b">
        <v>0</v>
      </c>
      <c r="E5" s="7"/>
      <c r="F5" s="7"/>
      <c r="G5" s="7"/>
    </row>
    <row r="6" spans="1:7">
      <c r="A6" s="9"/>
      <c r="B6" s="7"/>
      <c r="C6" s="7" t="s">
        <v>94</v>
      </c>
      <c r="D6" s="7" t="b">
        <v>0</v>
      </c>
      <c r="E6" s="7"/>
      <c r="F6" s="7"/>
      <c r="G6" s="7"/>
    </row>
    <row r="7" spans="1:7">
      <c r="A7" s="9"/>
      <c r="B7" s="7" t="s">
        <v>95</v>
      </c>
      <c r="C7" s="7" t="s">
        <v>96</v>
      </c>
      <c r="D7" s="7" t="s">
        <v>97</v>
      </c>
      <c r="E7" s="7"/>
      <c r="F7" s="7"/>
      <c r="G7" s="7"/>
    </row>
    <row r="8" spans="1:7">
      <c r="A8" s="9"/>
      <c r="B8" s="7" t="s">
        <v>98</v>
      </c>
      <c r="C8" s="7" t="s">
        <v>99</v>
      </c>
      <c r="D8" s="7" t="s">
        <v>100</v>
      </c>
      <c r="E8" s="7"/>
      <c r="F8" s="7"/>
      <c r="G8" s="7"/>
    </row>
    <row r="9" spans="1:7" ht="42">
      <c r="A9" s="9"/>
      <c r="B9" s="7"/>
      <c r="C9" s="7" t="s">
        <v>101</v>
      </c>
      <c r="D9" s="9" t="s">
        <v>190</v>
      </c>
      <c r="E9" s="7"/>
      <c r="F9" s="7"/>
      <c r="G9" s="7"/>
    </row>
    <row r="10" spans="1:7">
      <c r="A10" s="9"/>
      <c r="B10" s="7" t="s">
        <v>102</v>
      </c>
      <c r="C10" s="7" t="s">
        <v>103</v>
      </c>
      <c r="D10" s="7"/>
      <c r="E10" s="7"/>
      <c r="F10" s="7"/>
      <c r="G10" s="7"/>
    </row>
    <row r="11" spans="1:7">
      <c r="A11" s="9"/>
      <c r="B11" s="7"/>
      <c r="C11" s="7" t="s">
        <v>104</v>
      </c>
      <c r="D11" s="7"/>
      <c r="E11" s="7"/>
      <c r="F11" s="7"/>
      <c r="G11" s="7"/>
    </row>
    <row r="12" spans="1:7">
      <c r="A12" s="9"/>
      <c r="B12" s="7"/>
      <c r="C12" s="7" t="s">
        <v>105</v>
      </c>
      <c r="D12" s="7" t="s">
        <v>106</v>
      </c>
      <c r="E12" s="7"/>
      <c r="F12" s="7"/>
      <c r="G12" s="7"/>
    </row>
    <row r="13" spans="1:7">
      <c r="A13" s="9"/>
      <c r="B13" s="7"/>
      <c r="C13" s="7" t="s">
        <v>107</v>
      </c>
      <c r="D13" s="7" t="s">
        <v>108</v>
      </c>
      <c r="E13" s="7"/>
      <c r="F13" s="7"/>
      <c r="G13" s="7"/>
    </row>
    <row r="14" spans="1:7">
      <c r="A14" s="9"/>
      <c r="B14" s="7" t="s">
        <v>109</v>
      </c>
      <c r="C14" s="7" t="s">
        <v>110</v>
      </c>
      <c r="D14" s="7"/>
      <c r="E14" s="7"/>
      <c r="F14" s="7"/>
      <c r="G14" s="7"/>
    </row>
    <row r="15" spans="1:7">
      <c r="A15" s="9"/>
      <c r="B15" s="7" t="s">
        <v>111</v>
      </c>
      <c r="C15" s="7" t="s">
        <v>112</v>
      </c>
      <c r="D15" s="7" t="s">
        <v>186</v>
      </c>
      <c r="E15" s="7"/>
      <c r="F15" s="7"/>
      <c r="G15" s="7"/>
    </row>
    <row r="16" spans="1:7">
      <c r="A16" s="9"/>
      <c r="B16" s="7"/>
      <c r="C16" s="7" t="s">
        <v>113</v>
      </c>
      <c r="D16" s="7" t="s">
        <v>187</v>
      </c>
      <c r="E16" s="7"/>
      <c r="F16" s="7"/>
      <c r="G16" s="7"/>
    </row>
    <row r="17" spans="1:7">
      <c r="A17" s="9"/>
      <c r="B17" s="7"/>
      <c r="C17" s="7" t="s">
        <v>114</v>
      </c>
      <c r="D17" s="7" t="s">
        <v>189</v>
      </c>
      <c r="E17" s="7"/>
      <c r="F17" s="7"/>
      <c r="G17" s="7"/>
    </row>
    <row r="18" spans="1:7">
      <c r="A18" s="9"/>
      <c r="B18" s="7"/>
      <c r="C18" s="7" t="s">
        <v>115</v>
      </c>
      <c r="D18" s="7" t="s">
        <v>188</v>
      </c>
      <c r="E18" s="7"/>
      <c r="F18" s="7"/>
      <c r="G18" s="7"/>
    </row>
    <row r="19" spans="1:7" s="11" customFormat="1">
      <c r="A19" s="10" t="s">
        <v>116</v>
      </c>
      <c r="B19" s="7" t="s">
        <v>117</v>
      </c>
      <c r="C19" s="7" t="s">
        <v>118</v>
      </c>
      <c r="D19" s="7" t="s">
        <v>119</v>
      </c>
      <c r="E19" s="10"/>
      <c r="F19" s="10"/>
      <c r="G19" s="10"/>
    </row>
    <row r="20" spans="1:7">
      <c r="A20" s="9"/>
      <c r="B20" s="7"/>
      <c r="C20" s="7" t="s">
        <v>120</v>
      </c>
      <c r="D20" s="7" t="s">
        <v>119</v>
      </c>
      <c r="E20" s="7"/>
      <c r="F20" s="7"/>
      <c r="G20" s="7"/>
    </row>
    <row r="21" spans="1:7">
      <c r="A21" s="7"/>
      <c r="B21" s="7"/>
      <c r="C21" s="7" t="s">
        <v>121</v>
      </c>
      <c r="D21" s="7"/>
      <c r="E21" s="7"/>
      <c r="F21" s="7"/>
      <c r="G21" s="7"/>
    </row>
    <row r="22" spans="1:7">
      <c r="A22" s="7"/>
      <c r="B22" s="7" t="s">
        <v>122</v>
      </c>
      <c r="C22" s="7" t="s">
        <v>123</v>
      </c>
      <c r="D22" s="7" t="s">
        <v>119</v>
      </c>
      <c r="E22" s="7"/>
      <c r="F22" s="7"/>
      <c r="G22" s="7"/>
    </row>
    <row r="23" spans="1:7">
      <c r="A23" s="9"/>
      <c r="B23" s="7" t="s">
        <v>124</v>
      </c>
      <c r="C23" s="7" t="s">
        <v>125</v>
      </c>
      <c r="D23" s="7" t="s">
        <v>119</v>
      </c>
      <c r="E23" s="7"/>
      <c r="F23" s="7"/>
      <c r="G2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D2C1-5C2F-4D05-B6AB-795BE68B1A1A}">
  <dimension ref="A1:CE95"/>
  <sheetViews>
    <sheetView topLeftCell="A22" zoomScale="77" workbookViewId="0">
      <selection activeCell="CE13" sqref="CE13"/>
    </sheetView>
  </sheetViews>
  <sheetFormatPr defaultColWidth="11.5546875" defaultRowHeight="14.4"/>
  <cols>
    <col min="1" max="1" width="6.77734375" style="1" customWidth="1"/>
    <col min="2" max="2" width="49.21875" style="1" customWidth="1"/>
    <col min="3" max="3" width="5.6640625" style="1" bestFit="1" customWidth="1"/>
    <col min="4" max="4" width="11.21875" style="12" bestFit="1" customWidth="1"/>
    <col min="5" max="5" width="11.6640625" style="1" bestFit="1" customWidth="1"/>
    <col min="6" max="6" width="12.33203125" style="4" bestFit="1" customWidth="1"/>
    <col min="7" max="7" width="12.6640625" style="4" customWidth="1"/>
    <col min="8" max="8" width="12.33203125" style="4" bestFit="1" customWidth="1"/>
    <col min="9" max="9" width="12.33203125" style="1" bestFit="1" customWidth="1"/>
    <col min="10" max="10" width="12.33203125" style="4" bestFit="1" customWidth="1"/>
    <col min="11" max="11" width="12" style="4" bestFit="1" customWidth="1"/>
    <col min="12" max="13" width="12.33203125" style="4" bestFit="1" customWidth="1"/>
    <col min="14" max="14" width="12" style="4" bestFit="1" customWidth="1"/>
    <col min="15" max="15" width="12.77734375" style="4" bestFit="1" customWidth="1"/>
    <col min="16" max="17" width="12.44140625" style="4" bestFit="1" customWidth="1"/>
    <col min="18" max="21" width="12.44140625" style="4" customWidth="1"/>
    <col min="22" max="22" width="12" style="15" bestFit="1" customWidth="1"/>
    <col min="23" max="23" width="10.6640625" style="15" customWidth="1"/>
    <col min="24" max="24" width="10.6640625" style="16" customWidth="1"/>
    <col min="25" max="25" width="13.77734375" style="4" customWidth="1"/>
    <col min="26" max="29" width="12.44140625" style="4" bestFit="1" customWidth="1"/>
    <col min="30" max="30" width="10.88671875" style="4" bestFit="1" customWidth="1"/>
    <col min="31" max="36" width="12.44140625" style="4" bestFit="1" customWidth="1"/>
    <col min="37" max="40" width="12.44140625" style="4" customWidth="1"/>
    <col min="41" max="41" width="12.44140625" style="15" bestFit="1" customWidth="1"/>
    <col min="42" max="42" width="11.5546875" style="4"/>
    <col min="43" max="43" width="13.109375" style="4" bestFit="1" customWidth="1"/>
    <col min="44" max="44" width="12.6640625" style="4" bestFit="1" customWidth="1"/>
    <col min="45" max="46" width="13.109375" style="4" bestFit="1" customWidth="1"/>
    <col min="47" max="47" width="14.6640625" style="4" customWidth="1"/>
    <col min="48" max="49" width="12.6640625" style="4" bestFit="1" customWidth="1"/>
    <col min="50" max="50" width="13.109375" style="4" bestFit="1" customWidth="1"/>
    <col min="51" max="51" width="12.6640625" style="4" bestFit="1" customWidth="1"/>
    <col min="52" max="52" width="12.21875" style="4" bestFit="1" customWidth="1"/>
    <col min="53" max="54" width="12.21875" style="4" customWidth="1"/>
    <col min="55" max="55" width="12.6640625" style="4" bestFit="1" customWidth="1"/>
    <col min="56" max="56" width="13.109375" style="4" bestFit="1" customWidth="1"/>
    <col min="57" max="58" width="12.21875" style="4" customWidth="1"/>
    <col min="59" max="59" width="11.5546875" style="4"/>
    <col min="60" max="60" width="14.77734375" style="4" customWidth="1"/>
    <col min="61" max="61" width="11.5546875" style="4"/>
    <col min="62" max="62" width="8.109375" style="4" bestFit="1" customWidth="1"/>
    <col min="63" max="63" width="2.88671875" style="4" bestFit="1" customWidth="1"/>
    <col min="64" max="64" width="13.109375" style="4" bestFit="1" customWidth="1"/>
    <col min="65" max="65" width="10.109375" style="4" bestFit="1" customWidth="1"/>
    <col min="66" max="66" width="8.109375" style="4" bestFit="1" customWidth="1"/>
    <col min="67" max="67" width="2.88671875" style="4" bestFit="1" customWidth="1"/>
    <col min="68" max="68" width="13.44140625" style="4" bestFit="1" customWidth="1"/>
    <col min="69" max="69" width="10.88671875" style="4" bestFit="1" customWidth="1"/>
    <col min="70" max="70" width="8.109375" style="4" bestFit="1" customWidth="1"/>
    <col min="71" max="71" width="2.88671875" style="4" bestFit="1" customWidth="1"/>
    <col min="72" max="72" width="13.44140625" style="4" bestFit="1" customWidth="1"/>
    <col min="73" max="73" width="10.88671875" style="4" bestFit="1" customWidth="1"/>
    <col min="74" max="74" width="6.5546875" style="4" bestFit="1" customWidth="1"/>
    <col min="75" max="75" width="2.88671875" style="4" customWidth="1"/>
    <col min="76" max="76" width="9.6640625" style="4" customWidth="1"/>
    <col min="77" max="77" width="8.44140625" style="4" bestFit="1" customWidth="1"/>
    <col min="78" max="78" width="8.21875" style="4" customWidth="1"/>
    <col min="79" max="79" width="10.33203125" style="4" customWidth="1"/>
    <col min="80" max="16384" width="11.5546875" style="4"/>
  </cols>
  <sheetData>
    <row r="1" spans="1:83" ht="15.6">
      <c r="F1" s="13" t="s">
        <v>129</v>
      </c>
      <c r="H1" s="14" t="s">
        <v>130</v>
      </c>
      <c r="I1" s="14"/>
      <c r="M1" s="1"/>
      <c r="N1" s="1"/>
      <c r="O1" s="1"/>
      <c r="P1" s="1"/>
      <c r="Q1" s="1"/>
      <c r="R1" s="1"/>
      <c r="S1" s="1"/>
      <c r="T1" s="1"/>
      <c r="U1" s="1"/>
      <c r="Y1" s="17" t="s">
        <v>131</v>
      </c>
      <c r="AP1" s="17" t="s">
        <v>132</v>
      </c>
      <c r="AW1" s="18"/>
      <c r="BH1" s="13" t="s">
        <v>133</v>
      </c>
      <c r="BY1" s="19" t="s">
        <v>134</v>
      </c>
      <c r="BZ1" s="20"/>
      <c r="CB1" s="21" t="s">
        <v>135</v>
      </c>
      <c r="CC1" s="22">
        <v>3</v>
      </c>
      <c r="CD1" s="22">
        <v>1</v>
      </c>
      <c r="CE1" s="22">
        <v>0.3</v>
      </c>
    </row>
    <row r="2" spans="1:83"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AY2" s="20"/>
      <c r="AZ2" s="20"/>
      <c r="BA2" s="20"/>
      <c r="BB2" s="20"/>
      <c r="BC2" s="20"/>
      <c r="BD2" s="20"/>
      <c r="BE2" s="20"/>
      <c r="BF2" s="20"/>
    </row>
    <row r="3" spans="1:83" ht="18">
      <c r="B3" s="24"/>
      <c r="F3" s="97" t="s">
        <v>136</v>
      </c>
      <c r="G3" s="97"/>
      <c r="H3" s="97"/>
      <c r="I3" s="97"/>
      <c r="J3" s="97"/>
      <c r="K3" s="97"/>
      <c r="L3" s="97"/>
      <c r="M3" s="97"/>
      <c r="N3" s="97" t="s">
        <v>137</v>
      </c>
      <c r="O3" s="97"/>
      <c r="P3" s="97"/>
      <c r="Q3" s="97"/>
      <c r="R3" s="97"/>
      <c r="S3" s="97"/>
      <c r="T3" s="97"/>
      <c r="U3" s="97"/>
      <c r="Y3" s="97" t="s">
        <v>136</v>
      </c>
      <c r="Z3" s="97"/>
      <c r="AA3" s="97"/>
      <c r="AB3" s="97"/>
      <c r="AC3" s="97"/>
      <c r="AD3" s="97"/>
      <c r="AE3" s="97"/>
      <c r="AF3" s="97"/>
      <c r="AG3" s="97" t="s">
        <v>137</v>
      </c>
      <c r="AH3" s="97"/>
      <c r="AI3" s="97"/>
      <c r="AJ3" s="97"/>
      <c r="AK3" s="97"/>
      <c r="AL3" s="97"/>
      <c r="AM3" s="97"/>
      <c r="AN3" s="97"/>
      <c r="AQ3" s="99" t="s">
        <v>136</v>
      </c>
      <c r="AR3" s="100"/>
      <c r="AS3" s="100"/>
      <c r="AT3" s="100"/>
      <c r="AU3" s="100"/>
      <c r="AV3" s="100"/>
      <c r="AW3" s="100"/>
      <c r="AX3" s="101"/>
      <c r="AY3" s="99" t="s">
        <v>137</v>
      </c>
      <c r="AZ3" s="100"/>
      <c r="BA3" s="100"/>
      <c r="BB3" s="100"/>
      <c r="BC3" s="100"/>
      <c r="BD3" s="100"/>
      <c r="BE3" s="100"/>
      <c r="BF3" s="101"/>
      <c r="BH3" s="97" t="s">
        <v>136</v>
      </c>
      <c r="BI3" s="97"/>
      <c r="BJ3" s="97"/>
      <c r="BK3" s="97"/>
      <c r="BL3" s="97"/>
      <c r="BM3" s="97"/>
      <c r="BN3" s="97"/>
      <c r="BO3" s="97"/>
      <c r="BP3" s="97" t="s">
        <v>137</v>
      </c>
      <c r="BQ3" s="97"/>
      <c r="BR3" s="97"/>
      <c r="BS3" s="97"/>
      <c r="BT3" s="97"/>
      <c r="BU3" s="97"/>
      <c r="BV3" s="97"/>
      <c r="BW3" s="97"/>
      <c r="BX3" s="1"/>
      <c r="BY3" s="25" t="s">
        <v>136</v>
      </c>
      <c r="BZ3" s="25"/>
      <c r="CA3" s="25"/>
      <c r="CB3" s="26" t="s">
        <v>137</v>
      </c>
    </row>
    <row r="4" spans="1:83">
      <c r="B4" s="27"/>
      <c r="F4" s="28" t="s">
        <v>138</v>
      </c>
      <c r="G4" s="28" t="s">
        <v>139</v>
      </c>
      <c r="H4" s="28" t="s">
        <v>140</v>
      </c>
      <c r="I4" s="28" t="s">
        <v>141</v>
      </c>
      <c r="J4" s="28" t="s">
        <v>142</v>
      </c>
      <c r="K4" s="28" t="s">
        <v>143</v>
      </c>
      <c r="L4" s="28" t="s">
        <v>144</v>
      </c>
      <c r="M4" s="28" t="s">
        <v>145</v>
      </c>
      <c r="N4" s="28" t="s">
        <v>146</v>
      </c>
      <c r="O4" s="28" t="s">
        <v>147</v>
      </c>
      <c r="P4" s="28" t="s">
        <v>148</v>
      </c>
      <c r="Q4" s="28" t="s">
        <v>149</v>
      </c>
      <c r="R4" s="28" t="s">
        <v>150</v>
      </c>
      <c r="S4" s="28" t="s">
        <v>151</v>
      </c>
      <c r="T4" s="29" t="s">
        <v>152</v>
      </c>
      <c r="U4" s="29" t="s">
        <v>153</v>
      </c>
      <c r="V4" s="30"/>
      <c r="W4" s="30"/>
      <c r="X4" s="1"/>
      <c r="Y4" s="28" t="s">
        <v>138</v>
      </c>
      <c r="Z4" s="28" t="s">
        <v>139</v>
      </c>
      <c r="AA4" s="28" t="s">
        <v>140</v>
      </c>
      <c r="AB4" s="28" t="s">
        <v>141</v>
      </c>
      <c r="AC4" s="28" t="s">
        <v>142</v>
      </c>
      <c r="AD4" s="28" t="s">
        <v>143</v>
      </c>
      <c r="AE4" s="28" t="s">
        <v>144</v>
      </c>
      <c r="AF4" s="28" t="s">
        <v>145</v>
      </c>
      <c r="AG4" s="28" t="s">
        <v>146</v>
      </c>
      <c r="AH4" s="28" t="s">
        <v>147</v>
      </c>
      <c r="AI4" s="28" t="s">
        <v>148</v>
      </c>
      <c r="AJ4" s="28" t="s">
        <v>149</v>
      </c>
      <c r="AK4" s="28" t="s">
        <v>150</v>
      </c>
      <c r="AL4" s="28" t="s">
        <v>151</v>
      </c>
      <c r="AM4" s="29" t="s">
        <v>152</v>
      </c>
      <c r="AN4" s="29" t="s">
        <v>153</v>
      </c>
      <c r="AO4" s="31"/>
      <c r="AP4" s="1"/>
      <c r="AQ4" s="28" t="s">
        <v>140</v>
      </c>
      <c r="AR4" s="28" t="s">
        <v>141</v>
      </c>
      <c r="AS4" s="28" t="s">
        <v>144</v>
      </c>
      <c r="AT4" s="28" t="s">
        <v>145</v>
      </c>
      <c r="AU4" s="28" t="s">
        <v>138</v>
      </c>
      <c r="AV4" s="28" t="s">
        <v>139</v>
      </c>
      <c r="AW4" s="28" t="s">
        <v>142</v>
      </c>
      <c r="AX4" s="28" t="s">
        <v>143</v>
      </c>
      <c r="AY4" s="28" t="s">
        <v>148</v>
      </c>
      <c r="AZ4" s="28" t="s">
        <v>149</v>
      </c>
      <c r="BA4" s="29" t="s">
        <v>152</v>
      </c>
      <c r="BB4" s="29" t="s">
        <v>153</v>
      </c>
      <c r="BC4" s="28" t="s">
        <v>146</v>
      </c>
      <c r="BD4" s="28" t="s">
        <v>147</v>
      </c>
      <c r="BE4" s="28" t="s">
        <v>150</v>
      </c>
      <c r="BF4" s="28" t="s">
        <v>151</v>
      </c>
      <c r="BG4" s="31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2"/>
      <c r="BS4" s="2"/>
      <c r="BT4" s="32"/>
      <c r="BU4" s="32"/>
      <c r="BV4" s="32"/>
      <c r="BW4" s="32"/>
      <c r="BX4" s="21"/>
      <c r="BZ4" s="21"/>
      <c r="CA4" s="21"/>
    </row>
    <row r="5" spans="1:83" ht="21">
      <c r="B5" s="33" t="s">
        <v>154</v>
      </c>
      <c r="I5" s="4"/>
      <c r="X5" s="1"/>
      <c r="AO5" s="34"/>
      <c r="AP5" s="1"/>
      <c r="AQ5" s="98" t="s">
        <v>155</v>
      </c>
      <c r="AR5" s="98"/>
      <c r="AS5" s="98"/>
      <c r="AT5" s="98"/>
      <c r="AU5" s="98" t="s">
        <v>156</v>
      </c>
      <c r="AV5" s="98"/>
      <c r="AW5" s="98"/>
      <c r="AX5" s="98"/>
      <c r="AY5" s="98" t="s">
        <v>155</v>
      </c>
      <c r="AZ5" s="98"/>
      <c r="BA5" s="98"/>
      <c r="BB5" s="98"/>
      <c r="BC5" s="98" t="s">
        <v>156</v>
      </c>
      <c r="BD5" s="98"/>
      <c r="BE5" s="98"/>
      <c r="BF5" s="98"/>
      <c r="BG5" s="31"/>
      <c r="BH5" s="98" t="s">
        <v>155</v>
      </c>
      <c r="BI5" s="98"/>
      <c r="BJ5" s="98"/>
      <c r="BK5" s="98"/>
      <c r="BL5" s="98" t="s">
        <v>156</v>
      </c>
      <c r="BM5" s="98"/>
      <c r="BN5" s="98"/>
      <c r="BO5" s="98"/>
      <c r="BP5" s="98" t="s">
        <v>155</v>
      </c>
      <c r="BQ5" s="98"/>
      <c r="BR5" s="98"/>
      <c r="BS5" s="98"/>
      <c r="BT5" s="98" t="s">
        <v>156</v>
      </c>
      <c r="BU5" s="98"/>
      <c r="BV5" s="98"/>
      <c r="BW5" s="98"/>
      <c r="BY5" s="35" t="s">
        <v>156</v>
      </c>
      <c r="CB5" s="35" t="s">
        <v>156</v>
      </c>
    </row>
    <row r="6" spans="1:83" ht="15.6"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  <c r="W6" s="30"/>
      <c r="X6" s="36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9"/>
      <c r="AP6" s="36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40" t="s">
        <v>155</v>
      </c>
      <c r="BZ6" s="1"/>
      <c r="CA6" s="1"/>
      <c r="CB6" s="40" t="s">
        <v>155</v>
      </c>
    </row>
    <row r="7" spans="1:83">
      <c r="E7" s="41" t="s">
        <v>157</v>
      </c>
      <c r="F7" s="42">
        <f t="shared" ref="F7:M7" si="0">F42/$W$42</f>
        <v>0.99740111108461882</v>
      </c>
      <c r="G7" s="42">
        <f t="shared" si="0"/>
        <v>1.0572730886138908</v>
      </c>
      <c r="H7" s="42">
        <f t="shared" si="0"/>
        <v>0.91816467527715151</v>
      </c>
      <c r="I7" s="42">
        <f t="shared" si="0"/>
        <v>1.3261629353260702</v>
      </c>
      <c r="J7" s="42">
        <f t="shared" si="0"/>
        <v>0.7828472624543138</v>
      </c>
      <c r="K7" s="42">
        <f t="shared" si="0"/>
        <v>0.92708282801127984</v>
      </c>
      <c r="L7" s="42">
        <f t="shared" si="0"/>
        <v>1.0113018652899359</v>
      </c>
      <c r="M7" s="43">
        <f t="shared" si="0"/>
        <v>0.9797662339427391</v>
      </c>
      <c r="N7" s="42">
        <f>N42/$X$42</f>
        <v>0.97526419631753458</v>
      </c>
      <c r="O7" s="42">
        <f t="shared" ref="O7:V7" si="1">O42/$X$42</f>
        <v>0.84035204262805019</v>
      </c>
      <c r="P7" s="42">
        <f t="shared" si="1"/>
        <v>0.9666965772318391</v>
      </c>
      <c r="Q7" s="42">
        <f t="shared" si="1"/>
        <v>1.0562774618396633</v>
      </c>
      <c r="R7" s="42">
        <f t="shared" si="1"/>
        <v>0.99495021146496077</v>
      </c>
      <c r="S7" s="42">
        <f t="shared" si="1"/>
        <v>1.0288955154589885</v>
      </c>
      <c r="T7" s="42">
        <f t="shared" si="1"/>
        <v>0.98877392590364843</v>
      </c>
      <c r="U7" s="42">
        <f t="shared" si="1"/>
        <v>1.1487900691553152</v>
      </c>
      <c r="V7" s="42">
        <f t="shared" si="1"/>
        <v>0.88178784722051284</v>
      </c>
      <c r="W7" s="4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45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31" t="s">
        <v>81</v>
      </c>
      <c r="BI7" s="1" t="s">
        <v>82</v>
      </c>
      <c r="BJ7" s="1" t="s">
        <v>83</v>
      </c>
      <c r="BK7" s="1" t="s">
        <v>158</v>
      </c>
      <c r="BL7" s="31" t="s">
        <v>81</v>
      </c>
      <c r="BM7" s="1" t="s">
        <v>82</v>
      </c>
      <c r="BN7" s="1" t="s">
        <v>83</v>
      </c>
      <c r="BO7" s="1" t="s">
        <v>158</v>
      </c>
      <c r="BP7" s="31" t="s">
        <v>81</v>
      </c>
      <c r="BQ7" s="1" t="s">
        <v>82</v>
      </c>
      <c r="BR7" s="1" t="s">
        <v>83</v>
      </c>
      <c r="BS7" s="1" t="s">
        <v>158</v>
      </c>
      <c r="BT7" s="31" t="s">
        <v>81</v>
      </c>
      <c r="BU7" s="1" t="s">
        <v>82</v>
      </c>
      <c r="BV7" s="1" t="s">
        <v>83</v>
      </c>
      <c r="BW7" s="1" t="s">
        <v>158</v>
      </c>
      <c r="BX7" s="1"/>
      <c r="BY7" s="1"/>
      <c r="BZ7" s="1"/>
      <c r="CA7" s="1"/>
    </row>
    <row r="8" spans="1:83">
      <c r="A8" s="1" t="s">
        <v>159</v>
      </c>
      <c r="B8" s="1" t="s">
        <v>0</v>
      </c>
      <c r="C8" s="1" t="s">
        <v>126</v>
      </c>
      <c r="D8" s="12" t="s">
        <v>127</v>
      </c>
      <c r="E8" s="1" t="s">
        <v>128</v>
      </c>
      <c r="F8" s="46" t="s">
        <v>160</v>
      </c>
      <c r="G8" s="46" t="s">
        <v>161</v>
      </c>
      <c r="H8" s="46" t="s">
        <v>162</v>
      </c>
      <c r="I8" s="46" t="s">
        <v>163</v>
      </c>
      <c r="J8" s="46" t="s">
        <v>164</v>
      </c>
      <c r="K8" s="46" t="s">
        <v>165</v>
      </c>
      <c r="L8" s="46" t="s">
        <v>166</v>
      </c>
      <c r="M8" s="47" t="s">
        <v>167</v>
      </c>
      <c r="N8" s="46" t="s">
        <v>168</v>
      </c>
      <c r="O8" s="46" t="s">
        <v>169</v>
      </c>
      <c r="P8" s="46" t="s">
        <v>170</v>
      </c>
      <c r="Q8" s="46" t="s">
        <v>171</v>
      </c>
      <c r="R8" s="46" t="s">
        <v>172</v>
      </c>
      <c r="S8" s="46" t="s">
        <v>173</v>
      </c>
      <c r="T8" s="46" t="s">
        <v>174</v>
      </c>
      <c r="U8" s="46" t="s">
        <v>175</v>
      </c>
      <c r="V8" s="30" t="s">
        <v>176</v>
      </c>
      <c r="W8" s="30"/>
      <c r="X8" s="48"/>
      <c r="Y8" s="49" t="s">
        <v>160</v>
      </c>
      <c r="Z8" s="49" t="s">
        <v>161</v>
      </c>
      <c r="AA8" s="49" t="s">
        <v>162</v>
      </c>
      <c r="AB8" s="49" t="s">
        <v>163</v>
      </c>
      <c r="AC8" s="49" t="s">
        <v>164</v>
      </c>
      <c r="AD8" s="49" t="s">
        <v>165</v>
      </c>
      <c r="AE8" s="49" t="s">
        <v>166</v>
      </c>
      <c r="AF8" s="49" t="s">
        <v>167</v>
      </c>
      <c r="AG8" s="49" t="s">
        <v>168</v>
      </c>
      <c r="AH8" s="49" t="s">
        <v>169</v>
      </c>
      <c r="AI8" s="49" t="s">
        <v>170</v>
      </c>
      <c r="AJ8" s="49" t="s">
        <v>171</v>
      </c>
      <c r="AK8" s="49" t="s">
        <v>172</v>
      </c>
      <c r="AL8" s="49" t="s">
        <v>173</v>
      </c>
      <c r="AM8" s="49" t="s">
        <v>174</v>
      </c>
      <c r="AN8" s="49" t="s">
        <v>175</v>
      </c>
      <c r="AO8" s="17" t="s">
        <v>177</v>
      </c>
      <c r="AQ8" s="49" t="s">
        <v>162</v>
      </c>
      <c r="AR8" s="49" t="s">
        <v>163</v>
      </c>
      <c r="AS8" s="49" t="s">
        <v>166</v>
      </c>
      <c r="AT8" s="50" t="s">
        <v>167</v>
      </c>
      <c r="AU8" s="49" t="s">
        <v>160</v>
      </c>
      <c r="AV8" s="49" t="s">
        <v>161</v>
      </c>
      <c r="AW8" s="49" t="s">
        <v>164</v>
      </c>
      <c r="AX8" s="51" t="s">
        <v>165</v>
      </c>
      <c r="AY8" s="49" t="s">
        <v>170</v>
      </c>
      <c r="AZ8" s="49" t="s">
        <v>171</v>
      </c>
      <c r="BA8" s="49" t="s">
        <v>174</v>
      </c>
      <c r="BB8" s="50" t="s">
        <v>175</v>
      </c>
      <c r="BC8" s="49" t="s">
        <v>168</v>
      </c>
      <c r="BD8" s="49" t="s">
        <v>169</v>
      </c>
      <c r="BE8" s="49" t="s">
        <v>172</v>
      </c>
      <c r="BF8" s="49" t="s">
        <v>173</v>
      </c>
      <c r="BG8" s="30"/>
      <c r="BH8" s="52" t="s">
        <v>178</v>
      </c>
      <c r="BI8" s="21"/>
      <c r="BJ8" s="21"/>
      <c r="BK8" s="21">
        <v>4</v>
      </c>
      <c r="BL8" s="52" t="s">
        <v>179</v>
      </c>
      <c r="BM8" s="21"/>
      <c r="BN8" s="21"/>
      <c r="BO8" s="21">
        <v>4</v>
      </c>
      <c r="BP8" s="52" t="s">
        <v>180</v>
      </c>
      <c r="BQ8" s="21"/>
      <c r="BR8" s="21"/>
      <c r="BS8" s="21">
        <v>4</v>
      </c>
      <c r="BT8" s="52" t="s">
        <v>180</v>
      </c>
      <c r="BU8" s="21"/>
      <c r="BV8" s="21"/>
      <c r="BW8" s="21">
        <v>4</v>
      </c>
      <c r="BX8" s="21"/>
      <c r="BY8" s="53" t="s">
        <v>181</v>
      </c>
      <c r="BZ8" s="54" t="s">
        <v>182</v>
      </c>
      <c r="CA8" s="21"/>
    </row>
    <row r="9" spans="1:83" s="1" customFormat="1" ht="15.6">
      <c r="A9" s="1">
        <v>5</v>
      </c>
      <c r="B9" s="1" t="s">
        <v>1</v>
      </c>
      <c r="C9" s="1">
        <v>116</v>
      </c>
      <c r="D9" s="1">
        <v>11.07</v>
      </c>
      <c r="E9" s="1">
        <v>1100</v>
      </c>
      <c r="F9" s="55">
        <v>5903225</v>
      </c>
      <c r="G9" s="55">
        <v>4643086</v>
      </c>
      <c r="H9" s="55">
        <v>6094647</v>
      </c>
      <c r="I9" s="55">
        <v>2807134</v>
      </c>
      <c r="J9" s="55">
        <v>6611523</v>
      </c>
      <c r="K9" s="55">
        <v>5006631</v>
      </c>
      <c r="L9" s="55">
        <v>6148697</v>
      </c>
      <c r="M9" s="56">
        <v>6022035</v>
      </c>
      <c r="N9" s="55">
        <v>1919921</v>
      </c>
      <c r="O9" s="55">
        <v>3637540</v>
      </c>
      <c r="P9" s="55">
        <v>327228</v>
      </c>
      <c r="Q9" s="55">
        <v>1476809</v>
      </c>
      <c r="R9" s="57">
        <v>1679975</v>
      </c>
      <c r="S9" s="57">
        <v>2007886</v>
      </c>
      <c r="T9" s="55">
        <v>3646921</v>
      </c>
      <c r="U9" s="55">
        <v>1177906</v>
      </c>
      <c r="V9" s="58">
        <v>0</v>
      </c>
      <c r="W9" s="58"/>
      <c r="X9" s="59"/>
      <c r="Y9" s="57">
        <f t="shared" ref="Y9:AN24" si="2">F9/F$7</f>
        <v>5918606.8016112074</v>
      </c>
      <c r="Z9" s="57">
        <f t="shared" si="2"/>
        <v>4391567.3727089679</v>
      </c>
      <c r="AA9" s="57">
        <f t="shared" si="2"/>
        <v>6637858.2885039737</v>
      </c>
      <c r="AB9" s="57">
        <f t="shared" si="2"/>
        <v>2116733.8682330134</v>
      </c>
      <c r="AC9" s="57">
        <f t="shared" si="2"/>
        <v>8445482.6849264763</v>
      </c>
      <c r="AD9" s="57">
        <f t="shared" si="2"/>
        <v>5400413.9098767601</v>
      </c>
      <c r="AE9" s="57">
        <f t="shared" si="2"/>
        <v>6079981.864007731</v>
      </c>
      <c r="AF9" s="60">
        <f t="shared" si="2"/>
        <v>6146399.8159707431</v>
      </c>
      <c r="AG9" s="57">
        <f t="shared" si="2"/>
        <v>1968616.3064832704</v>
      </c>
      <c r="AH9" s="57">
        <f t="shared" si="2"/>
        <v>4328590.656630341</v>
      </c>
      <c r="AI9" s="57">
        <f t="shared" si="2"/>
        <v>338501.25024444168</v>
      </c>
      <c r="AJ9" s="57">
        <f t="shared" si="2"/>
        <v>1398126.0164615449</v>
      </c>
      <c r="AK9" s="57">
        <f t="shared" si="2"/>
        <v>1688501.5758993723</v>
      </c>
      <c r="AL9" s="57">
        <f t="shared" si="2"/>
        <v>1951496.5026398094</v>
      </c>
      <c r="AM9" s="57">
        <f t="shared" si="2"/>
        <v>3688326.4257469671</v>
      </c>
      <c r="AN9" s="57">
        <f t="shared" si="2"/>
        <v>1025344.8664176677</v>
      </c>
      <c r="AO9" s="61">
        <f t="shared" ref="AO9:AO46" si="3">V9/V$7</f>
        <v>0</v>
      </c>
      <c r="AQ9" s="57">
        <f t="shared" ref="AQ9:AR40" si="4">AA9-$AO9</f>
        <v>6637858.2885039737</v>
      </c>
      <c r="AR9" s="57">
        <f t="shared" si="4"/>
        <v>2116733.8682330134</v>
      </c>
      <c r="AS9" s="57">
        <f t="shared" ref="AS9:AT40" si="5">AE9-$AO9</f>
        <v>6079981.864007731</v>
      </c>
      <c r="AT9" s="60">
        <f t="shared" si="5"/>
        <v>6146399.8159707431</v>
      </c>
      <c r="AU9" s="57">
        <f t="shared" ref="AU9:AV40" si="6">Y9-$AO9</f>
        <v>5918606.8016112074</v>
      </c>
      <c r="AV9" s="57">
        <f t="shared" si="6"/>
        <v>4391567.3727089679</v>
      </c>
      <c r="AW9" s="57">
        <f t="shared" ref="AW9:AX40" si="7">AC9-$AO9</f>
        <v>8445482.6849264763</v>
      </c>
      <c r="AX9" s="62">
        <f t="shared" si="7"/>
        <v>5400413.9098767601</v>
      </c>
      <c r="AY9" s="57">
        <f t="shared" ref="AY9:AZ40" si="8">AI9-$AO9</f>
        <v>338501.25024444168</v>
      </c>
      <c r="AZ9" s="57">
        <f t="shared" si="8"/>
        <v>1398126.0164615449</v>
      </c>
      <c r="BA9" s="57">
        <f t="shared" ref="BA9:BB40" si="9">AM9-$AO9</f>
        <v>3688326.4257469671</v>
      </c>
      <c r="BB9" s="60">
        <f t="shared" si="9"/>
        <v>1025344.8664176677</v>
      </c>
      <c r="BC9" s="57">
        <f t="shared" ref="BC9:BD40" si="10">AG9-$AO9</f>
        <v>1968616.3064832704</v>
      </c>
      <c r="BD9" s="57">
        <f t="shared" si="10"/>
        <v>4328590.656630341</v>
      </c>
      <c r="BE9" s="57">
        <f t="shared" ref="BE9:BF40" si="11">AK9-$AO9</f>
        <v>1688501.5758993723</v>
      </c>
      <c r="BF9" s="57">
        <f t="shared" si="11"/>
        <v>1951496.5026398094</v>
      </c>
      <c r="BG9" s="63"/>
      <c r="BH9" s="64">
        <f>AVERAGEIF(AQ9:AT9,"&gt;0")</f>
        <v>5245243.459178865</v>
      </c>
      <c r="BI9" s="57">
        <f t="array" ref="BI9">STDEV(IF(AQ9:AT9&gt;0,AQ9:AT9))</f>
        <v>2100461.7990161958</v>
      </c>
      <c r="BJ9" s="65">
        <f t="shared" ref="BJ9:BJ60" si="12">BI9*100/BH9</f>
        <v>40.045077323160513</v>
      </c>
      <c r="BK9" s="65">
        <f>COUNTIF(AQ9:AT9,"&gt;0")</f>
        <v>4</v>
      </c>
      <c r="BL9" s="64">
        <f>AVERAGEIF(AU9:AX9,"&gt;0")</f>
        <v>6039017.6922808532</v>
      </c>
      <c r="BM9" s="57">
        <f t="array" ref="BM9">STDEV(IF(AU9:AX9&gt;0,AU9:AX9))</f>
        <v>1725058.4424669079</v>
      </c>
      <c r="BN9" s="65">
        <f t="shared" ref="BN9:BN60" si="13">BM9*100/BL9</f>
        <v>28.56521590708202</v>
      </c>
      <c r="BO9" s="65">
        <f>COUNTIF(AU9:AX9,"&gt;0")</f>
        <v>4</v>
      </c>
      <c r="BP9" s="64">
        <f>AVERAGEIF(AY9:BB9,"&gt;0")</f>
        <v>1612574.6397176555</v>
      </c>
      <c r="BQ9" s="57">
        <f t="array" ref="BQ9">STDEV(IF(AY9:BB9&gt;0,AY9:BB9))</f>
        <v>1451761.6307592229</v>
      </c>
      <c r="BR9" s="65">
        <f t="shared" ref="BR9:BR60" si="14">BQ9*100/BP9</f>
        <v>90.027561825814814</v>
      </c>
      <c r="BS9" s="65">
        <f>COUNTIF(AY9:BB9,"&gt;0")</f>
        <v>4</v>
      </c>
      <c r="BT9" s="64">
        <f>AVERAGEIF(BC9:BF9,"&gt;0")</f>
        <v>2484301.2604131983</v>
      </c>
      <c r="BU9" s="57">
        <f t="array" ref="BU9">STDEV(IF(BC9:BF9&gt;0,BC9:BF9))</f>
        <v>1236192.0558024102</v>
      </c>
      <c r="BV9" s="65">
        <f t="shared" ref="BV9:BV60" si="15">BU9*100/BT9</f>
        <v>49.760150892360059</v>
      </c>
      <c r="BW9" s="65">
        <f>COUNTIF(BC9:BF9,"&gt;0")</f>
        <v>4</v>
      </c>
      <c r="BX9" s="65"/>
      <c r="BY9" s="18">
        <f>IF(AND(BL9&gt;0,BH9&gt;0),BL9/BH9)</f>
        <v>1.1513322001694564</v>
      </c>
      <c r="BZ9" s="66">
        <f>IF(AND(BH9&gt;0,BL9&gt;0,BJ9&lt;50,BN9&lt;50,BK9&gt;2,BO9&gt;2),BL9/BH9)</f>
        <v>1.1513322001694564</v>
      </c>
      <c r="CA9" s="65"/>
      <c r="CB9" s="18">
        <f>IF(AND(BT9&gt;0,BP9&gt;0),BT9/BP9)</f>
        <v>1.540580633742431</v>
      </c>
      <c r="CC9" s="66" t="b">
        <f>IF(AND(BP9&gt;0,BT9&gt;0,BR9&lt;50,BV9&lt;50,BS9&gt;2,BW9&gt;2),BT9/BP9)</f>
        <v>0</v>
      </c>
    </row>
    <row r="10" spans="1:83" s="1" customFormat="1" ht="15.6">
      <c r="A10" s="1">
        <v>6</v>
      </c>
      <c r="B10" s="1" t="s">
        <v>2</v>
      </c>
      <c r="C10" s="1">
        <v>102</v>
      </c>
      <c r="D10" s="1">
        <v>11.587999999999999</v>
      </c>
      <c r="E10" s="1">
        <v>1122</v>
      </c>
      <c r="F10" s="57">
        <v>337431</v>
      </c>
      <c r="G10" s="57">
        <v>306489</v>
      </c>
      <c r="H10" s="57">
        <v>398975</v>
      </c>
      <c r="I10" s="57">
        <v>177053</v>
      </c>
      <c r="J10" s="57">
        <v>389421</v>
      </c>
      <c r="K10" s="57">
        <v>325146</v>
      </c>
      <c r="L10" s="57">
        <v>505450</v>
      </c>
      <c r="M10" s="60">
        <v>400780</v>
      </c>
      <c r="N10" s="57">
        <v>49832</v>
      </c>
      <c r="O10" s="57">
        <v>121340</v>
      </c>
      <c r="P10" s="57">
        <v>19733</v>
      </c>
      <c r="Q10" s="55">
        <v>45111</v>
      </c>
      <c r="R10" s="55">
        <v>23242</v>
      </c>
      <c r="S10" s="57">
        <v>41941</v>
      </c>
      <c r="T10" s="57">
        <v>177082</v>
      </c>
      <c r="U10" s="57">
        <v>28625</v>
      </c>
      <c r="V10" s="58">
        <v>0</v>
      </c>
      <c r="W10" s="58"/>
      <c r="X10" s="59"/>
      <c r="Y10" s="57">
        <f t="shared" si="2"/>
        <v>338310.23070854851</v>
      </c>
      <c r="Z10" s="57">
        <f t="shared" si="2"/>
        <v>289886.31537175894</v>
      </c>
      <c r="AA10" s="57">
        <f t="shared" si="2"/>
        <v>434535.34071060608</v>
      </c>
      <c r="AB10" s="57">
        <f t="shared" si="2"/>
        <v>133507.72765826629</v>
      </c>
      <c r="AC10" s="57">
        <f t="shared" si="2"/>
        <v>497441.86213172873</v>
      </c>
      <c r="AD10" s="57">
        <f t="shared" si="2"/>
        <v>350719.47206430614</v>
      </c>
      <c r="AE10" s="57">
        <f t="shared" si="2"/>
        <v>499801.31288998428</v>
      </c>
      <c r="AF10" s="60">
        <f t="shared" si="2"/>
        <v>409056.75876090967</v>
      </c>
      <c r="AG10" s="57">
        <f t="shared" si="2"/>
        <v>51095.898104491971</v>
      </c>
      <c r="AH10" s="57">
        <f t="shared" si="2"/>
        <v>144391.86655693836</v>
      </c>
      <c r="AI10" s="57">
        <f t="shared" si="2"/>
        <v>20412.816663224319</v>
      </c>
      <c r="AJ10" s="57">
        <f t="shared" si="2"/>
        <v>42707.528684208148</v>
      </c>
      <c r="AK10" s="57">
        <f t="shared" si="2"/>
        <v>23359.962872693468</v>
      </c>
      <c r="AL10" s="57">
        <f t="shared" si="2"/>
        <v>40763.12839335313</v>
      </c>
      <c r="AM10" s="57">
        <f t="shared" si="2"/>
        <v>179092.50573953326</v>
      </c>
      <c r="AN10" s="57">
        <f t="shared" si="2"/>
        <v>24917.520414367311</v>
      </c>
      <c r="AO10" s="61">
        <f t="shared" si="3"/>
        <v>0</v>
      </c>
      <c r="AQ10" s="57">
        <f t="shared" si="4"/>
        <v>434535.34071060608</v>
      </c>
      <c r="AR10" s="57">
        <f t="shared" si="4"/>
        <v>133507.72765826629</v>
      </c>
      <c r="AS10" s="57">
        <f t="shared" si="5"/>
        <v>499801.31288998428</v>
      </c>
      <c r="AT10" s="60">
        <f t="shared" si="5"/>
        <v>409056.75876090967</v>
      </c>
      <c r="AU10" s="57">
        <f t="shared" si="6"/>
        <v>338310.23070854851</v>
      </c>
      <c r="AV10" s="57">
        <f t="shared" si="6"/>
        <v>289886.31537175894</v>
      </c>
      <c r="AW10" s="57">
        <f t="shared" si="7"/>
        <v>497441.86213172873</v>
      </c>
      <c r="AX10" s="62">
        <f t="shared" si="7"/>
        <v>350719.47206430614</v>
      </c>
      <c r="AY10" s="57">
        <f t="shared" si="8"/>
        <v>20412.816663224319</v>
      </c>
      <c r="AZ10" s="57">
        <f t="shared" si="8"/>
        <v>42707.528684208148</v>
      </c>
      <c r="BA10" s="57">
        <f t="shared" si="9"/>
        <v>179092.50573953326</v>
      </c>
      <c r="BB10" s="60">
        <f t="shared" si="9"/>
        <v>24917.520414367311</v>
      </c>
      <c r="BC10" s="57">
        <f t="shared" si="10"/>
        <v>51095.898104491971</v>
      </c>
      <c r="BD10" s="57">
        <f t="shared" si="10"/>
        <v>144391.86655693836</v>
      </c>
      <c r="BE10" s="57">
        <f t="shared" si="11"/>
        <v>23359.962872693468</v>
      </c>
      <c r="BF10" s="57">
        <f t="shared" si="11"/>
        <v>40763.12839335313</v>
      </c>
      <c r="BG10" s="63"/>
      <c r="BH10" s="64">
        <f t="shared" ref="BH10:BH60" si="16">AVERAGEIF(AQ10:AT10,"&gt;0")</f>
        <v>369225.28500494163</v>
      </c>
      <c r="BI10" s="57">
        <f t="array" ref="BI10">STDEV(IF(AQ10:AT10&gt;0,AQ10:AT10))</f>
        <v>161724.88530172454</v>
      </c>
      <c r="BJ10" s="65">
        <f t="shared" si="12"/>
        <v>43.801140352443646</v>
      </c>
      <c r="BK10" s="65">
        <f t="shared" ref="BK10:BK60" si="17">COUNTIF(AQ10:AT10,"&gt;0")</f>
        <v>4</v>
      </c>
      <c r="BL10" s="64">
        <f t="shared" ref="BL10:BL60" si="18">AVERAGEIF(AU10:AX10,"&gt;0")</f>
        <v>369089.4700690856</v>
      </c>
      <c r="BM10" s="57">
        <f t="array" ref="BM10">STDEV(IF(AU10:AX10&gt;0,AU10:AX10))</f>
        <v>89502.876424019574</v>
      </c>
      <c r="BN10" s="65">
        <f t="shared" si="13"/>
        <v>24.249642344786093</v>
      </c>
      <c r="BO10" s="65">
        <f t="shared" ref="BO10:BO60" si="19">COUNTIF(AU10:AX10,"&gt;0")</f>
        <v>4</v>
      </c>
      <c r="BP10" s="64">
        <f t="shared" ref="BP10:BP60" si="20">AVERAGEIF(AY10:BB10,"&gt;0")</f>
        <v>66782.592875333256</v>
      </c>
      <c r="BQ10" s="57">
        <f t="array" ref="BQ10">STDEV(IF(AY10:BB10&gt;0,AY10:BB10))</f>
        <v>75489.437851693277</v>
      </c>
      <c r="BR10" s="65">
        <f t="shared" si="14"/>
        <v>113.03759647759345</v>
      </c>
      <c r="BS10" s="65">
        <f t="shared" ref="BS10:BS60" si="21">COUNTIF(AY10:BB10,"&gt;0")</f>
        <v>4</v>
      </c>
      <c r="BT10" s="64">
        <f t="shared" ref="BT10:BT60" si="22">AVERAGEIF(BC10:BF10,"&gt;0")</f>
        <v>64902.71398186923</v>
      </c>
      <c r="BU10" s="57">
        <f t="array" ref="BU10">STDEV(IF(BC10:BF10&gt;0,BC10:BF10))</f>
        <v>54214.614585240859</v>
      </c>
      <c r="BV10" s="65">
        <f t="shared" si="15"/>
        <v>83.532122555592778</v>
      </c>
      <c r="BW10" s="65">
        <f t="shared" ref="BW10:BW60" si="23">COUNTIF(BC10:BF10,"&gt;0")</f>
        <v>4</v>
      </c>
      <c r="BX10" s="65"/>
      <c r="BY10" s="18">
        <f t="shared" ref="BY10:BY60" si="24">IF(AND(BL10&gt;0,BH10&gt;0),BL10/BH10)</f>
        <v>0.99963216241852393</v>
      </c>
      <c r="BZ10" s="66">
        <f t="shared" ref="BZ10:BZ60" si="25">IF(AND(BH10&gt;0,BL10&gt;0,BJ10&lt;50,BN10&lt;50,BK10&gt;2,BO10&gt;2),BL10/BH10)</f>
        <v>0.99963216241852393</v>
      </c>
      <c r="CA10" s="65"/>
      <c r="CB10" s="18">
        <f t="shared" ref="CB10:CB60" si="26">IF(AND(BT10&gt;0,BP10&gt;0),BT10/BP10)</f>
        <v>0.97185076510920598</v>
      </c>
      <c r="CC10" s="66" t="b">
        <f t="shared" ref="CC10:CC60" si="27">IF(AND(BP10&gt;0,BT10&gt;0,BR10&lt;50,BV10&lt;50,BS10&gt;2,BW10&gt;2),BT10/BP10)</f>
        <v>0</v>
      </c>
    </row>
    <row r="11" spans="1:83" s="1" customFormat="1" ht="15.6">
      <c r="A11" s="1">
        <v>8</v>
      </c>
      <c r="B11" s="1" t="s">
        <v>3</v>
      </c>
      <c r="C11" s="1">
        <v>117.1</v>
      </c>
      <c r="D11" s="1">
        <v>12.473000000000001</v>
      </c>
      <c r="E11" s="1">
        <v>1150</v>
      </c>
      <c r="F11" s="57">
        <v>617067</v>
      </c>
      <c r="G11" s="57">
        <v>430151</v>
      </c>
      <c r="H11" s="57">
        <v>397018</v>
      </c>
      <c r="I11" s="57">
        <v>398739</v>
      </c>
      <c r="J11" s="57">
        <v>327741</v>
      </c>
      <c r="K11" s="57">
        <v>724472</v>
      </c>
      <c r="L11" s="57">
        <v>369347</v>
      </c>
      <c r="M11" s="60">
        <v>340092</v>
      </c>
      <c r="N11" s="57">
        <v>2213001</v>
      </c>
      <c r="O11" s="57">
        <v>1141137</v>
      </c>
      <c r="P11" s="57">
        <v>954321</v>
      </c>
      <c r="Q11" s="57">
        <v>2553880</v>
      </c>
      <c r="R11" s="57">
        <v>365704</v>
      </c>
      <c r="S11" s="57">
        <v>1162368</v>
      </c>
      <c r="T11" s="57">
        <v>2084757</v>
      </c>
      <c r="U11" s="57">
        <v>796731</v>
      </c>
      <c r="V11" s="58">
        <v>0</v>
      </c>
      <c r="W11" s="58"/>
      <c r="X11" s="59"/>
      <c r="Y11" s="57">
        <f t="shared" si="2"/>
        <v>618674.86725473322</v>
      </c>
      <c r="Z11" s="57">
        <f t="shared" si="2"/>
        <v>406849.47402183269</v>
      </c>
      <c r="AA11" s="57">
        <f t="shared" si="2"/>
        <v>432403.91477722512</v>
      </c>
      <c r="AB11" s="57">
        <f t="shared" si="2"/>
        <v>300671.19912528701</v>
      </c>
      <c r="AC11" s="57">
        <f t="shared" si="2"/>
        <v>418652.54656763474</v>
      </c>
      <c r="AD11" s="57">
        <f t="shared" si="2"/>
        <v>781453.36976426595</v>
      </c>
      <c r="AE11" s="57">
        <f t="shared" si="2"/>
        <v>365219.34021560394</v>
      </c>
      <c r="AF11" s="60">
        <f t="shared" si="2"/>
        <v>347115.45286819525</v>
      </c>
      <c r="AG11" s="57">
        <f t="shared" si="2"/>
        <v>2269129.7479759757</v>
      </c>
      <c r="AH11" s="57">
        <f t="shared" si="2"/>
        <v>1357927.3234480384</v>
      </c>
      <c r="AI11" s="57">
        <f t="shared" si="2"/>
        <v>987198.07484239072</v>
      </c>
      <c r="AJ11" s="57">
        <f t="shared" si="2"/>
        <v>2417811.6946205031</v>
      </c>
      <c r="AK11" s="57">
        <f t="shared" si="2"/>
        <v>367560.10078287119</v>
      </c>
      <c r="AL11" s="57">
        <f t="shared" si="2"/>
        <v>1129724.0414946019</v>
      </c>
      <c r="AM11" s="57">
        <f t="shared" si="2"/>
        <v>2108426.3504367024</v>
      </c>
      <c r="AN11" s="57">
        <f t="shared" si="2"/>
        <v>693539.24741517135</v>
      </c>
      <c r="AO11" s="61">
        <f t="shared" si="3"/>
        <v>0</v>
      </c>
      <c r="AQ11" s="57">
        <f t="shared" si="4"/>
        <v>432403.91477722512</v>
      </c>
      <c r="AR11" s="57">
        <f t="shared" si="4"/>
        <v>300671.19912528701</v>
      </c>
      <c r="AS11" s="57">
        <f t="shared" si="5"/>
        <v>365219.34021560394</v>
      </c>
      <c r="AT11" s="60">
        <f t="shared" si="5"/>
        <v>347115.45286819525</v>
      </c>
      <c r="AU11" s="57">
        <f t="shared" si="6"/>
        <v>618674.86725473322</v>
      </c>
      <c r="AV11" s="57">
        <f t="shared" si="6"/>
        <v>406849.47402183269</v>
      </c>
      <c r="AW11" s="57">
        <f t="shared" si="7"/>
        <v>418652.54656763474</v>
      </c>
      <c r="AX11" s="62">
        <f t="shared" si="7"/>
        <v>781453.36976426595</v>
      </c>
      <c r="AY11" s="57">
        <f t="shared" si="8"/>
        <v>987198.07484239072</v>
      </c>
      <c r="AZ11" s="57">
        <f t="shared" si="8"/>
        <v>2417811.6946205031</v>
      </c>
      <c r="BA11" s="57">
        <f t="shared" si="9"/>
        <v>2108426.3504367024</v>
      </c>
      <c r="BB11" s="60">
        <f t="shared" si="9"/>
        <v>693539.24741517135</v>
      </c>
      <c r="BC11" s="57">
        <f t="shared" si="10"/>
        <v>2269129.7479759757</v>
      </c>
      <c r="BD11" s="57">
        <f t="shared" si="10"/>
        <v>1357927.3234480384</v>
      </c>
      <c r="BE11" s="57">
        <f t="shared" si="11"/>
        <v>367560.10078287119</v>
      </c>
      <c r="BF11" s="57">
        <f t="shared" si="11"/>
        <v>1129724.0414946019</v>
      </c>
      <c r="BG11" s="63"/>
      <c r="BH11" s="64">
        <f t="shared" si="16"/>
        <v>361352.47674657783</v>
      </c>
      <c r="BI11" s="57">
        <f t="array" ref="BI11">STDEV(IF(AQ11:AT11&gt;0,AQ11:AT11))</f>
        <v>54614.313697591737</v>
      </c>
      <c r="BJ11" s="65">
        <f t="shared" si="12"/>
        <v>15.113861731157751</v>
      </c>
      <c r="BK11" s="65">
        <f t="shared" si="17"/>
        <v>4</v>
      </c>
      <c r="BL11" s="64">
        <f t="shared" si="18"/>
        <v>556407.5644021167</v>
      </c>
      <c r="BM11" s="57">
        <f t="array" ref="BM11">STDEV(IF(AU11:AX11&gt;0,AU11:AX11))</f>
        <v>178761.38551377488</v>
      </c>
      <c r="BN11" s="65">
        <f t="shared" si="13"/>
        <v>32.127777720969966</v>
      </c>
      <c r="BO11" s="65">
        <f t="shared" si="19"/>
        <v>4</v>
      </c>
      <c r="BP11" s="64">
        <f t="shared" si="20"/>
        <v>1551743.8418286918</v>
      </c>
      <c r="BQ11" s="57">
        <f t="array" ref="BQ11">STDEV(IF(AY11:BB11&gt;0,AY11:BB11))</f>
        <v>839681.68371991906</v>
      </c>
      <c r="BR11" s="65">
        <f t="shared" si="14"/>
        <v>54.112132498001401</v>
      </c>
      <c r="BS11" s="65">
        <f t="shared" si="21"/>
        <v>4</v>
      </c>
      <c r="BT11" s="64">
        <f t="shared" si="22"/>
        <v>1281085.3034253716</v>
      </c>
      <c r="BU11" s="57">
        <f t="array" ref="BU11">STDEV(IF(BC11:BF11&gt;0,BC11:BF11))</f>
        <v>783065.56726853456</v>
      </c>
      <c r="BV11" s="65">
        <f t="shared" si="15"/>
        <v>61.125169820836312</v>
      </c>
      <c r="BW11" s="65">
        <f t="shared" si="23"/>
        <v>4</v>
      </c>
      <c r="BX11" s="65"/>
      <c r="BY11" s="18">
        <f t="shared" si="24"/>
        <v>1.539791755163018</v>
      </c>
      <c r="BZ11" s="66">
        <f t="shared" si="25"/>
        <v>1.539791755163018</v>
      </c>
      <c r="CA11" s="65"/>
      <c r="CB11" s="18">
        <f t="shared" si="26"/>
        <v>0.82557782340907782</v>
      </c>
      <c r="CC11" s="66" t="b">
        <f t="shared" si="27"/>
        <v>0</v>
      </c>
    </row>
    <row r="12" spans="1:83" s="1" customFormat="1" ht="15.6">
      <c r="A12" s="1">
        <v>9</v>
      </c>
      <c r="B12" s="1" t="s">
        <v>4</v>
      </c>
      <c r="C12" s="1">
        <v>86</v>
      </c>
      <c r="D12" s="1">
        <v>12.407</v>
      </c>
      <c r="E12" s="1">
        <v>1156</v>
      </c>
      <c r="F12" s="57">
        <v>487285</v>
      </c>
      <c r="G12" s="57">
        <v>424474</v>
      </c>
      <c r="H12" s="57">
        <v>722850</v>
      </c>
      <c r="I12" s="57">
        <v>448398</v>
      </c>
      <c r="J12" s="57">
        <v>506193</v>
      </c>
      <c r="K12" s="57">
        <v>566806</v>
      </c>
      <c r="L12" s="57">
        <v>802032</v>
      </c>
      <c r="M12" s="60">
        <v>760662</v>
      </c>
      <c r="N12" s="57">
        <v>2118967</v>
      </c>
      <c r="O12" s="57">
        <v>2184254</v>
      </c>
      <c r="P12" s="57">
        <v>2790914</v>
      </c>
      <c r="Q12" s="57">
        <v>1819991</v>
      </c>
      <c r="R12" s="57">
        <v>1344310</v>
      </c>
      <c r="S12" s="57">
        <v>2457362</v>
      </c>
      <c r="T12" s="57">
        <v>2901504</v>
      </c>
      <c r="U12" s="57">
        <v>2183910</v>
      </c>
      <c r="V12" s="58">
        <v>0</v>
      </c>
      <c r="W12" s="58"/>
      <c r="X12" s="59"/>
      <c r="Y12" s="57">
        <f t="shared" si="2"/>
        <v>488554.69939280936</v>
      </c>
      <c r="Z12" s="57">
        <f t="shared" si="2"/>
        <v>401480.00036253181</v>
      </c>
      <c r="AA12" s="57">
        <f t="shared" si="2"/>
        <v>787277.07508656324</v>
      </c>
      <c r="AB12" s="57">
        <f t="shared" si="2"/>
        <v>338116.82415158901</v>
      </c>
      <c r="AC12" s="57">
        <f t="shared" si="2"/>
        <v>646605.05858196178</v>
      </c>
      <c r="AD12" s="57">
        <f t="shared" si="2"/>
        <v>611386.58043734543</v>
      </c>
      <c r="AE12" s="57">
        <f t="shared" si="2"/>
        <v>793068.8427733304</v>
      </c>
      <c r="AF12" s="60">
        <f t="shared" si="2"/>
        <v>776370.9073122188</v>
      </c>
      <c r="AG12" s="57">
        <f t="shared" si="2"/>
        <v>2172710.7464838065</v>
      </c>
      <c r="AH12" s="57">
        <f t="shared" si="2"/>
        <v>2599213.055006254</v>
      </c>
      <c r="AI12" s="57">
        <f t="shared" si="2"/>
        <v>2887063.0823912248</v>
      </c>
      <c r="AJ12" s="57">
        <f t="shared" si="2"/>
        <v>1723023.6048303223</v>
      </c>
      <c r="AK12" s="57">
        <f t="shared" si="2"/>
        <v>1351132.9356075448</v>
      </c>
      <c r="AL12" s="57">
        <f t="shared" si="2"/>
        <v>2388349.4126259992</v>
      </c>
      <c r="AM12" s="57">
        <f t="shared" si="2"/>
        <v>2934446.3117272151</v>
      </c>
      <c r="AN12" s="57">
        <f t="shared" si="2"/>
        <v>1901052.2972276302</v>
      </c>
      <c r="AO12" s="61">
        <f t="shared" si="3"/>
        <v>0</v>
      </c>
      <c r="AQ12" s="57">
        <f t="shared" si="4"/>
        <v>787277.07508656324</v>
      </c>
      <c r="AR12" s="57">
        <f t="shared" si="4"/>
        <v>338116.82415158901</v>
      </c>
      <c r="AS12" s="57">
        <f t="shared" si="5"/>
        <v>793068.8427733304</v>
      </c>
      <c r="AT12" s="60">
        <f t="shared" si="5"/>
        <v>776370.9073122188</v>
      </c>
      <c r="AU12" s="57">
        <f t="shared" si="6"/>
        <v>488554.69939280936</v>
      </c>
      <c r="AV12" s="57">
        <f t="shared" si="6"/>
        <v>401480.00036253181</v>
      </c>
      <c r="AW12" s="57">
        <f t="shared" si="7"/>
        <v>646605.05858196178</v>
      </c>
      <c r="AX12" s="62">
        <f t="shared" si="7"/>
        <v>611386.58043734543</v>
      </c>
      <c r="AY12" s="57">
        <f t="shared" si="8"/>
        <v>2887063.0823912248</v>
      </c>
      <c r="AZ12" s="57">
        <f t="shared" si="8"/>
        <v>1723023.6048303223</v>
      </c>
      <c r="BA12" s="57">
        <f t="shared" si="9"/>
        <v>2934446.3117272151</v>
      </c>
      <c r="BB12" s="60">
        <f t="shared" si="9"/>
        <v>1901052.2972276302</v>
      </c>
      <c r="BC12" s="57">
        <f t="shared" si="10"/>
        <v>2172710.7464838065</v>
      </c>
      <c r="BD12" s="57">
        <f t="shared" si="10"/>
        <v>2599213.055006254</v>
      </c>
      <c r="BE12" s="57">
        <f t="shared" si="11"/>
        <v>1351132.9356075448</v>
      </c>
      <c r="BF12" s="57">
        <f t="shared" si="11"/>
        <v>2388349.4126259992</v>
      </c>
      <c r="BG12" s="63"/>
      <c r="BH12" s="64">
        <f t="shared" si="16"/>
        <v>673708.41233092535</v>
      </c>
      <c r="BI12" s="57">
        <f t="array" ref="BI12">STDEV(IF(AQ12:AT12&gt;0,AQ12:AT12))</f>
        <v>223834.80176833793</v>
      </c>
      <c r="BJ12" s="65">
        <f t="shared" si="12"/>
        <v>33.224284819882932</v>
      </c>
      <c r="BK12" s="65">
        <f t="shared" si="17"/>
        <v>4</v>
      </c>
      <c r="BL12" s="64">
        <f t="shared" si="18"/>
        <v>537006.58469366212</v>
      </c>
      <c r="BM12" s="57">
        <f t="array" ref="BM12">STDEV(IF(AU12:AX12&gt;0,AU12:AX12))</f>
        <v>112929.5495654179</v>
      </c>
      <c r="BN12" s="65">
        <f t="shared" si="13"/>
        <v>21.029453415331783</v>
      </c>
      <c r="BO12" s="65">
        <f t="shared" si="19"/>
        <v>4</v>
      </c>
      <c r="BP12" s="64">
        <f t="shared" si="20"/>
        <v>2361396.3240440981</v>
      </c>
      <c r="BQ12" s="57">
        <f t="array" ref="BQ12">STDEV(IF(AY12:BB12&gt;0,AY12:BB12))</f>
        <v>638787.44009693479</v>
      </c>
      <c r="BR12" s="65">
        <f t="shared" si="14"/>
        <v>27.05125918901048</v>
      </c>
      <c r="BS12" s="65">
        <f t="shared" si="21"/>
        <v>4</v>
      </c>
      <c r="BT12" s="64">
        <f t="shared" si="22"/>
        <v>2127851.5374309011</v>
      </c>
      <c r="BU12" s="57">
        <f t="array" ref="BU12">STDEV(IF(BC12:BF12&gt;0,BC12:BF12))</f>
        <v>546304.23705946701</v>
      </c>
      <c r="BV12" s="65">
        <f t="shared" si="15"/>
        <v>25.67398276850917</v>
      </c>
      <c r="BW12" s="65">
        <f t="shared" si="23"/>
        <v>4</v>
      </c>
      <c r="BX12" s="65"/>
      <c r="BY12" s="18">
        <f t="shared" si="24"/>
        <v>0.79709051403366571</v>
      </c>
      <c r="BZ12" s="66">
        <f t="shared" si="25"/>
        <v>0.79709051403366571</v>
      </c>
      <c r="CA12" s="65"/>
      <c r="CB12" s="18">
        <f t="shared" si="26"/>
        <v>0.9010988607735142</v>
      </c>
      <c r="CC12" s="66">
        <f t="shared" si="27"/>
        <v>0.9010988607735142</v>
      </c>
    </row>
    <row r="13" spans="1:83" s="67" customFormat="1" ht="15.6">
      <c r="A13" s="1">
        <v>10</v>
      </c>
      <c r="B13" s="1" t="s">
        <v>5</v>
      </c>
      <c r="C13" s="1">
        <v>70</v>
      </c>
      <c r="D13" s="1">
        <v>12.811999999999999</v>
      </c>
      <c r="E13" s="1">
        <v>1173</v>
      </c>
      <c r="F13" s="57">
        <v>592085</v>
      </c>
      <c r="G13" s="55">
        <v>293387</v>
      </c>
      <c r="H13" s="57">
        <v>925621</v>
      </c>
      <c r="I13" s="55">
        <v>317193</v>
      </c>
      <c r="J13" s="57">
        <v>562356</v>
      </c>
      <c r="K13" s="55">
        <v>633020</v>
      </c>
      <c r="L13" s="55">
        <v>582822</v>
      </c>
      <c r="M13" s="60">
        <v>808932</v>
      </c>
      <c r="N13" s="57">
        <v>2813867</v>
      </c>
      <c r="O13" s="57">
        <v>4738251</v>
      </c>
      <c r="P13" s="57">
        <v>1710098</v>
      </c>
      <c r="Q13" s="57">
        <v>1434023</v>
      </c>
      <c r="R13" s="57">
        <v>3176359</v>
      </c>
      <c r="S13" s="57">
        <v>2880887</v>
      </c>
      <c r="T13" s="57">
        <v>5473153</v>
      </c>
      <c r="U13" s="57">
        <v>1868526</v>
      </c>
      <c r="V13" s="58">
        <v>0</v>
      </c>
      <c r="W13" s="58"/>
      <c r="X13" s="59"/>
      <c r="Y13" s="57">
        <f t="shared" si="2"/>
        <v>593627.77263817179</v>
      </c>
      <c r="Z13" s="57">
        <f t="shared" si="2"/>
        <v>277494.05821407697</v>
      </c>
      <c r="AA13" s="57">
        <f t="shared" si="2"/>
        <v>1008120.9013193606</v>
      </c>
      <c r="AB13" s="57">
        <f t="shared" si="2"/>
        <v>239181.01731746123</v>
      </c>
      <c r="AC13" s="57">
        <f t="shared" si="2"/>
        <v>718347.02242804167</v>
      </c>
      <c r="AD13" s="57">
        <f t="shared" si="2"/>
        <v>682808.46206364862</v>
      </c>
      <c r="AE13" s="57">
        <f t="shared" si="2"/>
        <v>576308.63741451467</v>
      </c>
      <c r="AF13" s="60">
        <f t="shared" si="2"/>
        <v>825637.7613103952</v>
      </c>
      <c r="AG13" s="57">
        <f t="shared" si="2"/>
        <v>2885235.6219215062</v>
      </c>
      <c r="AH13" s="57">
        <f t="shared" si="2"/>
        <v>5638411.9507605052</v>
      </c>
      <c r="AI13" s="57">
        <f t="shared" si="2"/>
        <v>1769012.1598412092</v>
      </c>
      <c r="AJ13" s="57">
        <f t="shared" si="2"/>
        <v>1357619.6139813843</v>
      </c>
      <c r="AK13" s="57">
        <f t="shared" si="2"/>
        <v>3192480.3506731675</v>
      </c>
      <c r="AL13" s="57">
        <f t="shared" si="2"/>
        <v>2799980.1308443272</v>
      </c>
      <c r="AM13" s="57">
        <f t="shared" si="2"/>
        <v>5535292.6049279077</v>
      </c>
      <c r="AN13" s="57">
        <f t="shared" si="2"/>
        <v>1626516.4978087717</v>
      </c>
      <c r="AO13" s="61">
        <f t="shared" si="3"/>
        <v>0</v>
      </c>
      <c r="AQ13" s="57">
        <f t="shared" si="4"/>
        <v>1008120.9013193606</v>
      </c>
      <c r="AR13" s="57">
        <f t="shared" si="4"/>
        <v>239181.01731746123</v>
      </c>
      <c r="AS13" s="57">
        <f t="shared" si="5"/>
        <v>576308.63741451467</v>
      </c>
      <c r="AT13" s="60">
        <f t="shared" si="5"/>
        <v>825637.7613103952</v>
      </c>
      <c r="AU13" s="57">
        <f t="shared" si="6"/>
        <v>593627.77263817179</v>
      </c>
      <c r="AV13" s="57">
        <f t="shared" si="6"/>
        <v>277494.05821407697</v>
      </c>
      <c r="AW13" s="57">
        <f t="shared" si="7"/>
        <v>718347.02242804167</v>
      </c>
      <c r="AX13" s="62">
        <f t="shared" si="7"/>
        <v>682808.46206364862</v>
      </c>
      <c r="AY13" s="57">
        <f t="shared" si="8"/>
        <v>1769012.1598412092</v>
      </c>
      <c r="AZ13" s="57">
        <f t="shared" si="8"/>
        <v>1357619.6139813843</v>
      </c>
      <c r="BA13" s="57">
        <f t="shared" si="9"/>
        <v>5535292.6049279077</v>
      </c>
      <c r="BB13" s="60">
        <f t="shared" si="9"/>
        <v>1626516.4978087717</v>
      </c>
      <c r="BC13" s="57">
        <f t="shared" si="10"/>
        <v>2885235.6219215062</v>
      </c>
      <c r="BD13" s="57">
        <f t="shared" si="10"/>
        <v>5638411.9507605052</v>
      </c>
      <c r="BE13" s="57">
        <f t="shared" si="11"/>
        <v>3192480.3506731675</v>
      </c>
      <c r="BF13" s="57">
        <f t="shared" si="11"/>
        <v>2799980.1308443272</v>
      </c>
      <c r="BG13" s="68"/>
      <c r="BH13" s="64">
        <f t="shared" si="16"/>
        <v>662312.079340433</v>
      </c>
      <c r="BI13" s="57">
        <f t="array" ref="BI13">STDEV(IF(AQ13:AT13&gt;0,AQ13:AT13))</f>
        <v>333014.2676729227</v>
      </c>
      <c r="BJ13" s="65">
        <f t="shared" si="12"/>
        <v>50.280566829546082</v>
      </c>
      <c r="BK13" s="65">
        <f t="shared" si="17"/>
        <v>4</v>
      </c>
      <c r="BL13" s="64">
        <f t="shared" si="18"/>
        <v>568069.32883598481</v>
      </c>
      <c r="BM13" s="57">
        <f t="array" ref="BM13">STDEV(IF(AU13:AX13&gt;0,AU13:AX13))</f>
        <v>200695.18830950919</v>
      </c>
      <c r="BN13" s="65">
        <f t="shared" si="13"/>
        <v>35.329347690844031</v>
      </c>
      <c r="BO13" s="65">
        <f t="shared" si="19"/>
        <v>4</v>
      </c>
      <c r="BP13" s="64">
        <f t="shared" si="20"/>
        <v>2572110.2191398181</v>
      </c>
      <c r="BQ13" s="57">
        <f t="array" ref="BQ13">STDEV(IF(AY13:BB13&gt;0,AY13:BB13))</f>
        <v>1982805.3577471816</v>
      </c>
      <c r="BR13" s="65">
        <f t="shared" si="14"/>
        <v>77.088662180669857</v>
      </c>
      <c r="BS13" s="65">
        <f t="shared" si="21"/>
        <v>4</v>
      </c>
      <c r="BT13" s="64">
        <f t="shared" si="22"/>
        <v>3629027.0135498764</v>
      </c>
      <c r="BU13" s="57">
        <f t="array" ref="BU13">STDEV(IF(BC13:BF13&gt;0,BC13:BF13))</f>
        <v>1350153.7175129384</v>
      </c>
      <c r="BV13" s="65">
        <f t="shared" si="15"/>
        <v>37.204289537438086</v>
      </c>
      <c r="BW13" s="65">
        <f t="shared" si="23"/>
        <v>4</v>
      </c>
      <c r="BX13" s="65"/>
      <c r="BY13" s="18">
        <f t="shared" si="24"/>
        <v>0.85770642957576682</v>
      </c>
      <c r="BZ13" s="66" t="b">
        <f t="shared" si="25"/>
        <v>0</v>
      </c>
      <c r="CA13" s="65"/>
      <c r="CB13" s="18">
        <f t="shared" si="26"/>
        <v>1.4109142705259028</v>
      </c>
      <c r="CC13" s="66" t="b">
        <f t="shared" si="27"/>
        <v>0</v>
      </c>
    </row>
    <row r="14" spans="1:83" s="67" customFormat="1" ht="15.6">
      <c r="A14" s="1">
        <v>11</v>
      </c>
      <c r="B14" s="1" t="s">
        <v>6</v>
      </c>
      <c r="C14" s="1">
        <v>86</v>
      </c>
      <c r="D14" s="1">
        <v>12.9</v>
      </c>
      <c r="E14" s="1">
        <v>1176</v>
      </c>
      <c r="F14" s="57">
        <v>385248</v>
      </c>
      <c r="G14" s="57">
        <v>358405</v>
      </c>
      <c r="H14" s="57">
        <v>596031</v>
      </c>
      <c r="I14" s="57">
        <v>343456</v>
      </c>
      <c r="J14" s="57">
        <v>425585</v>
      </c>
      <c r="K14" s="57">
        <v>532511</v>
      </c>
      <c r="L14" s="57">
        <v>648401</v>
      </c>
      <c r="M14" s="60">
        <v>577484</v>
      </c>
      <c r="N14" s="57">
        <v>1694764</v>
      </c>
      <c r="O14" s="57">
        <v>1757963</v>
      </c>
      <c r="P14" s="57">
        <v>2481094</v>
      </c>
      <c r="Q14" s="57">
        <v>1413461</v>
      </c>
      <c r="R14" s="57">
        <v>922695</v>
      </c>
      <c r="S14" s="57">
        <v>1805930</v>
      </c>
      <c r="T14" s="57">
        <v>2191657</v>
      </c>
      <c r="U14" s="57">
        <v>1579163</v>
      </c>
      <c r="V14" s="58">
        <v>0</v>
      </c>
      <c r="W14" s="58"/>
      <c r="X14" s="59"/>
      <c r="Y14" s="57">
        <f t="shared" si="2"/>
        <v>386251.8255880666</v>
      </c>
      <c r="Z14" s="57">
        <f t="shared" si="2"/>
        <v>338989.99592421023</v>
      </c>
      <c r="AA14" s="57">
        <f t="shared" si="2"/>
        <v>649154.79330555361</v>
      </c>
      <c r="AB14" s="57">
        <f t="shared" si="2"/>
        <v>258984.76789773407</v>
      </c>
      <c r="AC14" s="57">
        <f t="shared" si="2"/>
        <v>543637.33567355573</v>
      </c>
      <c r="AD14" s="57">
        <f t="shared" si="2"/>
        <v>574394.20072347729</v>
      </c>
      <c r="AE14" s="57">
        <f t="shared" si="2"/>
        <v>641154.75532531145</v>
      </c>
      <c r="AF14" s="60">
        <f t="shared" si="2"/>
        <v>589409.98372245405</v>
      </c>
      <c r="AG14" s="57">
        <f t="shared" si="2"/>
        <v>1737748.6084275411</v>
      </c>
      <c r="AH14" s="57">
        <f t="shared" si="2"/>
        <v>2091936.3681229192</v>
      </c>
      <c r="AI14" s="57">
        <f t="shared" si="2"/>
        <v>2566569.5508146696</v>
      </c>
      <c r="AJ14" s="57">
        <f t="shared" si="2"/>
        <v>1338153.1378490732</v>
      </c>
      <c r="AK14" s="57">
        <f t="shared" si="2"/>
        <v>927378.06311074353</v>
      </c>
      <c r="AL14" s="57">
        <f t="shared" si="2"/>
        <v>1755212.2376530895</v>
      </c>
      <c r="AM14" s="57">
        <f t="shared" si="2"/>
        <v>2216540.042757526</v>
      </c>
      <c r="AN14" s="57">
        <f t="shared" si="2"/>
        <v>1374631.4861175029</v>
      </c>
      <c r="AO14" s="61">
        <f t="shared" si="3"/>
        <v>0</v>
      </c>
      <c r="AQ14" s="57">
        <f t="shared" si="4"/>
        <v>649154.79330555361</v>
      </c>
      <c r="AR14" s="57">
        <f t="shared" si="4"/>
        <v>258984.76789773407</v>
      </c>
      <c r="AS14" s="57">
        <f t="shared" si="5"/>
        <v>641154.75532531145</v>
      </c>
      <c r="AT14" s="60">
        <f t="shared" si="5"/>
        <v>589409.98372245405</v>
      </c>
      <c r="AU14" s="57">
        <f t="shared" si="6"/>
        <v>386251.8255880666</v>
      </c>
      <c r="AV14" s="57">
        <f t="shared" si="6"/>
        <v>338989.99592421023</v>
      </c>
      <c r="AW14" s="57">
        <f t="shared" si="7"/>
        <v>543637.33567355573</v>
      </c>
      <c r="AX14" s="62">
        <f t="shared" si="7"/>
        <v>574394.20072347729</v>
      </c>
      <c r="AY14" s="57">
        <f t="shared" si="8"/>
        <v>2566569.5508146696</v>
      </c>
      <c r="AZ14" s="57">
        <f t="shared" si="8"/>
        <v>1338153.1378490732</v>
      </c>
      <c r="BA14" s="57">
        <f t="shared" si="9"/>
        <v>2216540.042757526</v>
      </c>
      <c r="BB14" s="60">
        <f t="shared" si="9"/>
        <v>1374631.4861175029</v>
      </c>
      <c r="BC14" s="57">
        <f t="shared" si="10"/>
        <v>1737748.6084275411</v>
      </c>
      <c r="BD14" s="57">
        <f t="shared" si="10"/>
        <v>2091936.3681229192</v>
      </c>
      <c r="BE14" s="57">
        <f t="shared" si="11"/>
        <v>927378.06311074353</v>
      </c>
      <c r="BF14" s="57">
        <f t="shared" si="11"/>
        <v>1755212.2376530895</v>
      </c>
      <c r="BG14" s="68"/>
      <c r="BH14" s="64">
        <f t="shared" si="16"/>
        <v>534676.0750627633</v>
      </c>
      <c r="BI14" s="57">
        <f t="array" ref="BI14">STDEV(IF(AQ14:AT14&gt;0,AQ14:AT14))</f>
        <v>185692.02449620364</v>
      </c>
      <c r="BJ14" s="65">
        <f t="shared" si="12"/>
        <v>34.729817389791762</v>
      </c>
      <c r="BK14" s="65">
        <f t="shared" si="17"/>
        <v>4</v>
      </c>
      <c r="BL14" s="64">
        <f t="shared" si="18"/>
        <v>460818.33947732742</v>
      </c>
      <c r="BM14" s="57">
        <f t="array" ref="BM14">STDEV(IF(AU14:AX14&gt;0,AU14:AX14))</f>
        <v>115701.87649767453</v>
      </c>
      <c r="BN14" s="65">
        <f t="shared" si="13"/>
        <v>25.107914895250634</v>
      </c>
      <c r="BO14" s="65">
        <f t="shared" si="19"/>
        <v>4</v>
      </c>
      <c r="BP14" s="64">
        <f t="shared" si="20"/>
        <v>1873973.5543846928</v>
      </c>
      <c r="BQ14" s="57">
        <f t="array" ref="BQ14">STDEV(IF(AY14:BB14&gt;0,AY14:BB14))</f>
        <v>614677.97345295351</v>
      </c>
      <c r="BR14" s="65">
        <f t="shared" si="14"/>
        <v>32.800781634017191</v>
      </c>
      <c r="BS14" s="65">
        <f t="shared" si="21"/>
        <v>4</v>
      </c>
      <c r="BT14" s="64">
        <f t="shared" si="22"/>
        <v>1628068.8193285733</v>
      </c>
      <c r="BU14" s="57">
        <f t="array" ref="BU14">STDEV(IF(BC14:BF14&gt;0,BC14:BF14))</f>
        <v>494751.02952011023</v>
      </c>
      <c r="BV14" s="65">
        <f t="shared" si="15"/>
        <v>30.38882777228968</v>
      </c>
      <c r="BW14" s="65">
        <f t="shared" si="23"/>
        <v>4</v>
      </c>
      <c r="BX14" s="65"/>
      <c r="BY14" s="18">
        <f t="shared" si="24"/>
        <v>0.86186452128652657</v>
      </c>
      <c r="BZ14" s="66">
        <f t="shared" si="25"/>
        <v>0.86186452128652657</v>
      </c>
      <c r="CA14" s="65"/>
      <c r="CB14" s="18">
        <f t="shared" si="26"/>
        <v>0.86877897263771109</v>
      </c>
      <c r="CC14" s="66">
        <f t="shared" si="27"/>
        <v>0.86877897263771109</v>
      </c>
    </row>
    <row r="15" spans="1:83" s="1" customFormat="1" ht="15.6">
      <c r="A15" s="1">
        <v>13</v>
      </c>
      <c r="B15" s="1" t="s">
        <v>7</v>
      </c>
      <c r="C15" s="1">
        <v>144</v>
      </c>
      <c r="D15" s="1">
        <v>13.8</v>
      </c>
      <c r="E15" s="1">
        <v>1208</v>
      </c>
      <c r="F15" s="57">
        <v>409351</v>
      </c>
      <c r="G15" s="57">
        <v>417114</v>
      </c>
      <c r="H15" s="57">
        <v>513538</v>
      </c>
      <c r="I15" s="57">
        <v>310010</v>
      </c>
      <c r="J15" s="57">
        <v>399937</v>
      </c>
      <c r="K15" s="57">
        <v>442005</v>
      </c>
      <c r="L15" s="57">
        <v>502947</v>
      </c>
      <c r="M15" s="60">
        <v>457540</v>
      </c>
      <c r="N15" s="57">
        <v>418705</v>
      </c>
      <c r="O15" s="57">
        <v>613461</v>
      </c>
      <c r="P15" s="57">
        <v>367554</v>
      </c>
      <c r="Q15" s="57">
        <v>256435</v>
      </c>
      <c r="R15" s="57">
        <v>551800</v>
      </c>
      <c r="S15" s="57">
        <v>444100</v>
      </c>
      <c r="T15" s="57">
        <v>714273</v>
      </c>
      <c r="U15" s="57">
        <v>277331</v>
      </c>
      <c r="V15" s="58">
        <v>0</v>
      </c>
      <c r="W15" s="58"/>
      <c r="X15" s="59"/>
      <c r="Y15" s="57">
        <f t="shared" si="2"/>
        <v>410417.62982883921</v>
      </c>
      <c r="Z15" s="57">
        <f t="shared" si="2"/>
        <v>394518.69577693118</v>
      </c>
      <c r="AA15" s="57">
        <f t="shared" si="2"/>
        <v>559309.25445915957</v>
      </c>
      <c r="AB15" s="57">
        <f t="shared" si="2"/>
        <v>233764.6391269232</v>
      </c>
      <c r="AC15" s="57">
        <f t="shared" si="2"/>
        <v>510874.87838451751</v>
      </c>
      <c r="AD15" s="57">
        <f t="shared" si="2"/>
        <v>476769.69807343051</v>
      </c>
      <c r="AE15" s="57">
        <f t="shared" si="2"/>
        <v>497326.28531818959</v>
      </c>
      <c r="AF15" s="60">
        <f t="shared" si="2"/>
        <v>466988.94506578823</v>
      </c>
      <c r="AG15" s="57">
        <f t="shared" si="2"/>
        <v>429324.6912795254</v>
      </c>
      <c r="AH15" s="57">
        <f t="shared" si="2"/>
        <v>730004.77047870413</v>
      </c>
      <c r="AI15" s="57">
        <f t="shared" si="2"/>
        <v>380216.51121647755</v>
      </c>
      <c r="AJ15" s="57">
        <f t="shared" si="2"/>
        <v>242772.38629458263</v>
      </c>
      <c r="AK15" s="57">
        <f t="shared" si="2"/>
        <v>554600.61583135091</v>
      </c>
      <c r="AL15" s="57">
        <f t="shared" si="2"/>
        <v>431627.88964231004</v>
      </c>
      <c r="AM15" s="57">
        <f t="shared" si="2"/>
        <v>722382.51969197125</v>
      </c>
      <c r="AN15" s="57">
        <f t="shared" si="2"/>
        <v>241411.38354714061</v>
      </c>
      <c r="AO15" s="61">
        <f t="shared" si="3"/>
        <v>0</v>
      </c>
      <c r="AQ15" s="57">
        <f t="shared" si="4"/>
        <v>559309.25445915957</v>
      </c>
      <c r="AR15" s="57">
        <f t="shared" si="4"/>
        <v>233764.6391269232</v>
      </c>
      <c r="AS15" s="57">
        <f t="shared" si="5"/>
        <v>497326.28531818959</v>
      </c>
      <c r="AT15" s="60">
        <f t="shared" si="5"/>
        <v>466988.94506578823</v>
      </c>
      <c r="AU15" s="57">
        <f t="shared" si="6"/>
        <v>410417.62982883921</v>
      </c>
      <c r="AV15" s="57">
        <f t="shared" si="6"/>
        <v>394518.69577693118</v>
      </c>
      <c r="AW15" s="57">
        <f t="shared" si="7"/>
        <v>510874.87838451751</v>
      </c>
      <c r="AX15" s="62">
        <f t="shared" si="7"/>
        <v>476769.69807343051</v>
      </c>
      <c r="AY15" s="57">
        <f t="shared" si="8"/>
        <v>380216.51121647755</v>
      </c>
      <c r="AZ15" s="57">
        <f t="shared" si="8"/>
        <v>242772.38629458263</v>
      </c>
      <c r="BA15" s="57">
        <f t="shared" si="9"/>
        <v>722382.51969197125</v>
      </c>
      <c r="BB15" s="60">
        <f t="shared" si="9"/>
        <v>241411.38354714061</v>
      </c>
      <c r="BC15" s="57">
        <f t="shared" si="10"/>
        <v>429324.6912795254</v>
      </c>
      <c r="BD15" s="57">
        <f t="shared" si="10"/>
        <v>730004.77047870413</v>
      </c>
      <c r="BE15" s="57">
        <f t="shared" si="11"/>
        <v>554600.61583135091</v>
      </c>
      <c r="BF15" s="57">
        <f t="shared" si="11"/>
        <v>431627.88964231004</v>
      </c>
      <c r="BG15" s="63"/>
      <c r="BH15" s="64">
        <f t="shared" si="16"/>
        <v>439347.28099251515</v>
      </c>
      <c r="BI15" s="57">
        <f t="array" ref="BI15">STDEV(IF(AQ15:AT15&gt;0,AQ15:AT15))</f>
        <v>142338.47482882065</v>
      </c>
      <c r="BJ15" s="65">
        <f t="shared" si="12"/>
        <v>32.397713832954288</v>
      </c>
      <c r="BK15" s="65">
        <f t="shared" si="17"/>
        <v>4</v>
      </c>
      <c r="BL15" s="64">
        <f t="shared" si="18"/>
        <v>448145.22551592957</v>
      </c>
      <c r="BM15" s="57">
        <f t="array" ref="BM15">STDEV(IF(AU15:AX15&gt;0,AU15:AX15))</f>
        <v>54934.949247223332</v>
      </c>
      <c r="BN15" s="65">
        <f t="shared" si="13"/>
        <v>12.258291758877757</v>
      </c>
      <c r="BO15" s="65">
        <f t="shared" si="19"/>
        <v>4</v>
      </c>
      <c r="BP15" s="64">
        <f t="shared" si="20"/>
        <v>396695.700187543</v>
      </c>
      <c r="BQ15" s="57">
        <f t="array" ref="BQ15">STDEV(IF(AY15:BB15&gt;0,AY15:BB15))</f>
        <v>226678.24011310376</v>
      </c>
      <c r="BR15" s="65">
        <f t="shared" si="14"/>
        <v>57.141592410993795</v>
      </c>
      <c r="BS15" s="65">
        <f t="shared" si="21"/>
        <v>4</v>
      </c>
      <c r="BT15" s="64">
        <f t="shared" si="22"/>
        <v>536389.49180797255</v>
      </c>
      <c r="BU15" s="57">
        <f t="array" ref="BU15">STDEV(IF(BC15:BF15&gt;0,BC15:BF15))</f>
        <v>141723.18790921604</v>
      </c>
      <c r="BV15" s="65">
        <f t="shared" si="15"/>
        <v>26.421693577836336</v>
      </c>
      <c r="BW15" s="65">
        <f t="shared" si="23"/>
        <v>4</v>
      </c>
      <c r="BX15" s="65"/>
      <c r="BY15" s="18">
        <f t="shared" si="24"/>
        <v>1.0200250346458029</v>
      </c>
      <c r="BZ15" s="66">
        <f t="shared" si="25"/>
        <v>1.0200250346458029</v>
      </c>
      <c r="CA15" s="65"/>
      <c r="CB15" s="18">
        <f t="shared" si="26"/>
        <v>1.3521434478729855</v>
      </c>
      <c r="CC15" s="66" t="b">
        <f t="shared" si="27"/>
        <v>0</v>
      </c>
    </row>
    <row r="16" spans="1:83" s="71" customFormat="1" ht="15.6">
      <c r="A16" s="1">
        <v>14</v>
      </c>
      <c r="B16" s="1" t="s">
        <v>8</v>
      </c>
      <c r="C16" s="1">
        <v>189</v>
      </c>
      <c r="D16" s="1">
        <v>14.632999999999999</v>
      </c>
      <c r="E16" s="1">
        <v>1251</v>
      </c>
      <c r="F16" s="57">
        <v>2324515</v>
      </c>
      <c r="G16" s="57">
        <v>1435924</v>
      </c>
      <c r="H16" s="55">
        <v>1664930</v>
      </c>
      <c r="I16" s="57">
        <v>967844</v>
      </c>
      <c r="J16" s="57">
        <v>1020745</v>
      </c>
      <c r="K16" s="57">
        <v>1362020</v>
      </c>
      <c r="L16" s="57">
        <v>1271403</v>
      </c>
      <c r="M16" s="60">
        <v>1198971</v>
      </c>
      <c r="N16" s="55">
        <v>11194971</v>
      </c>
      <c r="O16" s="55">
        <v>18237992</v>
      </c>
      <c r="P16" s="55">
        <v>29157192</v>
      </c>
      <c r="Q16" s="55">
        <v>10567232</v>
      </c>
      <c r="R16" s="55">
        <v>20412073</v>
      </c>
      <c r="S16" s="55">
        <v>24975953</v>
      </c>
      <c r="T16" s="55">
        <v>34316153</v>
      </c>
      <c r="U16" s="55">
        <v>12841407</v>
      </c>
      <c r="V16" s="58">
        <v>1475</v>
      </c>
      <c r="W16" s="69"/>
      <c r="X16" s="70"/>
      <c r="Y16" s="57">
        <f t="shared" si="2"/>
        <v>2330571.8974708361</v>
      </c>
      <c r="Z16" s="57">
        <f t="shared" si="2"/>
        <v>1358139.1746975507</v>
      </c>
      <c r="AA16" s="57">
        <f t="shared" si="2"/>
        <v>1813323.9546570822</v>
      </c>
      <c r="AB16" s="57">
        <f t="shared" si="2"/>
        <v>729807.75907602289</v>
      </c>
      <c r="AC16" s="57">
        <f t="shared" si="2"/>
        <v>1303887.8066710613</v>
      </c>
      <c r="AD16" s="57">
        <f t="shared" si="2"/>
        <v>1469145.9693215548</v>
      </c>
      <c r="AE16" s="57">
        <f t="shared" si="2"/>
        <v>1257194.358714541</v>
      </c>
      <c r="AF16" s="60">
        <f t="shared" si="2"/>
        <v>1223731.7009539562</v>
      </c>
      <c r="AG16" s="57">
        <f t="shared" si="2"/>
        <v>11478911.091241423</v>
      </c>
      <c r="AH16" s="57">
        <f t="shared" si="2"/>
        <v>21702799.630216822</v>
      </c>
      <c r="AI16" s="57">
        <f t="shared" si="2"/>
        <v>30161679.152203456</v>
      </c>
      <c r="AJ16" s="57">
        <f t="shared" si="2"/>
        <v>10004219.896537036</v>
      </c>
      <c r="AK16" s="57">
        <f t="shared" si="2"/>
        <v>20515672.809341226</v>
      </c>
      <c r="AL16" s="57">
        <f t="shared" si="2"/>
        <v>24274528.000890616</v>
      </c>
      <c r="AM16" s="57">
        <f t="shared" si="2"/>
        <v>34705762.46095708</v>
      </c>
      <c r="AN16" s="57">
        <f t="shared" si="2"/>
        <v>11178201.609491678</v>
      </c>
      <c r="AO16" s="61">
        <f t="shared" si="3"/>
        <v>1672.7379546558207</v>
      </c>
      <c r="AQ16" s="57">
        <f t="shared" si="4"/>
        <v>1811651.2167024263</v>
      </c>
      <c r="AR16" s="57">
        <f t="shared" si="4"/>
        <v>728135.02112136711</v>
      </c>
      <c r="AS16" s="57">
        <f t="shared" si="5"/>
        <v>1255521.6207598851</v>
      </c>
      <c r="AT16" s="60">
        <f t="shared" si="5"/>
        <v>1222058.9629993003</v>
      </c>
      <c r="AU16" s="57">
        <f t="shared" si="6"/>
        <v>2328899.1595161804</v>
      </c>
      <c r="AV16" s="57">
        <f t="shared" si="6"/>
        <v>1356466.4367428948</v>
      </c>
      <c r="AW16" s="57">
        <f t="shared" si="7"/>
        <v>1302215.0687164054</v>
      </c>
      <c r="AX16" s="62">
        <f t="shared" si="7"/>
        <v>1467473.2313668989</v>
      </c>
      <c r="AY16" s="57">
        <f t="shared" si="8"/>
        <v>30160006.414248798</v>
      </c>
      <c r="AZ16" s="57">
        <f t="shared" si="8"/>
        <v>10002547.15858238</v>
      </c>
      <c r="BA16" s="57">
        <f t="shared" si="9"/>
        <v>34704089.723002426</v>
      </c>
      <c r="BB16" s="60">
        <f t="shared" si="9"/>
        <v>11176528.871537022</v>
      </c>
      <c r="BC16" s="57">
        <f t="shared" si="10"/>
        <v>11477238.353286767</v>
      </c>
      <c r="BD16" s="57">
        <f t="shared" si="10"/>
        <v>21701126.892262165</v>
      </c>
      <c r="BE16" s="57">
        <f t="shared" si="11"/>
        <v>20514000.071386568</v>
      </c>
      <c r="BF16" s="57">
        <f t="shared" si="11"/>
        <v>24272855.262935959</v>
      </c>
      <c r="BG16" s="72"/>
      <c r="BH16" s="64">
        <f t="shared" si="16"/>
        <v>1254341.7053957446</v>
      </c>
      <c r="BI16" s="57">
        <f t="array" ref="BI16">STDEV(IF(AQ16:AT16&gt;0,AQ16:AT16))</f>
        <v>442918.70346028893</v>
      </c>
      <c r="BJ16" s="65">
        <f t="shared" si="12"/>
        <v>35.310848834492681</v>
      </c>
      <c r="BK16" s="65">
        <f t="shared" si="17"/>
        <v>4</v>
      </c>
      <c r="BL16" s="64">
        <f t="shared" si="18"/>
        <v>1613763.474085595</v>
      </c>
      <c r="BM16" s="57">
        <f t="array" ref="BM16">STDEV(IF(AU16:AX16&gt;0,AU16:AX16))</f>
        <v>481692.86826233467</v>
      </c>
      <c r="BN16" s="65">
        <f t="shared" si="13"/>
        <v>29.849037730592816</v>
      </c>
      <c r="BO16" s="65">
        <f t="shared" si="19"/>
        <v>4</v>
      </c>
      <c r="BP16" s="64">
        <f t="shared" si="20"/>
        <v>21510793.041842654</v>
      </c>
      <c r="BQ16" s="57">
        <f t="array" ref="BQ16">STDEV(IF(AY16:BB16&gt;0,AY16:BB16))</f>
        <v>12755504.80550457</v>
      </c>
      <c r="BR16" s="65">
        <f t="shared" si="14"/>
        <v>59.298161535433145</v>
      </c>
      <c r="BS16" s="65">
        <f t="shared" si="21"/>
        <v>4</v>
      </c>
      <c r="BT16" s="64">
        <f t="shared" si="22"/>
        <v>19491305.144967865</v>
      </c>
      <c r="BU16" s="57">
        <f t="array" ref="BU16">STDEV(IF(BC16:BF16&gt;0,BC16:BF16))</f>
        <v>5568294.3270958653</v>
      </c>
      <c r="BV16" s="65">
        <f t="shared" si="15"/>
        <v>28.568093750938221</v>
      </c>
      <c r="BW16" s="65">
        <f t="shared" si="23"/>
        <v>4</v>
      </c>
      <c r="BX16" s="65"/>
      <c r="BY16" s="18">
        <f t="shared" si="24"/>
        <v>1.2865421496740019</v>
      </c>
      <c r="BZ16" s="66">
        <f t="shared" si="25"/>
        <v>1.2865421496740019</v>
      </c>
      <c r="CA16" s="65"/>
      <c r="CB16" s="18">
        <f t="shared" si="26"/>
        <v>0.90611745959591106</v>
      </c>
      <c r="CC16" s="66" t="b">
        <f t="shared" si="27"/>
        <v>0</v>
      </c>
    </row>
    <row r="17" spans="1:81" s="1" customFormat="1" ht="15.6">
      <c r="A17" s="1">
        <v>16</v>
      </c>
      <c r="B17" s="1" t="s">
        <v>9</v>
      </c>
      <c r="C17" s="1">
        <v>158</v>
      </c>
      <c r="D17" s="1">
        <v>15.13</v>
      </c>
      <c r="E17" s="1">
        <v>1266</v>
      </c>
      <c r="F17" s="57">
        <v>90448</v>
      </c>
      <c r="G17" s="57">
        <v>74998</v>
      </c>
      <c r="H17" s="57">
        <v>131111</v>
      </c>
      <c r="I17" s="55">
        <v>36309</v>
      </c>
      <c r="J17" s="55">
        <v>68689</v>
      </c>
      <c r="K17" s="57">
        <v>94083</v>
      </c>
      <c r="L17" s="55">
        <v>123438</v>
      </c>
      <c r="M17" s="56">
        <v>101063</v>
      </c>
      <c r="N17" s="55">
        <v>21365</v>
      </c>
      <c r="O17" s="57">
        <v>97764</v>
      </c>
      <c r="P17" s="55">
        <v>71929</v>
      </c>
      <c r="Q17" s="57">
        <v>17008</v>
      </c>
      <c r="R17" s="57">
        <v>217097</v>
      </c>
      <c r="S17" s="55">
        <v>157997</v>
      </c>
      <c r="T17" s="55">
        <v>119680</v>
      </c>
      <c r="U17" s="57">
        <v>21858</v>
      </c>
      <c r="V17" s="58">
        <v>0</v>
      </c>
      <c r="W17" s="58"/>
      <c r="X17" s="59"/>
      <c r="Y17" s="57">
        <f t="shared" si="2"/>
        <v>90683.676802447895</v>
      </c>
      <c r="Z17" s="57">
        <f t="shared" si="2"/>
        <v>70935.315395499274</v>
      </c>
      <c r="AA17" s="57">
        <f t="shared" si="2"/>
        <v>142796.82450255848</v>
      </c>
      <c r="AB17" s="57">
        <f t="shared" si="2"/>
        <v>27378.988684427775</v>
      </c>
      <c r="AC17" s="57">
        <f t="shared" si="2"/>
        <v>87742.530751978746</v>
      </c>
      <c r="AD17" s="57">
        <f t="shared" si="2"/>
        <v>101482.84183174979</v>
      </c>
      <c r="AE17" s="57">
        <f t="shared" si="2"/>
        <v>122058.51114949823</v>
      </c>
      <c r="AF17" s="60">
        <f t="shared" si="2"/>
        <v>103150.11530179603</v>
      </c>
      <c r="AG17" s="57">
        <f t="shared" si="2"/>
        <v>21906.884391605214</v>
      </c>
      <c r="AH17" s="57">
        <f t="shared" si="2"/>
        <v>116336.95765677041</v>
      </c>
      <c r="AI17" s="57">
        <f t="shared" si="2"/>
        <v>74407.008045865412</v>
      </c>
      <c r="AJ17" s="57">
        <f t="shared" si="2"/>
        <v>16101.829883199491</v>
      </c>
      <c r="AK17" s="57">
        <f t="shared" si="2"/>
        <v>218198.85809195138</v>
      </c>
      <c r="AL17" s="57">
        <f t="shared" si="2"/>
        <v>153559.81013243878</v>
      </c>
      <c r="AM17" s="57">
        <f t="shared" si="2"/>
        <v>121038.79042989881</v>
      </c>
      <c r="AN17" s="57">
        <f t="shared" si="2"/>
        <v>19026.97506435775</v>
      </c>
      <c r="AO17" s="61">
        <f t="shared" si="3"/>
        <v>0</v>
      </c>
      <c r="AQ17" s="57">
        <f t="shared" si="4"/>
        <v>142796.82450255848</v>
      </c>
      <c r="AR17" s="57">
        <f t="shared" si="4"/>
        <v>27378.988684427775</v>
      </c>
      <c r="AS17" s="57">
        <f t="shared" si="5"/>
        <v>122058.51114949823</v>
      </c>
      <c r="AT17" s="60">
        <f t="shared" si="5"/>
        <v>103150.11530179603</v>
      </c>
      <c r="AU17" s="57">
        <f t="shared" si="6"/>
        <v>90683.676802447895</v>
      </c>
      <c r="AV17" s="57">
        <f t="shared" si="6"/>
        <v>70935.315395499274</v>
      </c>
      <c r="AW17" s="57">
        <f t="shared" si="7"/>
        <v>87742.530751978746</v>
      </c>
      <c r="AX17" s="62">
        <f t="shared" si="7"/>
        <v>101482.84183174979</v>
      </c>
      <c r="AY17" s="57">
        <f t="shared" si="8"/>
        <v>74407.008045865412</v>
      </c>
      <c r="AZ17" s="57">
        <f t="shared" si="8"/>
        <v>16101.829883199491</v>
      </c>
      <c r="BA17" s="57">
        <f t="shared" si="9"/>
        <v>121038.79042989881</v>
      </c>
      <c r="BB17" s="60">
        <f t="shared" si="9"/>
        <v>19026.97506435775</v>
      </c>
      <c r="BC17" s="57">
        <f t="shared" si="10"/>
        <v>21906.884391605214</v>
      </c>
      <c r="BD17" s="57">
        <f t="shared" si="10"/>
        <v>116336.95765677041</v>
      </c>
      <c r="BE17" s="57">
        <f t="shared" si="11"/>
        <v>218198.85809195138</v>
      </c>
      <c r="BF17" s="57">
        <f t="shared" si="11"/>
        <v>153559.81013243878</v>
      </c>
      <c r="BG17" s="63"/>
      <c r="BH17" s="64">
        <f t="shared" si="16"/>
        <v>98846.109909570136</v>
      </c>
      <c r="BI17" s="57">
        <f t="array" ref="BI17">STDEV(IF(AQ17:AT17&gt;0,AQ17:AT17))</f>
        <v>50320.819956167979</v>
      </c>
      <c r="BJ17" s="65">
        <f t="shared" si="12"/>
        <v>50.908245152190858</v>
      </c>
      <c r="BK17" s="65">
        <f t="shared" si="17"/>
        <v>4</v>
      </c>
      <c r="BL17" s="64">
        <f t="shared" si="18"/>
        <v>87711.091195418921</v>
      </c>
      <c r="BM17" s="57">
        <f t="array" ref="BM17">STDEV(IF(AU17:AX17&gt;0,AU17:AX17))</f>
        <v>12648.122692258632</v>
      </c>
      <c r="BN17" s="65">
        <f t="shared" si="13"/>
        <v>14.420209029299174</v>
      </c>
      <c r="BO17" s="65">
        <f t="shared" si="19"/>
        <v>4</v>
      </c>
      <c r="BP17" s="64">
        <f t="shared" si="20"/>
        <v>57643.650855830361</v>
      </c>
      <c r="BQ17" s="57">
        <f t="array" ref="BQ17">STDEV(IF(AY17:BB17&gt;0,AY17:BB17))</f>
        <v>50056.382892368303</v>
      </c>
      <c r="BR17" s="65">
        <f t="shared" si="14"/>
        <v>86.837634586264855</v>
      </c>
      <c r="BS17" s="65">
        <f t="shared" si="21"/>
        <v>4</v>
      </c>
      <c r="BT17" s="64">
        <f t="shared" si="22"/>
        <v>127500.62756819144</v>
      </c>
      <c r="BU17" s="57">
        <f t="array" ref="BU17">STDEV(IF(BC17:BF17&gt;0,BC17:BF17))</f>
        <v>82016.088137210187</v>
      </c>
      <c r="BV17" s="65">
        <f t="shared" si="15"/>
        <v>64.3260270176673</v>
      </c>
      <c r="BW17" s="65">
        <f t="shared" si="23"/>
        <v>4</v>
      </c>
      <c r="BX17" s="65"/>
      <c r="BY17" s="18">
        <f t="shared" si="24"/>
        <v>0.88734995515414672</v>
      </c>
      <c r="BZ17" s="66" t="b">
        <f t="shared" si="25"/>
        <v>0</v>
      </c>
      <c r="CA17" s="65"/>
      <c r="CB17" s="18">
        <f t="shared" si="26"/>
        <v>2.2118763415432663</v>
      </c>
      <c r="CC17" s="66" t="b">
        <f t="shared" si="27"/>
        <v>0</v>
      </c>
    </row>
    <row r="18" spans="1:81" s="1" customFormat="1" ht="15.6">
      <c r="A18" s="1">
        <v>17</v>
      </c>
      <c r="B18" s="1" t="s">
        <v>10</v>
      </c>
      <c r="C18" s="1">
        <v>300</v>
      </c>
      <c r="D18" s="1">
        <v>15.14</v>
      </c>
      <c r="E18" s="1">
        <v>1270</v>
      </c>
      <c r="F18" s="57">
        <v>11815892</v>
      </c>
      <c r="G18" s="57">
        <v>12243885</v>
      </c>
      <c r="H18" s="57">
        <v>10352142</v>
      </c>
      <c r="I18" s="57">
        <v>10732227</v>
      </c>
      <c r="J18" s="57">
        <v>10234647</v>
      </c>
      <c r="K18" s="57">
        <v>14360568</v>
      </c>
      <c r="L18" s="57">
        <v>11727450</v>
      </c>
      <c r="M18" s="60">
        <v>12432433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8">
        <v>0</v>
      </c>
      <c r="W18" s="58"/>
      <c r="X18" s="59"/>
      <c r="Y18" s="57">
        <f t="shared" si="2"/>
        <v>11846680.205871103</v>
      </c>
      <c r="Z18" s="57">
        <f t="shared" si="2"/>
        <v>11580626.738595998</v>
      </c>
      <c r="AA18" s="57">
        <f t="shared" si="2"/>
        <v>11274820.605437871</v>
      </c>
      <c r="AB18" s="57">
        <f t="shared" si="2"/>
        <v>8092691.1121680643</v>
      </c>
      <c r="AC18" s="57">
        <f t="shared" si="2"/>
        <v>13073619.198607447</v>
      </c>
      <c r="AD18" s="57">
        <f t="shared" si="2"/>
        <v>15490059.319516676</v>
      </c>
      <c r="AE18" s="57">
        <f t="shared" si="2"/>
        <v>11596389.17173142</v>
      </c>
      <c r="AF18" s="60">
        <f t="shared" si="2"/>
        <v>12689182.959459485</v>
      </c>
      <c r="AG18" s="57">
        <f t="shared" si="2"/>
        <v>0</v>
      </c>
      <c r="AH18" s="57">
        <f t="shared" si="2"/>
        <v>0</v>
      </c>
      <c r="AI18" s="57">
        <f t="shared" si="2"/>
        <v>0</v>
      </c>
      <c r="AJ18" s="57">
        <f t="shared" si="2"/>
        <v>0</v>
      </c>
      <c r="AK18" s="57">
        <f t="shared" si="2"/>
        <v>0</v>
      </c>
      <c r="AL18" s="57">
        <f t="shared" si="2"/>
        <v>0</v>
      </c>
      <c r="AM18" s="57">
        <f t="shared" si="2"/>
        <v>0</v>
      </c>
      <c r="AN18" s="57">
        <f t="shared" si="2"/>
        <v>0</v>
      </c>
      <c r="AO18" s="61">
        <f t="shared" si="3"/>
        <v>0</v>
      </c>
      <c r="AQ18" s="57">
        <f t="shared" si="4"/>
        <v>11274820.605437871</v>
      </c>
      <c r="AR18" s="57">
        <f t="shared" si="4"/>
        <v>8092691.1121680643</v>
      </c>
      <c r="AS18" s="57">
        <f t="shared" si="5"/>
        <v>11596389.17173142</v>
      </c>
      <c r="AT18" s="60">
        <f t="shared" si="5"/>
        <v>12689182.959459485</v>
      </c>
      <c r="AU18" s="57">
        <f t="shared" si="6"/>
        <v>11846680.205871103</v>
      </c>
      <c r="AV18" s="57">
        <f t="shared" si="6"/>
        <v>11580626.738595998</v>
      </c>
      <c r="AW18" s="57">
        <f t="shared" si="7"/>
        <v>13073619.198607447</v>
      </c>
      <c r="AX18" s="62">
        <f t="shared" si="7"/>
        <v>15490059.319516676</v>
      </c>
      <c r="AY18" s="57">
        <f t="shared" si="8"/>
        <v>0</v>
      </c>
      <c r="AZ18" s="57">
        <f t="shared" si="8"/>
        <v>0</v>
      </c>
      <c r="BA18" s="57">
        <f t="shared" si="9"/>
        <v>0</v>
      </c>
      <c r="BB18" s="60">
        <f t="shared" si="9"/>
        <v>0</v>
      </c>
      <c r="BC18" s="57">
        <f t="shared" si="10"/>
        <v>0</v>
      </c>
      <c r="BD18" s="57">
        <f t="shared" si="10"/>
        <v>0</v>
      </c>
      <c r="BE18" s="57">
        <f t="shared" si="11"/>
        <v>0</v>
      </c>
      <c r="BF18" s="57">
        <f t="shared" si="11"/>
        <v>0</v>
      </c>
      <c r="BG18" s="63"/>
      <c r="BH18" s="64">
        <f t="shared" si="16"/>
        <v>10913270.962199209</v>
      </c>
      <c r="BI18" s="57">
        <f t="array" ref="BI18">STDEV(IF(AQ18:AT18&gt;0,AQ18:AT18))</f>
        <v>1975424.2367261529</v>
      </c>
      <c r="BJ18" s="65">
        <f t="shared" si="12"/>
        <v>18.101119669515395</v>
      </c>
      <c r="BK18" s="65">
        <f t="shared" si="17"/>
        <v>4</v>
      </c>
      <c r="BL18" s="64">
        <f t="shared" si="18"/>
        <v>12997746.365647806</v>
      </c>
      <c r="BM18" s="57">
        <f t="array" ref="BM18">STDEV(IF(AU18:AX18&gt;0,AU18:AX18))</f>
        <v>1784242.3124267973</v>
      </c>
      <c r="BN18" s="65">
        <f t="shared" si="13"/>
        <v>13.727320584916423</v>
      </c>
      <c r="BO18" s="65">
        <f t="shared" si="19"/>
        <v>4</v>
      </c>
      <c r="BP18" s="64" t="e">
        <f t="shared" si="20"/>
        <v>#DIV/0!</v>
      </c>
      <c r="BQ18" s="57" t="e">
        <f t="array" ref="BQ18">STDEV(IF(AY18:BB18&gt;0,AY18:BB18))</f>
        <v>#DIV/0!</v>
      </c>
      <c r="BR18" s="65" t="e">
        <f t="shared" si="14"/>
        <v>#DIV/0!</v>
      </c>
      <c r="BS18" s="65">
        <f t="shared" si="21"/>
        <v>0</v>
      </c>
      <c r="BT18" s="64" t="e">
        <f t="shared" si="22"/>
        <v>#DIV/0!</v>
      </c>
      <c r="BU18" s="57" t="e">
        <f t="array" ref="BU18">STDEV(IF(BC18:BF18&gt;0,BC18:BF18))</f>
        <v>#DIV/0!</v>
      </c>
      <c r="BV18" s="65" t="e">
        <f t="shared" si="15"/>
        <v>#DIV/0!</v>
      </c>
      <c r="BW18" s="65">
        <f t="shared" si="23"/>
        <v>0</v>
      </c>
      <c r="BX18" s="65"/>
      <c r="BY18" s="18">
        <f t="shared" si="24"/>
        <v>1.1910037247923824</v>
      </c>
      <c r="BZ18" s="66">
        <f t="shared" si="25"/>
        <v>1.1910037247923824</v>
      </c>
      <c r="CA18" s="65"/>
      <c r="CB18" s="18" t="e">
        <f t="shared" si="26"/>
        <v>#DIV/0!</v>
      </c>
      <c r="CC18" s="66" t="e">
        <f t="shared" si="27"/>
        <v>#DIV/0!</v>
      </c>
    </row>
    <row r="19" spans="1:81" s="1" customFormat="1" ht="15.6">
      <c r="A19" s="1">
        <v>18</v>
      </c>
      <c r="B19" s="1" t="s">
        <v>11</v>
      </c>
      <c r="C19" s="1">
        <v>205</v>
      </c>
      <c r="D19" s="1">
        <v>15.15</v>
      </c>
      <c r="E19" s="1">
        <v>1272</v>
      </c>
      <c r="F19" s="57">
        <v>1326629</v>
      </c>
      <c r="G19" s="57">
        <v>1208947</v>
      </c>
      <c r="H19" s="57">
        <v>1008886</v>
      </c>
      <c r="I19" s="57">
        <v>1056985</v>
      </c>
      <c r="J19" s="55">
        <v>1142870</v>
      </c>
      <c r="K19" s="57">
        <v>1339968</v>
      </c>
      <c r="L19" s="55">
        <v>1116308</v>
      </c>
      <c r="M19" s="60">
        <v>1275936</v>
      </c>
      <c r="N19" s="57">
        <v>7912513</v>
      </c>
      <c r="O19" s="57">
        <v>9807690</v>
      </c>
      <c r="P19" s="57">
        <v>9101907</v>
      </c>
      <c r="Q19" s="57">
        <v>6437270</v>
      </c>
      <c r="R19" s="57">
        <v>6163892</v>
      </c>
      <c r="S19" s="57">
        <v>6436672</v>
      </c>
      <c r="T19" s="57">
        <v>12655371</v>
      </c>
      <c r="U19" s="57">
        <v>5579290</v>
      </c>
      <c r="V19" s="58">
        <v>73827</v>
      </c>
      <c r="W19" s="58"/>
      <c r="X19" s="59"/>
      <c r="Y19" s="57">
        <f t="shared" si="2"/>
        <v>1330085.7450994456</v>
      </c>
      <c r="Z19" s="57">
        <f t="shared" si="2"/>
        <v>1143457.6487565357</v>
      </c>
      <c r="AA19" s="57">
        <f t="shared" si="2"/>
        <v>1098807.2479432558</v>
      </c>
      <c r="AB19" s="57">
        <f t="shared" si="2"/>
        <v>797024.98979894491</v>
      </c>
      <c r="AC19" s="57">
        <f t="shared" si="2"/>
        <v>1459888.8631442289</v>
      </c>
      <c r="AD19" s="57">
        <f t="shared" si="2"/>
        <v>1445359.5293900715</v>
      </c>
      <c r="AE19" s="57">
        <f t="shared" si="2"/>
        <v>1103832.6322872541</v>
      </c>
      <c r="AF19" s="60">
        <f t="shared" si="2"/>
        <v>1302286.1533668346</v>
      </c>
      <c r="AG19" s="57">
        <f t="shared" si="2"/>
        <v>8113199.5103240507</v>
      </c>
      <c r="AH19" s="57">
        <f t="shared" si="2"/>
        <v>11670930.160802858</v>
      </c>
      <c r="AI19" s="57">
        <f t="shared" si="2"/>
        <v>9415474.5287953205</v>
      </c>
      <c r="AJ19" s="57">
        <f t="shared" si="2"/>
        <v>6094298.356786429</v>
      </c>
      <c r="AK19" s="57">
        <f t="shared" si="2"/>
        <v>6195176.3304058295</v>
      </c>
      <c r="AL19" s="57">
        <f t="shared" si="2"/>
        <v>6255904.4172027633</v>
      </c>
      <c r="AM19" s="57">
        <f t="shared" si="2"/>
        <v>12799054.130026897</v>
      </c>
      <c r="AN19" s="57">
        <f t="shared" si="2"/>
        <v>4856666.2872550348</v>
      </c>
      <c r="AO19" s="61">
        <f t="shared" si="3"/>
        <v>83724.220324322217</v>
      </c>
      <c r="AQ19" s="57">
        <f t="shared" si="4"/>
        <v>1015083.0276189336</v>
      </c>
      <c r="AR19" s="57">
        <f t="shared" si="4"/>
        <v>713300.76947462268</v>
      </c>
      <c r="AS19" s="57">
        <f t="shared" si="5"/>
        <v>1020108.4119629319</v>
      </c>
      <c r="AT19" s="60">
        <f t="shared" si="5"/>
        <v>1218561.9330425125</v>
      </c>
      <c r="AU19" s="57">
        <f t="shared" si="6"/>
        <v>1246361.5247751235</v>
      </c>
      <c r="AV19" s="57">
        <f t="shared" si="6"/>
        <v>1059733.4284322136</v>
      </c>
      <c r="AW19" s="57">
        <f t="shared" si="7"/>
        <v>1376164.6428199068</v>
      </c>
      <c r="AX19" s="62">
        <f t="shared" si="7"/>
        <v>1361635.3090657494</v>
      </c>
      <c r="AY19" s="57">
        <f t="shared" si="8"/>
        <v>9331750.308470998</v>
      </c>
      <c r="AZ19" s="57">
        <f t="shared" si="8"/>
        <v>6010574.1364621064</v>
      </c>
      <c r="BA19" s="57">
        <f t="shared" si="9"/>
        <v>12715329.909702575</v>
      </c>
      <c r="BB19" s="60">
        <f t="shared" si="9"/>
        <v>4772942.0669307122</v>
      </c>
      <c r="BC19" s="57">
        <f t="shared" si="10"/>
        <v>8029475.2899997281</v>
      </c>
      <c r="BD19" s="57">
        <f t="shared" si="10"/>
        <v>11587205.940478535</v>
      </c>
      <c r="BE19" s="57">
        <f t="shared" si="11"/>
        <v>6111452.1100815069</v>
      </c>
      <c r="BF19" s="57">
        <f t="shared" si="11"/>
        <v>6172180.1968784407</v>
      </c>
      <c r="BG19" s="63"/>
      <c r="BH19" s="64">
        <f t="shared" si="16"/>
        <v>991763.53552475013</v>
      </c>
      <c r="BI19" s="57">
        <f t="array" ref="BI19">STDEV(IF(AQ19:AT19&gt;0,AQ19:AT19))</f>
        <v>208427.65005691166</v>
      </c>
      <c r="BJ19" s="65">
        <f t="shared" si="12"/>
        <v>21.015861401541741</v>
      </c>
      <c r="BK19" s="65">
        <f t="shared" si="17"/>
        <v>4</v>
      </c>
      <c r="BL19" s="64">
        <f t="shared" si="18"/>
        <v>1260973.7262732484</v>
      </c>
      <c r="BM19" s="57">
        <f t="array" ref="BM19">STDEV(IF(AU19:AX19&gt;0,AU19:AX19))</f>
        <v>146188.09278109367</v>
      </c>
      <c r="BN19" s="65">
        <f t="shared" si="13"/>
        <v>11.593270322383804</v>
      </c>
      <c r="BO19" s="65">
        <f t="shared" si="19"/>
        <v>4</v>
      </c>
      <c r="BP19" s="64">
        <f t="shared" si="20"/>
        <v>8207649.1053915974</v>
      </c>
      <c r="BQ19" s="57">
        <f t="array" ref="BQ19">STDEV(IF(AY19:BB19&gt;0,AY19:BB19))</f>
        <v>3568713.1484363507</v>
      </c>
      <c r="BR19" s="65">
        <f t="shared" si="14"/>
        <v>43.480332828703247</v>
      </c>
      <c r="BS19" s="65">
        <f t="shared" si="21"/>
        <v>4</v>
      </c>
      <c r="BT19" s="64">
        <f t="shared" si="22"/>
        <v>7975078.3843595535</v>
      </c>
      <c r="BU19" s="57">
        <f t="array" ref="BU19">STDEV(IF(BC19:BF19&gt;0,BC19:BF19))</f>
        <v>2567357.2189847571</v>
      </c>
      <c r="BV19" s="65">
        <f t="shared" si="15"/>
        <v>32.192250599314093</v>
      </c>
      <c r="BW19" s="65">
        <f t="shared" si="23"/>
        <v>4</v>
      </c>
      <c r="BX19" s="65"/>
      <c r="BY19" s="18">
        <f t="shared" si="24"/>
        <v>1.2714459456366856</v>
      </c>
      <c r="BZ19" s="66">
        <f t="shared" si="25"/>
        <v>1.2714459456366856</v>
      </c>
      <c r="CA19" s="65"/>
      <c r="CB19" s="18">
        <f t="shared" si="26"/>
        <v>0.97166414913141586</v>
      </c>
      <c r="CC19" s="66">
        <f t="shared" si="27"/>
        <v>0.97166414913141586</v>
      </c>
    </row>
    <row r="20" spans="1:81" s="1" customFormat="1" ht="15.6">
      <c r="A20" s="1">
        <v>19</v>
      </c>
      <c r="B20" s="1" t="s">
        <v>12</v>
      </c>
      <c r="C20" s="1">
        <v>117</v>
      </c>
      <c r="D20" s="1">
        <v>15.65</v>
      </c>
      <c r="E20" s="1">
        <v>1287</v>
      </c>
      <c r="F20" s="57">
        <v>215933</v>
      </c>
      <c r="G20" s="57">
        <v>161798</v>
      </c>
      <c r="H20" s="57">
        <v>255747</v>
      </c>
      <c r="I20" s="57">
        <v>187176</v>
      </c>
      <c r="J20" s="57">
        <v>239139</v>
      </c>
      <c r="K20" s="57">
        <v>214328</v>
      </c>
      <c r="L20" s="57">
        <v>329162</v>
      </c>
      <c r="M20" s="60">
        <v>335731</v>
      </c>
      <c r="N20" s="57">
        <v>2255973</v>
      </c>
      <c r="O20" s="57">
        <v>1818342</v>
      </c>
      <c r="P20" s="57">
        <v>1542751</v>
      </c>
      <c r="Q20" s="57">
        <v>1177170</v>
      </c>
      <c r="R20" s="57">
        <v>1181423</v>
      </c>
      <c r="S20" s="57">
        <v>1269987</v>
      </c>
      <c r="T20" s="57">
        <v>1760983</v>
      </c>
      <c r="U20" s="57">
        <v>1066107</v>
      </c>
      <c r="V20" s="58">
        <v>0</v>
      </c>
      <c r="W20" s="58"/>
      <c r="X20" s="59"/>
      <c r="Y20" s="57">
        <f t="shared" si="2"/>
        <v>216495.64814017978</v>
      </c>
      <c r="Z20" s="57">
        <f t="shared" si="2"/>
        <v>153033.3096930717</v>
      </c>
      <c r="AA20" s="57">
        <f t="shared" si="2"/>
        <v>278541.5371407115</v>
      </c>
      <c r="AB20" s="57">
        <f t="shared" si="2"/>
        <v>141141.0280094867</v>
      </c>
      <c r="AC20" s="57">
        <f t="shared" si="2"/>
        <v>305473.38091248152</v>
      </c>
      <c r="AD20" s="57">
        <f t="shared" si="2"/>
        <v>231185.38443837108</v>
      </c>
      <c r="AE20" s="57">
        <f t="shared" si="2"/>
        <v>325483.43011869228</v>
      </c>
      <c r="AF20" s="60">
        <f t="shared" si="2"/>
        <v>342664.39112620131</v>
      </c>
      <c r="AG20" s="57">
        <f t="shared" si="2"/>
        <v>2313191.6546493229</v>
      </c>
      <c r="AH20" s="57">
        <f t="shared" si="2"/>
        <v>2163786.0179567859</v>
      </c>
      <c r="AI20" s="57">
        <f t="shared" si="2"/>
        <v>1595899.9300666894</v>
      </c>
      <c r="AJ20" s="57">
        <f t="shared" si="2"/>
        <v>1114451.498330547</v>
      </c>
      <c r="AK20" s="57">
        <f t="shared" si="2"/>
        <v>1187419.2159429539</v>
      </c>
      <c r="AL20" s="57">
        <f t="shared" si="2"/>
        <v>1234320.6680548715</v>
      </c>
      <c r="AM20" s="57">
        <f t="shared" si="2"/>
        <v>1780976.3727240516</v>
      </c>
      <c r="AN20" s="57">
        <f t="shared" si="2"/>
        <v>928025.95411003975</v>
      </c>
      <c r="AO20" s="61">
        <f t="shared" si="3"/>
        <v>0</v>
      </c>
      <c r="AQ20" s="57">
        <f t="shared" si="4"/>
        <v>278541.5371407115</v>
      </c>
      <c r="AR20" s="57">
        <f t="shared" si="4"/>
        <v>141141.0280094867</v>
      </c>
      <c r="AS20" s="57">
        <f t="shared" si="5"/>
        <v>325483.43011869228</v>
      </c>
      <c r="AT20" s="60">
        <f t="shared" si="5"/>
        <v>342664.39112620131</v>
      </c>
      <c r="AU20" s="57">
        <f t="shared" si="6"/>
        <v>216495.64814017978</v>
      </c>
      <c r="AV20" s="57">
        <f t="shared" si="6"/>
        <v>153033.3096930717</v>
      </c>
      <c r="AW20" s="57">
        <f t="shared" si="7"/>
        <v>305473.38091248152</v>
      </c>
      <c r="AX20" s="62">
        <f t="shared" si="7"/>
        <v>231185.38443837108</v>
      </c>
      <c r="AY20" s="57">
        <f t="shared" si="8"/>
        <v>1595899.9300666894</v>
      </c>
      <c r="AZ20" s="57">
        <f t="shared" si="8"/>
        <v>1114451.498330547</v>
      </c>
      <c r="BA20" s="57">
        <f t="shared" si="9"/>
        <v>1780976.3727240516</v>
      </c>
      <c r="BB20" s="60">
        <f t="shared" si="9"/>
        <v>928025.95411003975</v>
      </c>
      <c r="BC20" s="57">
        <f t="shared" si="10"/>
        <v>2313191.6546493229</v>
      </c>
      <c r="BD20" s="57">
        <f t="shared" si="10"/>
        <v>2163786.0179567859</v>
      </c>
      <c r="BE20" s="57">
        <f t="shared" si="11"/>
        <v>1187419.2159429539</v>
      </c>
      <c r="BF20" s="57">
        <f t="shared" si="11"/>
        <v>1234320.6680548715</v>
      </c>
      <c r="BG20" s="63"/>
      <c r="BH20" s="64">
        <f t="shared" si="16"/>
        <v>271957.59659877291</v>
      </c>
      <c r="BI20" s="57">
        <f t="array" ref="BI20">STDEV(IF(AQ20:AT20&gt;0,AQ20:AT20))</f>
        <v>91325.039532579001</v>
      </c>
      <c r="BJ20" s="65">
        <f t="shared" si="12"/>
        <v>33.580617226630935</v>
      </c>
      <c r="BK20" s="65">
        <f t="shared" si="17"/>
        <v>4</v>
      </c>
      <c r="BL20" s="64">
        <f t="shared" si="18"/>
        <v>226546.93079602602</v>
      </c>
      <c r="BM20" s="57">
        <f t="array" ref="BM20">STDEV(IF(AU20:AX20&gt;0,AU20:AX20))</f>
        <v>62599.735225408986</v>
      </c>
      <c r="BN20" s="65">
        <f t="shared" si="13"/>
        <v>27.632126820456172</v>
      </c>
      <c r="BO20" s="65">
        <f t="shared" si="19"/>
        <v>4</v>
      </c>
      <c r="BP20" s="64">
        <f t="shared" si="20"/>
        <v>1354838.4388078318</v>
      </c>
      <c r="BQ20" s="57">
        <f t="array" ref="BQ20">STDEV(IF(AY20:BB20&gt;0,AY20:BB20))</f>
        <v>399857.87455722387</v>
      </c>
      <c r="BR20" s="65">
        <f t="shared" si="14"/>
        <v>29.513325213083878</v>
      </c>
      <c r="BS20" s="65">
        <f t="shared" si="21"/>
        <v>4</v>
      </c>
      <c r="BT20" s="64">
        <f t="shared" si="22"/>
        <v>1724679.3891509834</v>
      </c>
      <c r="BU20" s="57">
        <f t="array" ref="BU20">STDEV(IF(BC20:BF20&gt;0,BC20:BF20))</f>
        <v>596730.39338652836</v>
      </c>
      <c r="BV20" s="65">
        <f t="shared" si="15"/>
        <v>34.59949699290393</v>
      </c>
      <c r="BW20" s="65">
        <f t="shared" si="23"/>
        <v>4</v>
      </c>
      <c r="BX20" s="65"/>
      <c r="BY20" s="18">
        <f t="shared" si="24"/>
        <v>0.83302299192714735</v>
      </c>
      <c r="BZ20" s="66">
        <f t="shared" si="25"/>
        <v>0.83302299192714735</v>
      </c>
      <c r="CA20" s="65"/>
      <c r="CB20" s="18">
        <f t="shared" si="26"/>
        <v>1.2729778988767009</v>
      </c>
      <c r="CC20" s="66">
        <f t="shared" si="27"/>
        <v>1.2729778988767009</v>
      </c>
    </row>
    <row r="21" spans="1:81" s="1" customFormat="1" ht="15.6">
      <c r="A21" s="1">
        <v>20</v>
      </c>
      <c r="B21" s="1" t="s">
        <v>13</v>
      </c>
      <c r="C21" s="1">
        <v>136</v>
      </c>
      <c r="D21" s="1">
        <v>15.557</v>
      </c>
      <c r="E21" s="1">
        <v>1291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60">
        <v>0</v>
      </c>
      <c r="N21" s="57">
        <v>5303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58"/>
      <c r="X21" s="59"/>
      <c r="Y21" s="57">
        <f t="shared" si="2"/>
        <v>0</v>
      </c>
      <c r="Z21" s="57">
        <f t="shared" si="2"/>
        <v>0</v>
      </c>
      <c r="AA21" s="57">
        <f t="shared" si="2"/>
        <v>0</v>
      </c>
      <c r="AB21" s="57">
        <f t="shared" si="2"/>
        <v>0</v>
      </c>
      <c r="AC21" s="57">
        <f t="shared" si="2"/>
        <v>0</v>
      </c>
      <c r="AD21" s="57">
        <f t="shared" si="2"/>
        <v>0</v>
      </c>
      <c r="AE21" s="57">
        <f t="shared" si="2"/>
        <v>0</v>
      </c>
      <c r="AF21" s="60">
        <f t="shared" si="2"/>
        <v>0</v>
      </c>
      <c r="AG21" s="57">
        <f t="shared" si="2"/>
        <v>5437.5009561751667</v>
      </c>
      <c r="AH21" s="57">
        <f t="shared" si="2"/>
        <v>0</v>
      </c>
      <c r="AI21" s="57">
        <f t="shared" si="2"/>
        <v>0</v>
      </c>
      <c r="AJ21" s="57">
        <f t="shared" si="2"/>
        <v>0</v>
      </c>
      <c r="AK21" s="57">
        <f t="shared" si="2"/>
        <v>0</v>
      </c>
      <c r="AL21" s="57">
        <f t="shared" si="2"/>
        <v>0</v>
      </c>
      <c r="AM21" s="57">
        <f t="shared" si="2"/>
        <v>0</v>
      </c>
      <c r="AN21" s="57">
        <f t="shared" si="2"/>
        <v>0</v>
      </c>
      <c r="AO21" s="61">
        <f t="shared" si="3"/>
        <v>0</v>
      </c>
      <c r="AQ21" s="57">
        <f t="shared" si="4"/>
        <v>0</v>
      </c>
      <c r="AR21" s="57">
        <f t="shared" si="4"/>
        <v>0</v>
      </c>
      <c r="AS21" s="57">
        <f t="shared" si="5"/>
        <v>0</v>
      </c>
      <c r="AT21" s="60">
        <f t="shared" si="5"/>
        <v>0</v>
      </c>
      <c r="AU21" s="57">
        <f t="shared" si="6"/>
        <v>0</v>
      </c>
      <c r="AV21" s="57">
        <f t="shared" si="6"/>
        <v>0</v>
      </c>
      <c r="AW21" s="57">
        <f t="shared" si="7"/>
        <v>0</v>
      </c>
      <c r="AX21" s="62">
        <f t="shared" si="7"/>
        <v>0</v>
      </c>
      <c r="AY21" s="57">
        <f t="shared" si="8"/>
        <v>0</v>
      </c>
      <c r="AZ21" s="57">
        <f t="shared" si="8"/>
        <v>0</v>
      </c>
      <c r="BA21" s="57">
        <f t="shared" si="9"/>
        <v>0</v>
      </c>
      <c r="BB21" s="60">
        <f t="shared" si="9"/>
        <v>0</v>
      </c>
      <c r="BC21" s="57">
        <f t="shared" si="10"/>
        <v>5437.5009561751667</v>
      </c>
      <c r="BD21" s="57">
        <f t="shared" si="10"/>
        <v>0</v>
      </c>
      <c r="BE21" s="57">
        <f t="shared" si="11"/>
        <v>0</v>
      </c>
      <c r="BF21" s="57">
        <f t="shared" si="11"/>
        <v>0</v>
      </c>
      <c r="BG21" s="63"/>
      <c r="BH21" s="64" t="e">
        <f t="shared" si="16"/>
        <v>#DIV/0!</v>
      </c>
      <c r="BI21" s="57" t="e">
        <f t="array" ref="BI21">STDEV(IF(AQ21:AT21&gt;0,AQ21:AT21))</f>
        <v>#DIV/0!</v>
      </c>
      <c r="BJ21" s="65" t="e">
        <f t="shared" si="12"/>
        <v>#DIV/0!</v>
      </c>
      <c r="BK21" s="65">
        <f t="shared" si="17"/>
        <v>0</v>
      </c>
      <c r="BL21" s="64" t="e">
        <f t="shared" si="18"/>
        <v>#DIV/0!</v>
      </c>
      <c r="BM21" s="57" t="e">
        <f t="array" ref="BM21">STDEV(IF(AU21:AX21&gt;0,AU21:AX21))</f>
        <v>#DIV/0!</v>
      </c>
      <c r="BN21" s="65" t="e">
        <f t="shared" si="13"/>
        <v>#DIV/0!</v>
      </c>
      <c r="BO21" s="65">
        <f t="shared" si="19"/>
        <v>0</v>
      </c>
      <c r="BP21" s="64" t="e">
        <f t="shared" si="20"/>
        <v>#DIV/0!</v>
      </c>
      <c r="BQ21" s="57" t="e">
        <f t="array" ref="BQ21">STDEV(IF(AY21:BB21&gt;0,AY21:BB21))</f>
        <v>#DIV/0!</v>
      </c>
      <c r="BR21" s="65" t="e">
        <f t="shared" si="14"/>
        <v>#DIV/0!</v>
      </c>
      <c r="BS21" s="65">
        <f t="shared" si="21"/>
        <v>0</v>
      </c>
      <c r="BT21" s="64">
        <f t="shared" si="22"/>
        <v>5437.5009561751667</v>
      </c>
      <c r="BU21" s="57" t="e">
        <f t="array" ref="BU21">STDEV(IF(BC21:BF21&gt;0,BC21:BF21))</f>
        <v>#DIV/0!</v>
      </c>
      <c r="BV21" s="65" t="e">
        <f t="shared" si="15"/>
        <v>#DIV/0!</v>
      </c>
      <c r="BW21" s="65">
        <f t="shared" si="23"/>
        <v>1</v>
      </c>
      <c r="BX21" s="65"/>
      <c r="BY21" s="18" t="e">
        <f t="shared" si="24"/>
        <v>#DIV/0!</v>
      </c>
      <c r="BZ21" s="66" t="e">
        <f t="shared" si="25"/>
        <v>#DIV/0!</v>
      </c>
      <c r="CA21" s="65"/>
      <c r="CB21" s="18" t="e">
        <f t="shared" si="26"/>
        <v>#DIV/0!</v>
      </c>
      <c r="CC21" s="66" t="e">
        <f t="shared" si="27"/>
        <v>#DIV/0!</v>
      </c>
    </row>
    <row r="22" spans="1:81" s="1" customFormat="1" ht="15.6">
      <c r="A22" s="1">
        <v>21</v>
      </c>
      <c r="B22" s="1" t="s">
        <v>14</v>
      </c>
      <c r="C22" s="1">
        <v>142</v>
      </c>
      <c r="D22" s="1">
        <v>15.67</v>
      </c>
      <c r="E22" s="1">
        <v>1292</v>
      </c>
      <c r="F22" s="57">
        <v>37772</v>
      </c>
      <c r="G22" s="57">
        <v>16838</v>
      </c>
      <c r="H22" s="57">
        <v>55650</v>
      </c>
      <c r="I22" s="55">
        <v>9452</v>
      </c>
      <c r="J22" s="57">
        <v>16911</v>
      </c>
      <c r="K22" s="57">
        <v>31289</v>
      </c>
      <c r="L22" s="57">
        <v>32442</v>
      </c>
      <c r="M22" s="60">
        <v>36972</v>
      </c>
      <c r="N22" s="57">
        <v>29152</v>
      </c>
      <c r="O22" s="57">
        <v>92961</v>
      </c>
      <c r="P22" s="55">
        <v>37611</v>
      </c>
      <c r="Q22" s="57">
        <v>14137</v>
      </c>
      <c r="R22" s="57">
        <v>171586</v>
      </c>
      <c r="S22" s="57">
        <v>69123</v>
      </c>
      <c r="T22" s="57">
        <v>109741</v>
      </c>
      <c r="U22" s="57">
        <v>18352</v>
      </c>
      <c r="V22" s="58">
        <v>0</v>
      </c>
      <c r="W22" s="58"/>
      <c r="X22" s="59"/>
      <c r="Y22" s="57">
        <f t="shared" si="2"/>
        <v>37870.42101740295</v>
      </c>
      <c r="Z22" s="57">
        <f t="shared" si="2"/>
        <v>15925.875898416181</v>
      </c>
      <c r="AA22" s="57">
        <f t="shared" si="2"/>
        <v>60610.042510295702</v>
      </c>
      <c r="AB22" s="57">
        <f t="shared" si="2"/>
        <v>7127.3293410782817</v>
      </c>
      <c r="AC22" s="57">
        <f t="shared" si="2"/>
        <v>21601.914972509607</v>
      </c>
      <c r="AD22" s="57">
        <f t="shared" si="2"/>
        <v>33749.950980236805</v>
      </c>
      <c r="AE22" s="57">
        <f t="shared" si="2"/>
        <v>32079.442462710198</v>
      </c>
      <c r="AF22" s="60">
        <f t="shared" si="2"/>
        <v>37735.531925017094</v>
      </c>
      <c r="AG22" s="57">
        <f t="shared" si="2"/>
        <v>29891.387492818871</v>
      </c>
      <c r="AH22" s="57">
        <f t="shared" si="2"/>
        <v>110621.49585461964</v>
      </c>
      <c r="AI22" s="57">
        <f t="shared" si="2"/>
        <v>38906.727183931987</v>
      </c>
      <c r="AJ22" s="57">
        <f t="shared" si="2"/>
        <v>13383.794041556397</v>
      </c>
      <c r="AK22" s="57">
        <f t="shared" si="2"/>
        <v>172456.87072859399</v>
      </c>
      <c r="AL22" s="57">
        <f t="shared" si="2"/>
        <v>67181.748740701194</v>
      </c>
      <c r="AM22" s="57">
        <f t="shared" si="2"/>
        <v>110986.9476985923</v>
      </c>
      <c r="AN22" s="57">
        <f t="shared" si="2"/>
        <v>15975.068459195418</v>
      </c>
      <c r="AO22" s="61">
        <f t="shared" si="3"/>
        <v>0</v>
      </c>
      <c r="AQ22" s="57">
        <f t="shared" si="4"/>
        <v>60610.042510295702</v>
      </c>
      <c r="AR22" s="57">
        <f t="shared" si="4"/>
        <v>7127.3293410782817</v>
      </c>
      <c r="AS22" s="57">
        <f t="shared" si="5"/>
        <v>32079.442462710198</v>
      </c>
      <c r="AT22" s="60">
        <f t="shared" si="5"/>
        <v>37735.531925017094</v>
      </c>
      <c r="AU22" s="57">
        <f t="shared" si="6"/>
        <v>37870.42101740295</v>
      </c>
      <c r="AV22" s="57">
        <f t="shared" si="6"/>
        <v>15925.875898416181</v>
      </c>
      <c r="AW22" s="57">
        <f t="shared" si="7"/>
        <v>21601.914972509607</v>
      </c>
      <c r="AX22" s="62">
        <f t="shared" si="7"/>
        <v>33749.950980236805</v>
      </c>
      <c r="AY22" s="57">
        <f t="shared" si="8"/>
        <v>38906.727183931987</v>
      </c>
      <c r="AZ22" s="57">
        <f t="shared" si="8"/>
        <v>13383.794041556397</v>
      </c>
      <c r="BA22" s="57">
        <f t="shared" si="9"/>
        <v>110986.9476985923</v>
      </c>
      <c r="BB22" s="60">
        <f t="shared" si="9"/>
        <v>15975.068459195418</v>
      </c>
      <c r="BC22" s="57">
        <f t="shared" si="10"/>
        <v>29891.387492818871</v>
      </c>
      <c r="BD22" s="57">
        <f t="shared" si="10"/>
        <v>110621.49585461964</v>
      </c>
      <c r="BE22" s="57">
        <f t="shared" si="11"/>
        <v>172456.87072859399</v>
      </c>
      <c r="BF22" s="57">
        <f t="shared" si="11"/>
        <v>67181.748740701194</v>
      </c>
      <c r="BG22" s="63"/>
      <c r="BH22" s="64">
        <f t="shared" si="16"/>
        <v>34388.086559775322</v>
      </c>
      <c r="BI22" s="57">
        <f t="array" ref="BI22">STDEV(IF(AQ22:AT22&gt;0,AQ22:AT22))</f>
        <v>21964.176030132683</v>
      </c>
      <c r="BJ22" s="65">
        <f t="shared" si="12"/>
        <v>63.871468951764172</v>
      </c>
      <c r="BK22" s="65">
        <f t="shared" si="17"/>
        <v>4</v>
      </c>
      <c r="BL22" s="64">
        <f t="shared" si="18"/>
        <v>27287.04071714139</v>
      </c>
      <c r="BM22" s="57">
        <f t="array" ref="BM22">STDEV(IF(AU22:AX22&gt;0,AU22:AX22))</f>
        <v>10249.778345884713</v>
      </c>
      <c r="BN22" s="65">
        <f t="shared" si="13"/>
        <v>37.562806652924905</v>
      </c>
      <c r="BO22" s="65">
        <f t="shared" si="19"/>
        <v>4</v>
      </c>
      <c r="BP22" s="64">
        <f t="shared" si="20"/>
        <v>44813.134345819017</v>
      </c>
      <c r="BQ22" s="57">
        <f t="array" ref="BQ22">STDEV(IF(AY22:BB22&gt;0,AY22:BB22))</f>
        <v>45582.513808301752</v>
      </c>
      <c r="BR22" s="65">
        <f t="shared" si="14"/>
        <v>101.71686152667988</v>
      </c>
      <c r="BS22" s="65">
        <f t="shared" si="21"/>
        <v>4</v>
      </c>
      <c r="BT22" s="64">
        <f t="shared" si="22"/>
        <v>95037.875704183418</v>
      </c>
      <c r="BU22" s="57">
        <f t="array" ref="BU22">STDEV(IF(BC22:BF22&gt;0,BC22:BF22))</f>
        <v>61255.146023992398</v>
      </c>
      <c r="BV22" s="65">
        <f t="shared" si="15"/>
        <v>64.453404045620985</v>
      </c>
      <c r="BW22" s="65">
        <f t="shared" si="23"/>
        <v>4</v>
      </c>
      <c r="BX22" s="65"/>
      <c r="BY22" s="18">
        <f t="shared" si="24"/>
        <v>0.79350273443419161</v>
      </c>
      <c r="BZ22" s="66" t="b">
        <f t="shared" si="25"/>
        <v>0</v>
      </c>
      <c r="CA22" s="65"/>
      <c r="CB22" s="18">
        <f t="shared" si="26"/>
        <v>2.1207593954661705</v>
      </c>
      <c r="CC22" s="66" t="b">
        <f t="shared" si="27"/>
        <v>0</v>
      </c>
    </row>
    <row r="23" spans="1:81" s="1" customFormat="1" ht="15.6">
      <c r="A23" s="1">
        <v>22</v>
      </c>
      <c r="B23" s="1" t="s">
        <v>15</v>
      </c>
      <c r="C23" s="1">
        <v>158</v>
      </c>
      <c r="D23" s="1">
        <v>15.62</v>
      </c>
      <c r="E23" s="1">
        <v>1292</v>
      </c>
      <c r="F23" s="57">
        <v>0</v>
      </c>
      <c r="G23" s="57">
        <v>39137</v>
      </c>
      <c r="H23" s="57">
        <v>64567</v>
      </c>
      <c r="I23" s="57">
        <v>21869</v>
      </c>
      <c r="J23" s="57">
        <v>38751</v>
      </c>
      <c r="K23" s="57">
        <v>0</v>
      </c>
      <c r="L23" s="57">
        <v>60636</v>
      </c>
      <c r="M23" s="60">
        <v>53655</v>
      </c>
      <c r="N23" s="57">
        <v>0</v>
      </c>
      <c r="O23" s="57">
        <v>0</v>
      </c>
      <c r="P23" s="57">
        <v>0</v>
      </c>
      <c r="Q23" s="57">
        <v>76526</v>
      </c>
      <c r="R23" s="57">
        <v>0</v>
      </c>
      <c r="S23" s="57">
        <v>0</v>
      </c>
      <c r="T23" s="57">
        <v>0</v>
      </c>
      <c r="U23" s="57">
        <v>0</v>
      </c>
      <c r="V23" s="58">
        <v>0</v>
      </c>
      <c r="W23" s="58"/>
      <c r="X23" s="59"/>
      <c r="Y23" s="57">
        <f t="shared" si="2"/>
        <v>0</v>
      </c>
      <c r="Z23" s="57">
        <f t="shared" si="2"/>
        <v>37016.926299816732</v>
      </c>
      <c r="AA23" s="57">
        <f t="shared" si="2"/>
        <v>70321.807992134098</v>
      </c>
      <c r="AB23" s="57">
        <f t="shared" si="2"/>
        <v>16490.432221756342</v>
      </c>
      <c r="AC23" s="57">
        <f t="shared" si="2"/>
        <v>49500.077292869719</v>
      </c>
      <c r="AD23" s="57">
        <f t="shared" si="2"/>
        <v>0</v>
      </c>
      <c r="AE23" s="57">
        <f t="shared" si="2"/>
        <v>59958.358706889085</v>
      </c>
      <c r="AF23" s="60">
        <f t="shared" si="2"/>
        <v>54763.063005430929</v>
      </c>
      <c r="AG23" s="57">
        <f t="shared" si="2"/>
        <v>0</v>
      </c>
      <c r="AH23" s="57">
        <f t="shared" si="2"/>
        <v>0</v>
      </c>
      <c r="AI23" s="57">
        <f t="shared" si="2"/>
        <v>0</v>
      </c>
      <c r="AJ23" s="57">
        <f t="shared" si="2"/>
        <v>72448.767264917929</v>
      </c>
      <c r="AK23" s="57">
        <f t="shared" si="2"/>
        <v>0</v>
      </c>
      <c r="AL23" s="57">
        <f t="shared" si="2"/>
        <v>0</v>
      </c>
      <c r="AM23" s="57">
        <f t="shared" si="2"/>
        <v>0</v>
      </c>
      <c r="AN23" s="57">
        <f t="shared" si="2"/>
        <v>0</v>
      </c>
      <c r="AO23" s="61">
        <f t="shared" si="3"/>
        <v>0</v>
      </c>
      <c r="AQ23" s="57">
        <f t="shared" si="4"/>
        <v>70321.807992134098</v>
      </c>
      <c r="AR23" s="57">
        <f t="shared" si="4"/>
        <v>16490.432221756342</v>
      </c>
      <c r="AS23" s="57">
        <f t="shared" si="5"/>
        <v>59958.358706889085</v>
      </c>
      <c r="AT23" s="60">
        <f t="shared" si="5"/>
        <v>54763.063005430929</v>
      </c>
      <c r="AU23" s="57">
        <f t="shared" si="6"/>
        <v>0</v>
      </c>
      <c r="AV23" s="57">
        <f t="shared" si="6"/>
        <v>37016.926299816732</v>
      </c>
      <c r="AW23" s="57">
        <f t="shared" si="7"/>
        <v>49500.077292869719</v>
      </c>
      <c r="AX23" s="62">
        <f t="shared" si="7"/>
        <v>0</v>
      </c>
      <c r="AY23" s="57">
        <f t="shared" si="8"/>
        <v>0</v>
      </c>
      <c r="AZ23" s="57">
        <f t="shared" si="8"/>
        <v>72448.767264917929</v>
      </c>
      <c r="BA23" s="57">
        <f t="shared" si="9"/>
        <v>0</v>
      </c>
      <c r="BB23" s="60">
        <f t="shared" si="9"/>
        <v>0</v>
      </c>
      <c r="BC23" s="57">
        <f t="shared" si="10"/>
        <v>0</v>
      </c>
      <c r="BD23" s="57">
        <f t="shared" si="10"/>
        <v>0</v>
      </c>
      <c r="BE23" s="57">
        <f t="shared" si="11"/>
        <v>0</v>
      </c>
      <c r="BF23" s="57">
        <f t="shared" si="11"/>
        <v>0</v>
      </c>
      <c r="BG23" s="63"/>
      <c r="BH23" s="64">
        <f t="shared" si="16"/>
        <v>50383.415481552613</v>
      </c>
      <c r="BI23" s="57">
        <f t="array" ref="BI23">STDEV(IF(AQ23:AT23&gt;0,AQ23:AT23))</f>
        <v>23502.727929304096</v>
      </c>
      <c r="BJ23" s="65">
        <f t="shared" si="12"/>
        <v>46.647746494894513</v>
      </c>
      <c r="BK23" s="65">
        <f t="shared" si="17"/>
        <v>4</v>
      </c>
      <c r="BL23" s="64">
        <f t="shared" si="18"/>
        <v>43258.501796343226</v>
      </c>
      <c r="BM23" s="57">
        <f t="array" ref="BM23">STDEV(IF(AU23:AX23&gt;0,AU23:AX23))</f>
        <v>8826.9207177633489</v>
      </c>
      <c r="BN23" s="65">
        <f t="shared" si="13"/>
        <v>20.40505415402416</v>
      </c>
      <c r="BO23" s="65">
        <f t="shared" si="19"/>
        <v>2</v>
      </c>
      <c r="BP23" s="64">
        <f t="shared" si="20"/>
        <v>72448.767264917929</v>
      </c>
      <c r="BQ23" s="57" t="e">
        <f t="array" ref="BQ23">STDEV(IF(AY23:BB23&gt;0,AY23:BB23))</f>
        <v>#DIV/0!</v>
      </c>
      <c r="BR23" s="65" t="e">
        <f t="shared" si="14"/>
        <v>#DIV/0!</v>
      </c>
      <c r="BS23" s="65">
        <f t="shared" si="21"/>
        <v>1</v>
      </c>
      <c r="BT23" s="64" t="e">
        <f t="shared" si="22"/>
        <v>#DIV/0!</v>
      </c>
      <c r="BU23" s="57" t="e">
        <f t="array" ref="BU23">STDEV(IF(BC23:BF23&gt;0,BC23:BF23))</f>
        <v>#DIV/0!</v>
      </c>
      <c r="BV23" s="65" t="e">
        <f t="shared" si="15"/>
        <v>#DIV/0!</v>
      </c>
      <c r="BW23" s="65">
        <f t="shared" si="23"/>
        <v>0</v>
      </c>
      <c r="BX23" s="65"/>
      <c r="BY23" s="18">
        <f t="shared" si="24"/>
        <v>0.85858613162463937</v>
      </c>
      <c r="BZ23" s="66" t="b">
        <f t="shared" si="25"/>
        <v>0</v>
      </c>
      <c r="CA23" s="65"/>
      <c r="CB23" s="18" t="e">
        <f t="shared" si="26"/>
        <v>#DIV/0!</v>
      </c>
      <c r="CC23" s="66" t="e">
        <f t="shared" si="27"/>
        <v>#DIV/0!</v>
      </c>
    </row>
    <row r="24" spans="1:81" s="67" customFormat="1" ht="15.6">
      <c r="A24" s="1">
        <v>23</v>
      </c>
      <c r="B24" s="1" t="s">
        <v>16</v>
      </c>
      <c r="C24" s="1">
        <v>174</v>
      </c>
      <c r="D24" s="1">
        <v>15.88</v>
      </c>
      <c r="E24" s="1">
        <v>1298</v>
      </c>
      <c r="F24" s="57">
        <v>5200780</v>
      </c>
      <c r="G24" s="57">
        <v>3173943</v>
      </c>
      <c r="H24" s="57">
        <v>6191581</v>
      </c>
      <c r="I24" s="57">
        <v>3826099</v>
      </c>
      <c r="J24" s="57">
        <v>5319056</v>
      </c>
      <c r="K24" s="57">
        <v>3931254</v>
      </c>
      <c r="L24" s="57">
        <v>6555808</v>
      </c>
      <c r="M24" s="60">
        <v>6383998</v>
      </c>
      <c r="N24" s="57">
        <v>7802682</v>
      </c>
      <c r="O24" s="57">
        <v>11508854</v>
      </c>
      <c r="P24" s="57">
        <v>2996416</v>
      </c>
      <c r="Q24" s="57">
        <v>6863928</v>
      </c>
      <c r="R24" s="57">
        <v>7471835</v>
      </c>
      <c r="S24" s="57">
        <v>8088178</v>
      </c>
      <c r="T24" s="57">
        <v>13494336</v>
      </c>
      <c r="U24" s="57">
        <v>5324290</v>
      </c>
      <c r="V24" s="58">
        <v>0</v>
      </c>
      <c r="W24" s="58"/>
      <c r="X24" s="59"/>
      <c r="Y24" s="57">
        <f t="shared" si="2"/>
        <v>5214331.4682539683</v>
      </c>
      <c r="Z24" s="57">
        <f t="shared" si="2"/>
        <v>3002008.6902629025</v>
      </c>
      <c r="AA24" s="57">
        <f t="shared" si="2"/>
        <v>6743431.9427841716</v>
      </c>
      <c r="AB24" s="57">
        <f t="shared" si="2"/>
        <v>2885089.6809744257</v>
      </c>
      <c r="AC24" s="57">
        <f t="shared" si="2"/>
        <v>6794500.3516064733</v>
      </c>
      <c r="AD24" s="57">
        <f t="shared" si="2"/>
        <v>4240456.0641394686</v>
      </c>
      <c r="AE24" s="57">
        <f t="shared" si="2"/>
        <v>6482543.1703524822</v>
      </c>
      <c r="AF24" s="60">
        <f t="shared" si="2"/>
        <v>6515837.9405562393</v>
      </c>
      <c r="AG24" s="57">
        <f t="shared" si="2"/>
        <v>8000582.8466397822</v>
      </c>
      <c r="AH24" s="57">
        <f t="shared" si="2"/>
        <v>13695276.998444753</v>
      </c>
      <c r="AI24" s="57">
        <f t="shared" si="2"/>
        <v>3099644.7805580478</v>
      </c>
      <c r="AJ24" s="57">
        <f t="shared" si="2"/>
        <v>6498224.4230085677</v>
      </c>
      <c r="AK24" s="57">
        <f t="shared" si="2"/>
        <v>7509757.6882751752</v>
      </c>
      <c r="AL24" s="57">
        <f t="shared" si="2"/>
        <v>7861029.5005434817</v>
      </c>
      <c r="AM24" s="57">
        <f t="shared" si="2"/>
        <v>13647544.344039431</v>
      </c>
      <c r="AN24" s="57">
        <f t="shared" ref="AN24:AO57" si="28">U24/U$7</f>
        <v>4634693.61631482</v>
      </c>
      <c r="AO24" s="61">
        <f t="shared" si="3"/>
        <v>0</v>
      </c>
      <c r="AQ24" s="57">
        <f t="shared" si="4"/>
        <v>6743431.9427841716</v>
      </c>
      <c r="AR24" s="57">
        <f t="shared" si="4"/>
        <v>2885089.6809744257</v>
      </c>
      <c r="AS24" s="57">
        <f t="shared" si="5"/>
        <v>6482543.1703524822</v>
      </c>
      <c r="AT24" s="60">
        <f t="shared" si="5"/>
        <v>6515837.9405562393</v>
      </c>
      <c r="AU24" s="57">
        <f t="shared" si="6"/>
        <v>5214331.4682539683</v>
      </c>
      <c r="AV24" s="57">
        <f t="shared" si="6"/>
        <v>3002008.6902629025</v>
      </c>
      <c r="AW24" s="57">
        <f t="shared" si="7"/>
        <v>6794500.3516064733</v>
      </c>
      <c r="AX24" s="62">
        <f t="shared" si="7"/>
        <v>4240456.0641394686</v>
      </c>
      <c r="AY24" s="57">
        <f t="shared" si="8"/>
        <v>3099644.7805580478</v>
      </c>
      <c r="AZ24" s="57">
        <f t="shared" si="8"/>
        <v>6498224.4230085677</v>
      </c>
      <c r="BA24" s="57">
        <f t="shared" si="9"/>
        <v>13647544.344039431</v>
      </c>
      <c r="BB24" s="60">
        <f t="shared" si="9"/>
        <v>4634693.61631482</v>
      </c>
      <c r="BC24" s="57">
        <f t="shared" si="10"/>
        <v>8000582.8466397822</v>
      </c>
      <c r="BD24" s="57">
        <f t="shared" si="10"/>
        <v>13695276.998444753</v>
      </c>
      <c r="BE24" s="57">
        <f t="shared" si="11"/>
        <v>7509757.6882751752</v>
      </c>
      <c r="BF24" s="57">
        <f t="shared" si="11"/>
        <v>7861029.5005434817</v>
      </c>
      <c r="BG24" s="68"/>
      <c r="BH24" s="64">
        <f t="shared" si="16"/>
        <v>5656725.68366683</v>
      </c>
      <c r="BI24" s="57">
        <f t="array" ref="BI24">STDEV(IF(AQ24:AT24&gt;0,AQ24:AT24))</f>
        <v>1851390.9200273308</v>
      </c>
      <c r="BJ24" s="65">
        <f t="shared" si="12"/>
        <v>32.729020701375312</v>
      </c>
      <c r="BK24" s="65">
        <f t="shared" si="17"/>
        <v>4</v>
      </c>
      <c r="BL24" s="64">
        <f t="shared" si="18"/>
        <v>4812824.1435657032</v>
      </c>
      <c r="BM24" s="57">
        <f t="array" ref="BM24">STDEV(IF(AU24:AX24&gt;0,AU24:AX24))</f>
        <v>1601552.0128466501</v>
      </c>
      <c r="BN24" s="65">
        <f t="shared" si="13"/>
        <v>33.276761524473649</v>
      </c>
      <c r="BO24" s="65">
        <f t="shared" si="19"/>
        <v>4</v>
      </c>
      <c r="BP24" s="64">
        <f t="shared" si="20"/>
        <v>6970026.7909802161</v>
      </c>
      <c r="BQ24" s="57">
        <f t="array" ref="BQ24">STDEV(IF(AY24:BB24&gt;0,AY24:BB24))</f>
        <v>4663527.8523570513</v>
      </c>
      <c r="BR24" s="65">
        <f t="shared" si="14"/>
        <v>66.908320329443171</v>
      </c>
      <c r="BS24" s="65">
        <f t="shared" si="21"/>
        <v>4</v>
      </c>
      <c r="BT24" s="64">
        <f t="shared" si="22"/>
        <v>9266661.7584757973</v>
      </c>
      <c r="BU24" s="57">
        <f t="array" ref="BU24">STDEV(IF(BC24:BF24&gt;0,BC24:BF24))</f>
        <v>2959622.8763762354</v>
      </c>
      <c r="BV24" s="65">
        <f t="shared" si="15"/>
        <v>31.938393280289983</v>
      </c>
      <c r="BW24" s="65">
        <f t="shared" si="23"/>
        <v>4</v>
      </c>
      <c r="BX24" s="65"/>
      <c r="BY24" s="18">
        <f t="shared" si="24"/>
        <v>0.85081448398005244</v>
      </c>
      <c r="BZ24" s="66">
        <f t="shared" si="25"/>
        <v>0.85081448398005244</v>
      </c>
      <c r="CA24" s="65"/>
      <c r="CB24" s="18">
        <f t="shared" si="26"/>
        <v>1.3295015982531968</v>
      </c>
      <c r="CC24" s="66" t="b">
        <f t="shared" si="27"/>
        <v>0</v>
      </c>
    </row>
    <row r="25" spans="1:81" s="1" customFormat="1" ht="15.6">
      <c r="A25" s="1">
        <v>26</v>
      </c>
      <c r="B25" s="1" t="s">
        <v>17</v>
      </c>
      <c r="C25" s="1">
        <v>188</v>
      </c>
      <c r="D25" s="1">
        <v>17</v>
      </c>
      <c r="E25" s="1">
        <v>1346</v>
      </c>
      <c r="F25" s="57">
        <v>289111</v>
      </c>
      <c r="G25" s="57">
        <v>221809</v>
      </c>
      <c r="H25" s="57">
        <v>296223</v>
      </c>
      <c r="I25" s="57">
        <v>159804</v>
      </c>
      <c r="J25" s="57">
        <v>335363</v>
      </c>
      <c r="K25" s="57">
        <v>271357</v>
      </c>
      <c r="L25" s="57">
        <v>400869</v>
      </c>
      <c r="M25" s="60">
        <v>343961</v>
      </c>
      <c r="N25" s="57">
        <v>237179</v>
      </c>
      <c r="O25" s="57">
        <v>321478</v>
      </c>
      <c r="P25" s="57">
        <v>1213856</v>
      </c>
      <c r="Q25" s="57">
        <v>275981</v>
      </c>
      <c r="R25" s="57">
        <v>250307</v>
      </c>
      <c r="S25" s="57">
        <v>237186</v>
      </c>
      <c r="T25" s="57">
        <v>479143</v>
      </c>
      <c r="U25" s="57">
        <v>371750</v>
      </c>
      <c r="V25" s="58">
        <v>0</v>
      </c>
      <c r="W25" s="58"/>
      <c r="X25" s="59"/>
      <c r="Y25" s="57">
        <f t="shared" ref="Y25:AM40" si="29">F25/F$7</f>
        <v>289864.3251816791</v>
      </c>
      <c r="Z25" s="57">
        <f t="shared" si="29"/>
        <v>209793.47946025626</v>
      </c>
      <c r="AA25" s="57">
        <f t="shared" si="29"/>
        <v>322625.13248027535</v>
      </c>
      <c r="AB25" s="57">
        <f t="shared" si="29"/>
        <v>120501.03026043945</v>
      </c>
      <c r="AC25" s="57">
        <f t="shared" si="29"/>
        <v>428388.8008352989</v>
      </c>
      <c r="AD25" s="57">
        <f t="shared" si="29"/>
        <v>292699.84493413399</v>
      </c>
      <c r="AE25" s="57">
        <f t="shared" si="29"/>
        <v>396389.06419407477</v>
      </c>
      <c r="AF25" s="60">
        <f t="shared" si="29"/>
        <v>351064.35401008348</v>
      </c>
      <c r="AG25" s="57">
        <f t="shared" si="29"/>
        <v>243194.61423433339</v>
      </c>
      <c r="AH25" s="57">
        <f t="shared" si="29"/>
        <v>382551.57802036783</v>
      </c>
      <c r="AI25" s="57">
        <f t="shared" si="29"/>
        <v>1255674.2504208593</v>
      </c>
      <c r="AJ25" s="57">
        <f t="shared" si="29"/>
        <v>261276.99394374873</v>
      </c>
      <c r="AK25" s="57">
        <f t="shared" si="29"/>
        <v>251577.41273450153</v>
      </c>
      <c r="AL25" s="57">
        <f t="shared" si="29"/>
        <v>230524.86519410257</v>
      </c>
      <c r="AM25" s="57">
        <f t="shared" si="29"/>
        <v>484582.96426264208</v>
      </c>
      <c r="AN25" s="57">
        <f t="shared" si="28"/>
        <v>323601.33498833352</v>
      </c>
      <c r="AO25" s="61">
        <f t="shared" si="3"/>
        <v>0</v>
      </c>
      <c r="AQ25" s="57">
        <f t="shared" si="4"/>
        <v>322625.13248027535</v>
      </c>
      <c r="AR25" s="57">
        <f t="shared" si="4"/>
        <v>120501.03026043945</v>
      </c>
      <c r="AS25" s="57">
        <f t="shared" si="5"/>
        <v>396389.06419407477</v>
      </c>
      <c r="AT25" s="60">
        <f t="shared" si="5"/>
        <v>351064.35401008348</v>
      </c>
      <c r="AU25" s="57">
        <f t="shared" si="6"/>
        <v>289864.3251816791</v>
      </c>
      <c r="AV25" s="57">
        <f t="shared" si="6"/>
        <v>209793.47946025626</v>
      </c>
      <c r="AW25" s="57">
        <f t="shared" si="7"/>
        <v>428388.8008352989</v>
      </c>
      <c r="AX25" s="62">
        <f t="shared" si="7"/>
        <v>292699.84493413399</v>
      </c>
      <c r="AY25" s="57">
        <f t="shared" si="8"/>
        <v>1255674.2504208593</v>
      </c>
      <c r="AZ25" s="57">
        <f t="shared" si="8"/>
        <v>261276.99394374873</v>
      </c>
      <c r="BA25" s="57">
        <f t="shared" si="9"/>
        <v>484582.96426264208</v>
      </c>
      <c r="BB25" s="60">
        <f t="shared" si="9"/>
        <v>323601.33498833352</v>
      </c>
      <c r="BC25" s="57">
        <f t="shared" si="10"/>
        <v>243194.61423433339</v>
      </c>
      <c r="BD25" s="57">
        <f t="shared" si="10"/>
        <v>382551.57802036783</v>
      </c>
      <c r="BE25" s="57">
        <f t="shared" si="11"/>
        <v>251577.41273450153</v>
      </c>
      <c r="BF25" s="57">
        <f t="shared" si="11"/>
        <v>230524.86519410257</v>
      </c>
      <c r="BG25" s="63"/>
      <c r="BH25" s="64">
        <f t="shared" si="16"/>
        <v>297644.89523621823</v>
      </c>
      <c r="BI25" s="57">
        <f t="array" ref="BI25">STDEV(IF(AQ25:AT25&gt;0,AQ25:AT25))</f>
        <v>121939.89042447216</v>
      </c>
      <c r="BJ25" s="65">
        <f t="shared" si="12"/>
        <v>40.968245172724266</v>
      </c>
      <c r="BK25" s="65">
        <f t="shared" si="17"/>
        <v>4</v>
      </c>
      <c r="BL25" s="64">
        <f t="shared" si="18"/>
        <v>305186.6126028421</v>
      </c>
      <c r="BM25" s="57">
        <f t="array" ref="BM25">STDEV(IF(AU25:AX25&gt;0,AU25:AX25))</f>
        <v>90681.348495071259</v>
      </c>
      <c r="BN25" s="65">
        <f t="shared" si="13"/>
        <v>29.713409681269475</v>
      </c>
      <c r="BO25" s="65">
        <f t="shared" si="19"/>
        <v>4</v>
      </c>
      <c r="BP25" s="64">
        <f t="shared" si="20"/>
        <v>581283.88590389583</v>
      </c>
      <c r="BQ25" s="57">
        <f t="array" ref="BQ25">STDEV(IF(AY25:BB25&gt;0,AY25:BB25))</f>
        <v>459332.17462889745</v>
      </c>
      <c r="BR25" s="65">
        <f t="shared" si="14"/>
        <v>79.020283508227038</v>
      </c>
      <c r="BS25" s="65">
        <f t="shared" si="21"/>
        <v>4</v>
      </c>
      <c r="BT25" s="64">
        <f t="shared" si="22"/>
        <v>276962.1175458263</v>
      </c>
      <c r="BU25" s="57">
        <f t="array" ref="BU25">STDEV(IF(BC25:BF25&gt;0,BC25:BF25))</f>
        <v>70922.916107400917</v>
      </c>
      <c r="BV25" s="65">
        <f t="shared" si="15"/>
        <v>25.607442900802479</v>
      </c>
      <c r="BW25" s="65">
        <f t="shared" si="23"/>
        <v>4</v>
      </c>
      <c r="BX25" s="65"/>
      <c r="BY25" s="18">
        <f t="shared" si="24"/>
        <v>1.0253379698000149</v>
      </c>
      <c r="BZ25" s="66">
        <f t="shared" si="25"/>
        <v>1.0253379698000149</v>
      </c>
      <c r="CA25" s="65"/>
      <c r="CB25" s="18">
        <f t="shared" si="26"/>
        <v>0.47646618848749006</v>
      </c>
      <c r="CC25" s="66" t="b">
        <f t="shared" si="27"/>
        <v>0</v>
      </c>
    </row>
    <row r="26" spans="1:81" s="1" customFormat="1" ht="15.6">
      <c r="A26" s="1">
        <v>29</v>
      </c>
      <c r="B26" s="1" t="s">
        <v>18</v>
      </c>
      <c r="C26" s="1">
        <v>218</v>
      </c>
      <c r="D26" s="1">
        <v>17.71</v>
      </c>
      <c r="E26" s="1">
        <v>1380</v>
      </c>
      <c r="F26" s="57">
        <v>0</v>
      </c>
      <c r="G26" s="57">
        <v>0</v>
      </c>
      <c r="H26" s="57">
        <v>36907</v>
      </c>
      <c r="I26" s="57">
        <v>0</v>
      </c>
      <c r="J26" s="57">
        <v>0</v>
      </c>
      <c r="K26" s="57">
        <v>0</v>
      </c>
      <c r="L26" s="57">
        <v>0</v>
      </c>
      <c r="M26" s="60">
        <v>0</v>
      </c>
      <c r="N26" s="57">
        <v>126524</v>
      </c>
      <c r="O26" s="57">
        <v>446260</v>
      </c>
      <c r="P26" s="57">
        <v>171718</v>
      </c>
      <c r="Q26" s="55">
        <v>85837</v>
      </c>
      <c r="R26" s="57">
        <v>443318</v>
      </c>
      <c r="S26" s="57">
        <v>267827</v>
      </c>
      <c r="T26" s="57">
        <v>991014</v>
      </c>
      <c r="U26" s="57">
        <v>130847</v>
      </c>
      <c r="V26" s="58">
        <v>0</v>
      </c>
      <c r="W26" s="58"/>
      <c r="X26" s="59"/>
      <c r="Y26" s="57">
        <f t="shared" si="29"/>
        <v>0</v>
      </c>
      <c r="Z26" s="57">
        <f t="shared" si="29"/>
        <v>0</v>
      </c>
      <c r="AA26" s="57">
        <f t="shared" si="29"/>
        <v>40196.493062488473</v>
      </c>
      <c r="AB26" s="57">
        <f t="shared" si="29"/>
        <v>0</v>
      </c>
      <c r="AC26" s="57">
        <f t="shared" si="29"/>
        <v>0</v>
      </c>
      <c r="AD26" s="57">
        <f t="shared" si="29"/>
        <v>0</v>
      </c>
      <c r="AE26" s="57">
        <f t="shared" si="29"/>
        <v>0</v>
      </c>
      <c r="AF26" s="60">
        <f t="shared" si="29"/>
        <v>0</v>
      </c>
      <c r="AG26" s="57">
        <f t="shared" si="29"/>
        <v>129733.05128778178</v>
      </c>
      <c r="AH26" s="57">
        <f t="shared" si="29"/>
        <v>531039.34703889326</v>
      </c>
      <c r="AI26" s="57">
        <f t="shared" si="29"/>
        <v>177633.81400575451</v>
      </c>
      <c r="AJ26" s="57">
        <f t="shared" si="29"/>
        <v>81263.686011535436</v>
      </c>
      <c r="AK26" s="57">
        <f t="shared" si="29"/>
        <v>445568.02430069371</v>
      </c>
      <c r="AL26" s="57">
        <f t="shared" si="29"/>
        <v>260305.34293904746</v>
      </c>
      <c r="AM26" s="57">
        <f t="shared" si="29"/>
        <v>1002265.5068440486</v>
      </c>
      <c r="AN26" s="57">
        <f t="shared" si="28"/>
        <v>113899.83558633081</v>
      </c>
      <c r="AO26" s="61">
        <f t="shared" si="3"/>
        <v>0</v>
      </c>
      <c r="AQ26" s="57">
        <f t="shared" si="4"/>
        <v>40196.493062488473</v>
      </c>
      <c r="AR26" s="57">
        <f t="shared" si="4"/>
        <v>0</v>
      </c>
      <c r="AS26" s="57">
        <f t="shared" si="5"/>
        <v>0</v>
      </c>
      <c r="AT26" s="60">
        <f t="shared" si="5"/>
        <v>0</v>
      </c>
      <c r="AU26" s="57">
        <f t="shared" si="6"/>
        <v>0</v>
      </c>
      <c r="AV26" s="57">
        <f t="shared" si="6"/>
        <v>0</v>
      </c>
      <c r="AW26" s="57">
        <f t="shared" si="7"/>
        <v>0</v>
      </c>
      <c r="AX26" s="62">
        <f t="shared" si="7"/>
        <v>0</v>
      </c>
      <c r="AY26" s="57">
        <f t="shared" si="8"/>
        <v>177633.81400575451</v>
      </c>
      <c r="AZ26" s="57">
        <f t="shared" si="8"/>
        <v>81263.686011535436</v>
      </c>
      <c r="BA26" s="57">
        <f t="shared" si="9"/>
        <v>1002265.5068440486</v>
      </c>
      <c r="BB26" s="60">
        <f t="shared" si="9"/>
        <v>113899.83558633081</v>
      </c>
      <c r="BC26" s="57">
        <f t="shared" si="10"/>
        <v>129733.05128778178</v>
      </c>
      <c r="BD26" s="57">
        <f t="shared" si="10"/>
        <v>531039.34703889326</v>
      </c>
      <c r="BE26" s="57">
        <f t="shared" si="11"/>
        <v>445568.02430069371</v>
      </c>
      <c r="BF26" s="57">
        <f t="shared" si="11"/>
        <v>260305.34293904746</v>
      </c>
      <c r="BG26" s="63"/>
      <c r="BH26" s="64">
        <f t="shared" si="16"/>
        <v>40196.493062488473</v>
      </c>
      <c r="BI26" s="57" t="e">
        <f t="array" ref="BI26">STDEV(IF(AQ26:AT26&gt;0,AQ26:AT26))</f>
        <v>#DIV/0!</v>
      </c>
      <c r="BJ26" s="65" t="e">
        <f t="shared" si="12"/>
        <v>#DIV/0!</v>
      </c>
      <c r="BK26" s="65">
        <f t="shared" si="17"/>
        <v>1</v>
      </c>
      <c r="BL26" s="64" t="e">
        <f t="shared" si="18"/>
        <v>#DIV/0!</v>
      </c>
      <c r="BM26" s="57" t="e">
        <f t="array" ref="BM26">STDEV(IF(AU26:AX26&gt;0,AU26:AX26))</f>
        <v>#DIV/0!</v>
      </c>
      <c r="BN26" s="65" t="e">
        <f t="shared" si="13"/>
        <v>#DIV/0!</v>
      </c>
      <c r="BO26" s="65">
        <f t="shared" si="19"/>
        <v>0</v>
      </c>
      <c r="BP26" s="64">
        <f t="shared" si="20"/>
        <v>343765.71061191737</v>
      </c>
      <c r="BQ26" s="57">
        <f t="array" ref="BQ26">STDEV(IF(AY26:BB26&gt;0,AY26:BB26))</f>
        <v>440820.22871320881</v>
      </c>
      <c r="BR26" s="65">
        <f t="shared" si="14"/>
        <v>128.23275129114253</v>
      </c>
      <c r="BS26" s="65">
        <f t="shared" si="21"/>
        <v>4</v>
      </c>
      <c r="BT26" s="64">
        <f t="shared" si="22"/>
        <v>341661.44139160402</v>
      </c>
      <c r="BU26" s="57">
        <f t="array" ref="BU26">STDEV(IF(BC26:BF26&gt;0,BC26:BF26))</f>
        <v>180917.13241759528</v>
      </c>
      <c r="BV26" s="65">
        <f t="shared" si="15"/>
        <v>52.952165652849445</v>
      </c>
      <c r="BW26" s="65">
        <f t="shared" si="23"/>
        <v>4</v>
      </c>
      <c r="BX26" s="65"/>
      <c r="BY26" s="18" t="e">
        <f t="shared" si="24"/>
        <v>#DIV/0!</v>
      </c>
      <c r="BZ26" s="66" t="e">
        <f t="shared" si="25"/>
        <v>#DIV/0!</v>
      </c>
      <c r="CA26" s="65"/>
      <c r="CB26" s="18">
        <f t="shared" si="26"/>
        <v>0.99387876930317554</v>
      </c>
      <c r="CC26" s="66" t="b">
        <f t="shared" si="27"/>
        <v>0</v>
      </c>
    </row>
    <row r="27" spans="1:81" s="1" customFormat="1" ht="15.6">
      <c r="A27" s="1">
        <v>31</v>
      </c>
      <c r="B27" s="1" t="s">
        <v>19</v>
      </c>
      <c r="C27" s="1">
        <v>56</v>
      </c>
      <c r="D27" s="1">
        <v>18.23</v>
      </c>
      <c r="E27" s="1">
        <v>1408</v>
      </c>
      <c r="F27" s="57">
        <v>42598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60">
        <v>0</v>
      </c>
      <c r="N27" s="57">
        <v>856779</v>
      </c>
      <c r="O27" s="57">
        <v>898883</v>
      </c>
      <c r="P27" s="57">
        <v>887825</v>
      </c>
      <c r="Q27" s="57">
        <v>579993</v>
      </c>
      <c r="R27" s="57">
        <v>545573</v>
      </c>
      <c r="S27" s="57">
        <v>676791</v>
      </c>
      <c r="T27" s="57">
        <v>1126768</v>
      </c>
      <c r="U27" s="57">
        <v>526470</v>
      </c>
      <c r="V27" s="57">
        <v>0</v>
      </c>
      <c r="W27" s="57"/>
      <c r="X27" s="59"/>
      <c r="Y27" s="57">
        <f t="shared" si="29"/>
        <v>42708.995936125459</v>
      </c>
      <c r="Z27" s="57">
        <f t="shared" si="29"/>
        <v>0</v>
      </c>
      <c r="AA27" s="57">
        <f t="shared" si="29"/>
        <v>0</v>
      </c>
      <c r="AB27" s="57">
        <f t="shared" si="29"/>
        <v>0</v>
      </c>
      <c r="AC27" s="57">
        <f t="shared" si="29"/>
        <v>0</v>
      </c>
      <c r="AD27" s="57">
        <f t="shared" si="29"/>
        <v>0</v>
      </c>
      <c r="AE27" s="57">
        <f t="shared" si="29"/>
        <v>0</v>
      </c>
      <c r="AF27" s="60">
        <f t="shared" si="29"/>
        <v>0</v>
      </c>
      <c r="AG27" s="57">
        <f t="shared" si="29"/>
        <v>878509.64203862031</v>
      </c>
      <c r="AH27" s="57">
        <f t="shared" si="29"/>
        <v>1069650.5207376003</v>
      </c>
      <c r="AI27" s="57">
        <f t="shared" si="29"/>
        <v>918411.23772498511</v>
      </c>
      <c r="AJ27" s="57">
        <f t="shared" si="29"/>
        <v>549091.52278025181</v>
      </c>
      <c r="AK27" s="57">
        <f t="shared" si="29"/>
        <v>548342.01120144536</v>
      </c>
      <c r="AL27" s="57">
        <f t="shared" si="29"/>
        <v>657783.99247671396</v>
      </c>
      <c r="AM27" s="57">
        <f t="shared" si="29"/>
        <v>1139560.7939097278</v>
      </c>
      <c r="AN27" s="57">
        <f t="shared" si="28"/>
        <v>458282.16497998103</v>
      </c>
      <c r="AO27" s="57">
        <f t="shared" si="3"/>
        <v>0</v>
      </c>
      <c r="AQ27" s="57">
        <f t="shared" si="4"/>
        <v>0</v>
      </c>
      <c r="AR27" s="57">
        <f t="shared" si="4"/>
        <v>0</v>
      </c>
      <c r="AS27" s="57">
        <f t="shared" si="5"/>
        <v>0</v>
      </c>
      <c r="AT27" s="60">
        <f t="shared" si="5"/>
        <v>0</v>
      </c>
      <c r="AU27" s="57">
        <f t="shared" si="6"/>
        <v>42708.995936125459</v>
      </c>
      <c r="AV27" s="57">
        <f t="shared" si="6"/>
        <v>0</v>
      </c>
      <c r="AW27" s="57">
        <f t="shared" si="7"/>
        <v>0</v>
      </c>
      <c r="AX27" s="62">
        <f t="shared" si="7"/>
        <v>0</v>
      </c>
      <c r="AY27" s="57">
        <f t="shared" si="8"/>
        <v>918411.23772498511</v>
      </c>
      <c r="AZ27" s="57">
        <f t="shared" si="8"/>
        <v>549091.52278025181</v>
      </c>
      <c r="BA27" s="57">
        <f t="shared" si="9"/>
        <v>1139560.7939097278</v>
      </c>
      <c r="BB27" s="60">
        <f t="shared" si="9"/>
        <v>458282.16497998103</v>
      </c>
      <c r="BC27" s="57">
        <f t="shared" si="10"/>
        <v>878509.64203862031</v>
      </c>
      <c r="BD27" s="57">
        <f t="shared" si="10"/>
        <v>1069650.5207376003</v>
      </c>
      <c r="BE27" s="57">
        <f t="shared" si="11"/>
        <v>548342.01120144536</v>
      </c>
      <c r="BF27" s="57">
        <f t="shared" si="11"/>
        <v>657783.99247671396</v>
      </c>
      <c r="BG27" s="63"/>
      <c r="BH27" s="64" t="e">
        <f t="shared" si="16"/>
        <v>#DIV/0!</v>
      </c>
      <c r="BI27" s="57" t="e">
        <f t="array" ref="BI27">STDEV(IF(AQ27:AT27&gt;0,AQ27:AT27))</f>
        <v>#DIV/0!</v>
      </c>
      <c r="BJ27" s="65" t="e">
        <f t="shared" si="12"/>
        <v>#DIV/0!</v>
      </c>
      <c r="BK27" s="65">
        <f t="shared" si="17"/>
        <v>0</v>
      </c>
      <c r="BL27" s="64">
        <f t="shared" si="18"/>
        <v>42708.995936125459</v>
      </c>
      <c r="BM27" s="57" t="e">
        <f t="array" ref="BM27">STDEV(IF(AU27:AX27&gt;0,AU27:AX27))</f>
        <v>#DIV/0!</v>
      </c>
      <c r="BN27" s="65" t="e">
        <f t="shared" si="13"/>
        <v>#DIV/0!</v>
      </c>
      <c r="BO27" s="65">
        <f t="shared" si="19"/>
        <v>1</v>
      </c>
      <c r="BP27" s="64">
        <f t="shared" si="20"/>
        <v>766336.42984873638</v>
      </c>
      <c r="BQ27" s="57">
        <f t="array" ref="BQ27">STDEV(IF(AY27:BB27&gt;0,AY27:BB27))</f>
        <v>318598.99187450542</v>
      </c>
      <c r="BR27" s="65">
        <f t="shared" si="14"/>
        <v>41.574298110477692</v>
      </c>
      <c r="BS27" s="65">
        <f t="shared" si="21"/>
        <v>4</v>
      </c>
      <c r="BT27" s="64">
        <f t="shared" si="22"/>
        <v>788571.54161359498</v>
      </c>
      <c r="BU27" s="57">
        <f t="array" ref="BU27">STDEV(IF(BC27:BF27&gt;0,BC27:BF27))</f>
        <v>232314.3450189337</v>
      </c>
      <c r="BV27" s="65">
        <f t="shared" si="15"/>
        <v>29.460148224924051</v>
      </c>
      <c r="BW27" s="65">
        <f t="shared" si="23"/>
        <v>4</v>
      </c>
      <c r="BX27" s="65"/>
      <c r="BY27" s="18" t="e">
        <f t="shared" si="24"/>
        <v>#DIV/0!</v>
      </c>
      <c r="BZ27" s="66" t="e">
        <f t="shared" si="25"/>
        <v>#DIV/0!</v>
      </c>
      <c r="CA27" s="65"/>
      <c r="CB27" s="18">
        <f t="shared" si="26"/>
        <v>1.0290148176424909</v>
      </c>
      <c r="CC27" s="66">
        <f t="shared" si="27"/>
        <v>1.0290148176424909</v>
      </c>
    </row>
    <row r="28" spans="1:81" s="1" customFormat="1" ht="15.6">
      <c r="A28" s="1">
        <v>32</v>
      </c>
      <c r="B28" s="1" t="s">
        <v>20</v>
      </c>
      <c r="C28" s="1">
        <v>160</v>
      </c>
      <c r="D28" s="1">
        <v>18.413</v>
      </c>
      <c r="E28" s="1">
        <v>1417</v>
      </c>
      <c r="F28" s="57">
        <v>592246</v>
      </c>
      <c r="G28" s="57">
        <v>667123</v>
      </c>
      <c r="H28" s="57">
        <v>591927</v>
      </c>
      <c r="I28" s="57">
        <v>456834</v>
      </c>
      <c r="J28" s="57">
        <v>665791</v>
      </c>
      <c r="K28" s="57">
        <v>1107187</v>
      </c>
      <c r="L28" s="57">
        <v>734867</v>
      </c>
      <c r="M28" s="60">
        <v>637189</v>
      </c>
      <c r="N28" s="57">
        <v>174435</v>
      </c>
      <c r="O28" s="57">
        <v>143859</v>
      </c>
      <c r="P28" s="57">
        <v>65500</v>
      </c>
      <c r="Q28" s="57">
        <v>173220</v>
      </c>
      <c r="R28" s="57">
        <v>160226</v>
      </c>
      <c r="S28" s="57">
        <v>141717</v>
      </c>
      <c r="T28" s="57">
        <v>179201</v>
      </c>
      <c r="U28" s="57">
        <v>89772</v>
      </c>
      <c r="V28" s="58">
        <v>0</v>
      </c>
      <c r="W28" s="58"/>
      <c r="X28" s="59"/>
      <c r="Y28" s="57">
        <f t="shared" si="29"/>
        <v>593789.19214955065</v>
      </c>
      <c r="Z28" s="57">
        <f t="shared" si="29"/>
        <v>630984.56508962461</v>
      </c>
      <c r="AA28" s="57">
        <f t="shared" si="29"/>
        <v>644685.00688215275</v>
      </c>
      <c r="AB28" s="57">
        <f t="shared" si="29"/>
        <v>344478.0334534655</v>
      </c>
      <c r="AC28" s="57">
        <f t="shared" si="29"/>
        <v>850473.68999243947</v>
      </c>
      <c r="AD28" s="57">
        <f t="shared" si="29"/>
        <v>1194269.7745519334</v>
      </c>
      <c r="AE28" s="57">
        <f t="shared" si="29"/>
        <v>726654.44930166006</v>
      </c>
      <c r="AF28" s="60">
        <f t="shared" si="29"/>
        <v>650347.98906658334</v>
      </c>
      <c r="AG28" s="57">
        <f t="shared" si="29"/>
        <v>178859.2267189167</v>
      </c>
      <c r="AH28" s="57">
        <f t="shared" si="29"/>
        <v>171188.96926829236</v>
      </c>
      <c r="AI28" s="57">
        <f t="shared" si="29"/>
        <v>67756.524169725482</v>
      </c>
      <c r="AJ28" s="57">
        <f t="shared" si="29"/>
        <v>163991.0026086439</v>
      </c>
      <c r="AK28" s="57">
        <f t="shared" si="29"/>
        <v>161039.21397642989</v>
      </c>
      <c r="AL28" s="57">
        <f t="shared" si="29"/>
        <v>137737.01787083823</v>
      </c>
      <c r="AM28" s="57">
        <f t="shared" si="29"/>
        <v>181235.56386888618</v>
      </c>
      <c r="AN28" s="57">
        <f t="shared" si="28"/>
        <v>78144.825943705917</v>
      </c>
      <c r="AO28" s="61">
        <f t="shared" si="3"/>
        <v>0</v>
      </c>
      <c r="AQ28" s="57">
        <f t="shared" si="4"/>
        <v>644685.00688215275</v>
      </c>
      <c r="AR28" s="57">
        <f t="shared" si="4"/>
        <v>344478.0334534655</v>
      </c>
      <c r="AS28" s="57">
        <f t="shared" si="5"/>
        <v>726654.44930166006</v>
      </c>
      <c r="AT28" s="60">
        <f t="shared" si="5"/>
        <v>650347.98906658334</v>
      </c>
      <c r="AU28" s="57">
        <f t="shared" si="6"/>
        <v>593789.19214955065</v>
      </c>
      <c r="AV28" s="57">
        <f t="shared" si="6"/>
        <v>630984.56508962461</v>
      </c>
      <c r="AW28" s="57">
        <f t="shared" si="7"/>
        <v>850473.68999243947</v>
      </c>
      <c r="AX28" s="62">
        <f t="shared" si="7"/>
        <v>1194269.7745519334</v>
      </c>
      <c r="AY28" s="57">
        <f t="shared" si="8"/>
        <v>67756.524169725482</v>
      </c>
      <c r="AZ28" s="57">
        <f t="shared" si="8"/>
        <v>163991.0026086439</v>
      </c>
      <c r="BA28" s="57">
        <f t="shared" si="9"/>
        <v>181235.56386888618</v>
      </c>
      <c r="BB28" s="60">
        <f t="shared" si="9"/>
        <v>78144.825943705917</v>
      </c>
      <c r="BC28" s="57">
        <f t="shared" si="10"/>
        <v>178859.2267189167</v>
      </c>
      <c r="BD28" s="57">
        <f t="shared" si="10"/>
        <v>171188.96926829236</v>
      </c>
      <c r="BE28" s="57">
        <f t="shared" si="11"/>
        <v>161039.21397642989</v>
      </c>
      <c r="BF28" s="57">
        <f t="shared" si="11"/>
        <v>137737.01787083823</v>
      </c>
      <c r="BG28" s="63"/>
      <c r="BH28" s="64">
        <f t="shared" si="16"/>
        <v>591541.3696759654</v>
      </c>
      <c r="BI28" s="57">
        <f t="array" ref="BI28">STDEV(IF(AQ28:AT28&gt;0,AQ28:AT28))</f>
        <v>168896.71503711698</v>
      </c>
      <c r="BJ28" s="65">
        <f t="shared" si="12"/>
        <v>28.551970106441622</v>
      </c>
      <c r="BK28" s="65">
        <f t="shared" si="17"/>
        <v>4</v>
      </c>
      <c r="BL28" s="64">
        <f t="shared" si="18"/>
        <v>817379.30544588703</v>
      </c>
      <c r="BM28" s="57">
        <f t="array" ref="BM28">STDEV(IF(AU28:AX28&gt;0,AU28:AX28))</f>
        <v>275606.72584187653</v>
      </c>
      <c r="BN28" s="65">
        <f t="shared" si="13"/>
        <v>33.718339087570953</v>
      </c>
      <c r="BO28" s="65">
        <f t="shared" si="19"/>
        <v>4</v>
      </c>
      <c r="BP28" s="64">
        <f t="shared" si="20"/>
        <v>122781.97914774036</v>
      </c>
      <c r="BQ28" s="57">
        <f t="array" ref="BQ28">STDEV(IF(AY28:BB28&gt;0,AY28:BB28))</f>
        <v>58124.238555733551</v>
      </c>
      <c r="BR28" s="65">
        <f t="shared" si="14"/>
        <v>47.339388857540868</v>
      </c>
      <c r="BS28" s="65">
        <f t="shared" si="21"/>
        <v>4</v>
      </c>
      <c r="BT28" s="64">
        <f t="shared" si="22"/>
        <v>162206.10695861932</v>
      </c>
      <c r="BU28" s="57">
        <f t="array" ref="BU28">STDEV(IF(BC28:BF28&gt;0,BC28:BF28))</f>
        <v>17870.983679725097</v>
      </c>
      <c r="BV28" s="65">
        <f t="shared" si="15"/>
        <v>11.017454283816944</v>
      </c>
      <c r="BW28" s="65">
        <f t="shared" si="23"/>
        <v>4</v>
      </c>
      <c r="BX28" s="65"/>
      <c r="BY28" s="18">
        <f t="shared" si="24"/>
        <v>1.3817787687336749</v>
      </c>
      <c r="BZ28" s="66">
        <f t="shared" si="25"/>
        <v>1.3817787687336749</v>
      </c>
      <c r="CA28" s="65"/>
      <c r="CB28" s="18">
        <f t="shared" si="26"/>
        <v>1.3210905059890012</v>
      </c>
      <c r="CC28" s="66">
        <f t="shared" si="27"/>
        <v>1.3210905059890012</v>
      </c>
    </row>
    <row r="29" spans="1:81" ht="15.6">
      <c r="A29" s="1">
        <v>33</v>
      </c>
      <c r="B29" s="1" t="s">
        <v>21</v>
      </c>
      <c r="C29" s="1">
        <v>174</v>
      </c>
      <c r="D29" s="1">
        <v>18.495999999999999</v>
      </c>
      <c r="E29" s="1">
        <v>1421</v>
      </c>
      <c r="F29" s="55">
        <v>110475</v>
      </c>
      <c r="G29" s="57">
        <v>107458</v>
      </c>
      <c r="H29" s="55">
        <v>81840</v>
      </c>
      <c r="I29" s="55">
        <v>98124</v>
      </c>
      <c r="J29" s="55">
        <v>63922</v>
      </c>
      <c r="K29" s="57">
        <v>138102</v>
      </c>
      <c r="L29" s="55">
        <v>84363</v>
      </c>
      <c r="M29" s="56">
        <v>117091</v>
      </c>
      <c r="N29" s="57">
        <v>70899</v>
      </c>
      <c r="O29" s="57">
        <v>66276</v>
      </c>
      <c r="P29" s="55">
        <v>49504</v>
      </c>
      <c r="Q29" s="57">
        <v>53810</v>
      </c>
      <c r="R29" s="57">
        <v>72188</v>
      </c>
      <c r="S29" s="57">
        <v>76610</v>
      </c>
      <c r="T29" s="55">
        <v>71838</v>
      </c>
      <c r="U29" s="55">
        <v>51367</v>
      </c>
      <c r="V29" s="58">
        <v>41943</v>
      </c>
      <c r="W29" s="58"/>
      <c r="X29" s="59"/>
      <c r="Y29" s="57">
        <f t="shared" si="29"/>
        <v>110762.86037005164</v>
      </c>
      <c r="Z29" s="57">
        <f t="shared" si="29"/>
        <v>101636.93860862372</v>
      </c>
      <c r="AA29" s="57">
        <f t="shared" si="29"/>
        <v>89134.337449103332</v>
      </c>
      <c r="AB29" s="57">
        <f t="shared" si="29"/>
        <v>73990.908195510507</v>
      </c>
      <c r="AC29" s="57">
        <f t="shared" si="29"/>
        <v>81653.220322438603</v>
      </c>
      <c r="AD29" s="57">
        <f t="shared" si="29"/>
        <v>148964.03625148337</v>
      </c>
      <c r="AE29" s="57">
        <f t="shared" si="29"/>
        <v>83420.1961803101</v>
      </c>
      <c r="AF29" s="60">
        <f t="shared" si="29"/>
        <v>119509.11956702848</v>
      </c>
      <c r="AG29" s="57">
        <f t="shared" si="29"/>
        <v>72697.224267747151</v>
      </c>
      <c r="AH29" s="57">
        <f t="shared" si="29"/>
        <v>78866.946991327233</v>
      </c>
      <c r="AI29" s="57">
        <f t="shared" si="29"/>
        <v>51209.4499618029</v>
      </c>
      <c r="AJ29" s="57">
        <f t="shared" si="29"/>
        <v>50943.054210663489</v>
      </c>
      <c r="AK29" s="57">
        <f t="shared" si="29"/>
        <v>72554.384297994839</v>
      </c>
      <c r="AL29" s="57">
        <f t="shared" si="29"/>
        <v>74458.483732261593</v>
      </c>
      <c r="AM29" s="57">
        <f t="shared" si="29"/>
        <v>72653.614863829134</v>
      </c>
      <c r="AN29" s="57">
        <f t="shared" si="28"/>
        <v>44714.000737984476</v>
      </c>
      <c r="AO29" s="61">
        <f t="shared" si="3"/>
        <v>47565.863072629894</v>
      </c>
      <c r="AP29" s="1"/>
      <c r="AQ29" s="57">
        <f t="shared" si="4"/>
        <v>41568.474376473438</v>
      </c>
      <c r="AR29" s="57">
        <f t="shared" si="4"/>
        <v>26425.045122880612</v>
      </c>
      <c r="AS29" s="57">
        <f t="shared" si="5"/>
        <v>35854.333107680206</v>
      </c>
      <c r="AT29" s="60">
        <f t="shared" si="5"/>
        <v>71943.256494398578</v>
      </c>
      <c r="AU29" s="57">
        <f t="shared" si="6"/>
        <v>63196.997297421745</v>
      </c>
      <c r="AV29" s="57">
        <f t="shared" si="6"/>
        <v>54071.075535993827</v>
      </c>
      <c r="AW29" s="57">
        <f t="shared" si="7"/>
        <v>34087.357249808709</v>
      </c>
      <c r="AX29" s="62">
        <f t="shared" si="7"/>
        <v>101398.17317885347</v>
      </c>
      <c r="AY29" s="57">
        <f t="shared" si="8"/>
        <v>3643.5868891730061</v>
      </c>
      <c r="AZ29" s="57">
        <f t="shared" si="8"/>
        <v>3377.1911380335951</v>
      </c>
      <c r="BA29" s="57">
        <f t="shared" si="9"/>
        <v>25087.75179119924</v>
      </c>
      <c r="BB29" s="60">
        <f t="shared" si="9"/>
        <v>-2851.8623346454187</v>
      </c>
      <c r="BC29" s="57">
        <f t="shared" si="10"/>
        <v>25131.361195117257</v>
      </c>
      <c r="BD29" s="57">
        <f t="shared" si="10"/>
        <v>31301.083918697339</v>
      </c>
      <c r="BE29" s="57">
        <f t="shared" si="11"/>
        <v>24988.521225364944</v>
      </c>
      <c r="BF29" s="57">
        <f t="shared" si="11"/>
        <v>26892.620659631699</v>
      </c>
      <c r="BG29" s="63"/>
      <c r="BH29" s="64">
        <f t="shared" si="16"/>
        <v>43947.77727535821</v>
      </c>
      <c r="BI29" s="57">
        <f t="array" ref="BI29">STDEV(IF(AQ29:AT29&gt;0,AQ29:AT29))</f>
        <v>19680.429530976151</v>
      </c>
      <c r="BJ29" s="65">
        <f t="shared" si="12"/>
        <v>44.781399085707775</v>
      </c>
      <c r="BK29" s="65">
        <f t="shared" si="17"/>
        <v>4</v>
      </c>
      <c r="BL29" s="64">
        <f t="shared" si="18"/>
        <v>63188.400815519439</v>
      </c>
      <c r="BM29" s="57">
        <f t="array" ref="BM29">STDEV(IF(AU29:AX29&gt;0,AU29:AX29))</f>
        <v>28225.184586484556</v>
      </c>
      <c r="BN29" s="65">
        <f t="shared" si="13"/>
        <v>44.668300229481815</v>
      </c>
      <c r="BO29" s="65">
        <f t="shared" si="19"/>
        <v>4</v>
      </c>
      <c r="BP29" s="64">
        <f t="shared" si="20"/>
        <v>10702.843272801947</v>
      </c>
      <c r="BQ29" s="57">
        <f t="array" ref="BQ29">STDEV(IF(AY29:BB29&gt;0,AY29:BB29))</f>
        <v>12458.40826454369</v>
      </c>
      <c r="BR29" s="65">
        <f t="shared" si="14"/>
        <v>116.40279080048742</v>
      </c>
      <c r="BS29" s="65">
        <f t="shared" si="21"/>
        <v>3</v>
      </c>
      <c r="BT29" s="64">
        <f t="shared" si="22"/>
        <v>27078.396749702813</v>
      </c>
      <c r="BU29" s="57">
        <f t="array" ref="BU29">STDEV(IF(BC29:BF29&gt;0,BC29:BF29))</f>
        <v>2945.2858854379419</v>
      </c>
      <c r="BV29" s="65">
        <f t="shared" si="15"/>
        <v>10.876884302503125</v>
      </c>
      <c r="BW29" s="65">
        <f t="shared" si="23"/>
        <v>4</v>
      </c>
      <c r="BX29" s="65"/>
      <c r="BY29" s="18">
        <f t="shared" si="24"/>
        <v>1.4378065224916292</v>
      </c>
      <c r="BZ29" s="66">
        <f t="shared" si="25"/>
        <v>1.4378065224916292</v>
      </c>
      <c r="CA29" s="65"/>
      <c r="CB29" s="18">
        <f t="shared" si="26"/>
        <v>2.5300189921041265</v>
      </c>
      <c r="CC29" s="66" t="b">
        <f t="shared" si="27"/>
        <v>0</v>
      </c>
    </row>
    <row r="30" spans="1:81" ht="15.6">
      <c r="A30" s="1">
        <v>35</v>
      </c>
      <c r="B30" s="1" t="s">
        <v>22</v>
      </c>
      <c r="C30" s="1">
        <v>156</v>
      </c>
      <c r="D30" s="1">
        <v>20.55</v>
      </c>
      <c r="E30" s="1">
        <v>1508</v>
      </c>
      <c r="F30" s="57">
        <v>4972550</v>
      </c>
      <c r="G30" s="57">
        <v>5251302</v>
      </c>
      <c r="H30" s="57">
        <v>7287023</v>
      </c>
      <c r="I30" s="57">
        <v>6422859</v>
      </c>
      <c r="J30" s="57">
        <v>5496207</v>
      </c>
      <c r="K30" s="57">
        <v>4426550</v>
      </c>
      <c r="L30" s="57">
        <v>7340464</v>
      </c>
      <c r="M30" s="60">
        <v>5669677</v>
      </c>
      <c r="N30" s="57">
        <v>6915372</v>
      </c>
      <c r="O30" s="57">
        <v>9934503</v>
      </c>
      <c r="P30" s="57">
        <v>10146666</v>
      </c>
      <c r="Q30" s="57">
        <v>6912582</v>
      </c>
      <c r="R30" s="57">
        <v>6600570</v>
      </c>
      <c r="S30" s="57">
        <v>8953619</v>
      </c>
      <c r="T30" s="57">
        <v>11016495</v>
      </c>
      <c r="U30" s="57">
        <v>5850250</v>
      </c>
      <c r="V30" s="58">
        <v>0</v>
      </c>
      <c r="W30" s="58"/>
      <c r="X30" s="59"/>
      <c r="Y30" s="57">
        <f t="shared" si="29"/>
        <v>4985506.7783036912</v>
      </c>
      <c r="Z30" s="57">
        <f t="shared" si="29"/>
        <v>4966835.9637192478</v>
      </c>
      <c r="AA30" s="57">
        <f t="shared" si="29"/>
        <v>7936509.8616981581</v>
      </c>
      <c r="AB30" s="57">
        <f t="shared" si="29"/>
        <v>4843189.9496729486</v>
      </c>
      <c r="AC30" s="57">
        <f t="shared" si="29"/>
        <v>7020790.9813323943</v>
      </c>
      <c r="AD30" s="57">
        <f t="shared" si="29"/>
        <v>4774708.2205109531</v>
      </c>
      <c r="AE30" s="57">
        <f t="shared" si="29"/>
        <v>7258430.1996669611</v>
      </c>
      <c r="AF30" s="60">
        <f t="shared" si="29"/>
        <v>5786765.0502551971</v>
      </c>
      <c r="AG30" s="57">
        <f t="shared" si="29"/>
        <v>7090767.8412798373</v>
      </c>
      <c r="AH30" s="57">
        <f t="shared" si="29"/>
        <v>11821834.774068763</v>
      </c>
      <c r="AI30" s="57">
        <f t="shared" si="29"/>
        <v>10496226.260627966</v>
      </c>
      <c r="AJ30" s="57">
        <f t="shared" si="29"/>
        <v>6544286.1840114594</v>
      </c>
      <c r="AK30" s="57">
        <f t="shared" si="29"/>
        <v>6634070.6539288498</v>
      </c>
      <c r="AL30" s="57">
        <f t="shared" si="29"/>
        <v>8702165.4438894186</v>
      </c>
      <c r="AM30" s="57">
        <f t="shared" si="29"/>
        <v>11141571.102749232</v>
      </c>
      <c r="AN30" s="57">
        <f t="shared" si="28"/>
        <v>5092531.8359529208</v>
      </c>
      <c r="AO30" s="61">
        <f t="shared" si="3"/>
        <v>0</v>
      </c>
      <c r="AP30" s="1"/>
      <c r="AQ30" s="57">
        <f t="shared" si="4"/>
        <v>7936509.8616981581</v>
      </c>
      <c r="AR30" s="57">
        <f t="shared" si="4"/>
        <v>4843189.9496729486</v>
      </c>
      <c r="AS30" s="57">
        <f t="shared" si="5"/>
        <v>7258430.1996669611</v>
      </c>
      <c r="AT30" s="60">
        <f t="shared" si="5"/>
        <v>5786765.0502551971</v>
      </c>
      <c r="AU30" s="57">
        <f t="shared" si="6"/>
        <v>4985506.7783036912</v>
      </c>
      <c r="AV30" s="57">
        <f t="shared" si="6"/>
        <v>4966835.9637192478</v>
      </c>
      <c r="AW30" s="57">
        <f t="shared" si="7"/>
        <v>7020790.9813323943</v>
      </c>
      <c r="AX30" s="62">
        <f t="shared" si="7"/>
        <v>4774708.2205109531</v>
      </c>
      <c r="AY30" s="57">
        <f t="shared" si="8"/>
        <v>10496226.260627966</v>
      </c>
      <c r="AZ30" s="57">
        <f t="shared" si="8"/>
        <v>6544286.1840114594</v>
      </c>
      <c r="BA30" s="57">
        <f t="shared" si="9"/>
        <v>11141571.102749232</v>
      </c>
      <c r="BB30" s="60">
        <f t="shared" si="9"/>
        <v>5092531.8359529208</v>
      </c>
      <c r="BC30" s="57">
        <f t="shared" si="10"/>
        <v>7090767.8412798373</v>
      </c>
      <c r="BD30" s="57">
        <f t="shared" si="10"/>
        <v>11821834.774068763</v>
      </c>
      <c r="BE30" s="57">
        <f t="shared" si="11"/>
        <v>6634070.6539288498</v>
      </c>
      <c r="BF30" s="57">
        <f t="shared" si="11"/>
        <v>8702165.4438894186</v>
      </c>
      <c r="BG30" s="63"/>
      <c r="BH30" s="64">
        <f t="shared" si="16"/>
        <v>6456223.7653233167</v>
      </c>
      <c r="BI30" s="57">
        <f t="array" ref="BI30">STDEV(IF(AQ30:AT30&gt;0,AQ30:AT30))</f>
        <v>1400575.4950537558</v>
      </c>
      <c r="BJ30" s="65">
        <f t="shared" si="12"/>
        <v>21.693416243970866</v>
      </c>
      <c r="BK30" s="65">
        <f t="shared" si="17"/>
        <v>4</v>
      </c>
      <c r="BL30" s="64">
        <f t="shared" si="18"/>
        <v>5436960.4859665716</v>
      </c>
      <c r="BM30" s="57">
        <f t="array" ref="BM30">STDEV(IF(AU30:AX30&gt;0,AU30:AX30))</f>
        <v>1060176.8119410849</v>
      </c>
      <c r="BN30" s="65">
        <f t="shared" si="13"/>
        <v>19.499439340740562</v>
      </c>
      <c r="BO30" s="65">
        <f t="shared" si="19"/>
        <v>4</v>
      </c>
      <c r="BP30" s="64">
        <f t="shared" si="20"/>
        <v>8318653.8458353952</v>
      </c>
      <c r="BQ30" s="57">
        <f t="array" ref="BQ30">STDEV(IF(AY30:BB30&gt;0,AY30:BB30))</f>
        <v>2958993.48219526</v>
      </c>
      <c r="BR30" s="65">
        <f t="shared" si="14"/>
        <v>35.570580733764203</v>
      </c>
      <c r="BS30" s="65">
        <f t="shared" si="21"/>
        <v>4</v>
      </c>
      <c r="BT30" s="64">
        <f t="shared" si="22"/>
        <v>8562209.6782917175</v>
      </c>
      <c r="BU30" s="57">
        <f t="array" ref="BU30">STDEV(IF(BC30:BF30&gt;0,BC30:BF30))</f>
        <v>2347168.8306215098</v>
      </c>
      <c r="BV30" s="65">
        <f t="shared" si="15"/>
        <v>27.413120196909304</v>
      </c>
      <c r="BW30" s="65">
        <f t="shared" si="23"/>
        <v>4</v>
      </c>
      <c r="BX30" s="65"/>
      <c r="BY30" s="18">
        <f t="shared" si="24"/>
        <v>0.84212702093269187</v>
      </c>
      <c r="BZ30" s="66">
        <f t="shared" si="25"/>
        <v>0.84212702093269187</v>
      </c>
      <c r="CA30" s="65"/>
      <c r="CB30" s="18">
        <f t="shared" si="26"/>
        <v>1.0292782747028542</v>
      </c>
      <c r="CC30" s="66">
        <f t="shared" si="27"/>
        <v>1.0292782747028542</v>
      </c>
    </row>
    <row r="31" spans="1:81" ht="15.6">
      <c r="A31" s="1">
        <v>36</v>
      </c>
      <c r="B31" s="1" t="s">
        <v>23</v>
      </c>
      <c r="C31" s="1">
        <v>176</v>
      </c>
      <c r="D31" s="1">
        <v>20.5</v>
      </c>
      <c r="E31" s="1">
        <v>1509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60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58"/>
      <c r="X31" s="59"/>
      <c r="Y31" s="57">
        <f t="shared" si="29"/>
        <v>0</v>
      </c>
      <c r="Z31" s="57">
        <f t="shared" si="29"/>
        <v>0</v>
      </c>
      <c r="AA31" s="57">
        <f t="shared" si="29"/>
        <v>0</v>
      </c>
      <c r="AB31" s="57">
        <f t="shared" si="29"/>
        <v>0</v>
      </c>
      <c r="AC31" s="57">
        <f t="shared" si="29"/>
        <v>0</v>
      </c>
      <c r="AD31" s="57">
        <f t="shared" si="29"/>
        <v>0</v>
      </c>
      <c r="AE31" s="57">
        <f t="shared" si="29"/>
        <v>0</v>
      </c>
      <c r="AF31" s="60">
        <f t="shared" si="29"/>
        <v>0</v>
      </c>
      <c r="AG31" s="57">
        <f t="shared" si="29"/>
        <v>0</v>
      </c>
      <c r="AH31" s="57">
        <f t="shared" si="29"/>
        <v>0</v>
      </c>
      <c r="AI31" s="57">
        <f t="shared" si="29"/>
        <v>0</v>
      </c>
      <c r="AJ31" s="57">
        <f t="shared" si="29"/>
        <v>0</v>
      </c>
      <c r="AK31" s="57">
        <f t="shared" si="29"/>
        <v>0</v>
      </c>
      <c r="AL31" s="57">
        <f t="shared" si="29"/>
        <v>0</v>
      </c>
      <c r="AM31" s="57">
        <f t="shared" si="29"/>
        <v>0</v>
      </c>
      <c r="AN31" s="57">
        <f t="shared" si="28"/>
        <v>0</v>
      </c>
      <c r="AO31" s="61">
        <f t="shared" si="3"/>
        <v>0</v>
      </c>
      <c r="AP31" s="1"/>
      <c r="AQ31" s="57">
        <f t="shared" si="4"/>
        <v>0</v>
      </c>
      <c r="AR31" s="57">
        <f t="shared" si="4"/>
        <v>0</v>
      </c>
      <c r="AS31" s="57">
        <f t="shared" si="5"/>
        <v>0</v>
      </c>
      <c r="AT31" s="60">
        <f t="shared" si="5"/>
        <v>0</v>
      </c>
      <c r="AU31" s="57">
        <f t="shared" si="6"/>
        <v>0</v>
      </c>
      <c r="AV31" s="57">
        <f t="shared" si="6"/>
        <v>0</v>
      </c>
      <c r="AW31" s="57">
        <f t="shared" si="7"/>
        <v>0</v>
      </c>
      <c r="AX31" s="62">
        <f t="shared" si="7"/>
        <v>0</v>
      </c>
      <c r="AY31" s="57">
        <f t="shared" si="8"/>
        <v>0</v>
      </c>
      <c r="AZ31" s="57">
        <f t="shared" si="8"/>
        <v>0</v>
      </c>
      <c r="BA31" s="57">
        <f t="shared" si="9"/>
        <v>0</v>
      </c>
      <c r="BB31" s="60">
        <f t="shared" si="9"/>
        <v>0</v>
      </c>
      <c r="BC31" s="57">
        <f t="shared" si="10"/>
        <v>0</v>
      </c>
      <c r="BD31" s="57">
        <f t="shared" si="10"/>
        <v>0</v>
      </c>
      <c r="BE31" s="57">
        <f t="shared" si="11"/>
        <v>0</v>
      </c>
      <c r="BF31" s="57">
        <f t="shared" si="11"/>
        <v>0</v>
      </c>
      <c r="BG31" s="63"/>
      <c r="BH31" s="64" t="e">
        <f t="shared" si="16"/>
        <v>#DIV/0!</v>
      </c>
      <c r="BI31" s="57" t="e">
        <f t="array" ref="BI31">STDEV(IF(AQ31:AT31&gt;0,AQ31:AT31))</f>
        <v>#DIV/0!</v>
      </c>
      <c r="BJ31" s="65" t="e">
        <f t="shared" si="12"/>
        <v>#DIV/0!</v>
      </c>
      <c r="BK31" s="65">
        <f t="shared" si="17"/>
        <v>0</v>
      </c>
      <c r="BL31" s="64" t="e">
        <f t="shared" si="18"/>
        <v>#DIV/0!</v>
      </c>
      <c r="BM31" s="57" t="e">
        <f t="array" ref="BM31">STDEV(IF(AU31:AX31&gt;0,AU31:AX31))</f>
        <v>#DIV/0!</v>
      </c>
      <c r="BN31" s="65" t="e">
        <f t="shared" si="13"/>
        <v>#DIV/0!</v>
      </c>
      <c r="BO31" s="65">
        <f t="shared" si="19"/>
        <v>0</v>
      </c>
      <c r="BP31" s="64" t="e">
        <f t="shared" si="20"/>
        <v>#DIV/0!</v>
      </c>
      <c r="BQ31" s="57" t="e">
        <f t="array" ref="BQ31">STDEV(IF(AY31:BB31&gt;0,AY31:BB31))</f>
        <v>#DIV/0!</v>
      </c>
      <c r="BR31" s="65" t="e">
        <f t="shared" si="14"/>
        <v>#DIV/0!</v>
      </c>
      <c r="BS31" s="65">
        <f t="shared" si="21"/>
        <v>0</v>
      </c>
      <c r="BT31" s="64" t="e">
        <f t="shared" si="22"/>
        <v>#DIV/0!</v>
      </c>
      <c r="BU31" s="57" t="e">
        <f t="array" ref="BU31">STDEV(IF(BC31:BF31&gt;0,BC31:BF31))</f>
        <v>#DIV/0!</v>
      </c>
      <c r="BV31" s="65" t="e">
        <f t="shared" si="15"/>
        <v>#DIV/0!</v>
      </c>
      <c r="BW31" s="65">
        <f t="shared" si="23"/>
        <v>0</v>
      </c>
      <c r="BX31" s="65"/>
      <c r="BY31" s="18" t="e">
        <f t="shared" si="24"/>
        <v>#DIV/0!</v>
      </c>
      <c r="BZ31" s="66" t="e">
        <f t="shared" si="25"/>
        <v>#DIV/0!</v>
      </c>
      <c r="CA31" s="65"/>
      <c r="CB31" s="18" t="e">
        <f t="shared" si="26"/>
        <v>#DIV/0!</v>
      </c>
      <c r="CC31" s="66" t="e">
        <f t="shared" si="27"/>
        <v>#DIV/0!</v>
      </c>
    </row>
    <row r="32" spans="1:81" ht="15.6">
      <c r="A32" s="1">
        <v>37</v>
      </c>
      <c r="B32" s="1" t="s">
        <v>24</v>
      </c>
      <c r="C32" s="1">
        <v>232</v>
      </c>
      <c r="D32" s="1">
        <v>20.55</v>
      </c>
      <c r="E32" s="1">
        <v>1512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60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8">
        <v>0</v>
      </c>
      <c r="W32" s="58"/>
      <c r="X32" s="59"/>
      <c r="Y32" s="57">
        <f t="shared" si="29"/>
        <v>0</v>
      </c>
      <c r="Z32" s="57">
        <f t="shared" si="29"/>
        <v>0</v>
      </c>
      <c r="AA32" s="57">
        <f t="shared" si="29"/>
        <v>0</v>
      </c>
      <c r="AB32" s="57">
        <f t="shared" si="29"/>
        <v>0</v>
      </c>
      <c r="AC32" s="57">
        <f t="shared" si="29"/>
        <v>0</v>
      </c>
      <c r="AD32" s="57">
        <f t="shared" si="29"/>
        <v>0</v>
      </c>
      <c r="AE32" s="57">
        <f t="shared" si="29"/>
        <v>0</v>
      </c>
      <c r="AF32" s="60">
        <f t="shared" si="29"/>
        <v>0</v>
      </c>
      <c r="AG32" s="57">
        <f t="shared" si="29"/>
        <v>0</v>
      </c>
      <c r="AH32" s="57">
        <f t="shared" si="29"/>
        <v>0</v>
      </c>
      <c r="AI32" s="57">
        <f t="shared" si="29"/>
        <v>0</v>
      </c>
      <c r="AJ32" s="57">
        <f t="shared" si="29"/>
        <v>0</v>
      </c>
      <c r="AK32" s="57">
        <f t="shared" si="29"/>
        <v>0</v>
      </c>
      <c r="AL32" s="57">
        <f t="shared" si="29"/>
        <v>0</v>
      </c>
      <c r="AM32" s="57">
        <f t="shared" si="29"/>
        <v>0</v>
      </c>
      <c r="AN32" s="57">
        <f t="shared" si="28"/>
        <v>0</v>
      </c>
      <c r="AO32" s="61">
        <f t="shared" si="3"/>
        <v>0</v>
      </c>
      <c r="AP32" s="1"/>
      <c r="AQ32" s="57">
        <f t="shared" si="4"/>
        <v>0</v>
      </c>
      <c r="AR32" s="57">
        <f t="shared" si="4"/>
        <v>0</v>
      </c>
      <c r="AS32" s="57">
        <f t="shared" si="5"/>
        <v>0</v>
      </c>
      <c r="AT32" s="60">
        <f t="shared" si="5"/>
        <v>0</v>
      </c>
      <c r="AU32" s="57">
        <f t="shared" si="6"/>
        <v>0</v>
      </c>
      <c r="AV32" s="57">
        <f t="shared" si="6"/>
        <v>0</v>
      </c>
      <c r="AW32" s="57">
        <f t="shared" si="7"/>
        <v>0</v>
      </c>
      <c r="AX32" s="62">
        <f t="shared" si="7"/>
        <v>0</v>
      </c>
      <c r="AY32" s="57">
        <f t="shared" si="8"/>
        <v>0</v>
      </c>
      <c r="AZ32" s="57">
        <f t="shared" si="8"/>
        <v>0</v>
      </c>
      <c r="BA32" s="57">
        <f t="shared" si="9"/>
        <v>0</v>
      </c>
      <c r="BB32" s="60">
        <f t="shared" si="9"/>
        <v>0</v>
      </c>
      <c r="BC32" s="57">
        <f t="shared" si="10"/>
        <v>0</v>
      </c>
      <c r="BD32" s="57">
        <f t="shared" si="10"/>
        <v>0</v>
      </c>
      <c r="BE32" s="57">
        <f t="shared" si="11"/>
        <v>0</v>
      </c>
      <c r="BF32" s="57">
        <f t="shared" si="11"/>
        <v>0</v>
      </c>
      <c r="BG32" s="63"/>
      <c r="BH32" s="64" t="e">
        <f t="shared" si="16"/>
        <v>#DIV/0!</v>
      </c>
      <c r="BI32" s="57" t="e">
        <f t="array" ref="BI32">STDEV(IF(AQ32:AT32&gt;0,AQ32:AT32))</f>
        <v>#DIV/0!</v>
      </c>
      <c r="BJ32" s="65" t="e">
        <f t="shared" si="12"/>
        <v>#DIV/0!</v>
      </c>
      <c r="BK32" s="65">
        <f t="shared" si="17"/>
        <v>0</v>
      </c>
      <c r="BL32" s="64" t="e">
        <f t="shared" si="18"/>
        <v>#DIV/0!</v>
      </c>
      <c r="BM32" s="57" t="e">
        <f t="array" ref="BM32">STDEV(IF(AU32:AX32&gt;0,AU32:AX32))</f>
        <v>#DIV/0!</v>
      </c>
      <c r="BN32" s="65" t="e">
        <f t="shared" si="13"/>
        <v>#DIV/0!</v>
      </c>
      <c r="BO32" s="65">
        <f t="shared" si="19"/>
        <v>0</v>
      </c>
      <c r="BP32" s="64" t="e">
        <f t="shared" si="20"/>
        <v>#DIV/0!</v>
      </c>
      <c r="BQ32" s="57" t="e">
        <f t="array" ref="BQ32">STDEV(IF(AY32:BB32&gt;0,AY32:BB32))</f>
        <v>#DIV/0!</v>
      </c>
      <c r="BR32" s="65" t="e">
        <f t="shared" si="14"/>
        <v>#DIV/0!</v>
      </c>
      <c r="BS32" s="65">
        <f t="shared" si="21"/>
        <v>0</v>
      </c>
      <c r="BT32" s="64" t="e">
        <f t="shared" si="22"/>
        <v>#DIV/0!</v>
      </c>
      <c r="BU32" s="57" t="e">
        <f t="array" ref="BU32">STDEV(IF(BC32:BF32&gt;0,BC32:BF32))</f>
        <v>#DIV/0!</v>
      </c>
      <c r="BV32" s="65" t="e">
        <f t="shared" si="15"/>
        <v>#DIV/0!</v>
      </c>
      <c r="BW32" s="65">
        <f t="shared" si="23"/>
        <v>0</v>
      </c>
      <c r="BX32" s="65"/>
      <c r="BY32" s="18" t="e">
        <f t="shared" si="24"/>
        <v>#DIV/0!</v>
      </c>
      <c r="BZ32" s="66" t="e">
        <f t="shared" si="25"/>
        <v>#DIV/0!</v>
      </c>
      <c r="CA32" s="65"/>
      <c r="CB32" s="18" t="e">
        <f t="shared" si="26"/>
        <v>#DIV/0!</v>
      </c>
      <c r="CC32" s="66" t="e">
        <f t="shared" si="27"/>
        <v>#DIV/0!</v>
      </c>
    </row>
    <row r="33" spans="1:82" ht="15.6">
      <c r="A33" s="1">
        <v>38</v>
      </c>
      <c r="B33" s="1" t="s">
        <v>25</v>
      </c>
      <c r="C33" s="1">
        <v>84</v>
      </c>
      <c r="D33" s="1">
        <v>20.86</v>
      </c>
      <c r="E33" s="1">
        <v>1526</v>
      </c>
      <c r="F33" s="57">
        <v>577779</v>
      </c>
      <c r="G33" s="57">
        <v>434984</v>
      </c>
      <c r="H33" s="57">
        <v>434104</v>
      </c>
      <c r="I33" s="55">
        <v>376695</v>
      </c>
      <c r="J33" s="57">
        <v>756295</v>
      </c>
      <c r="K33" s="57">
        <v>450455</v>
      </c>
      <c r="L33" s="55">
        <v>565511</v>
      </c>
      <c r="M33" s="56">
        <v>440541</v>
      </c>
      <c r="N33" s="57">
        <v>881088</v>
      </c>
      <c r="O33" s="55">
        <v>930302</v>
      </c>
      <c r="P33" s="57">
        <v>352534</v>
      </c>
      <c r="Q33" s="57">
        <v>857638</v>
      </c>
      <c r="R33" s="57">
        <v>990878</v>
      </c>
      <c r="S33" s="57">
        <v>628217</v>
      </c>
      <c r="T33" s="57">
        <v>977653</v>
      </c>
      <c r="U33" s="57">
        <v>461219</v>
      </c>
      <c r="V33" s="58">
        <v>0</v>
      </c>
      <c r="W33" s="58"/>
      <c r="X33" s="59"/>
      <c r="Y33" s="57">
        <f t="shared" si="29"/>
        <v>579284.49605565122</v>
      </c>
      <c r="Z33" s="57">
        <f t="shared" si="29"/>
        <v>411420.66764441528</v>
      </c>
      <c r="AA33" s="57">
        <f t="shared" si="29"/>
        <v>472795.36197465239</v>
      </c>
      <c r="AB33" s="57">
        <f t="shared" si="29"/>
        <v>284048.8072511091</v>
      </c>
      <c r="AC33" s="57">
        <f t="shared" si="29"/>
        <v>966082.44835516252</v>
      </c>
      <c r="AD33" s="57">
        <f t="shared" si="29"/>
        <v>485884.30978307291</v>
      </c>
      <c r="AE33" s="57">
        <f t="shared" si="29"/>
        <v>559191.09754422377</v>
      </c>
      <c r="AF33" s="60">
        <f t="shared" si="29"/>
        <v>449638.88807148533</v>
      </c>
      <c r="AG33" s="57">
        <f t="shared" si="29"/>
        <v>903435.19563916</v>
      </c>
      <c r="AH33" s="57">
        <f t="shared" si="29"/>
        <v>1107038.4229574162</v>
      </c>
      <c r="AI33" s="57">
        <f t="shared" si="29"/>
        <v>364679.06094122143</v>
      </c>
      <c r="AJ33" s="57">
        <f t="shared" si="29"/>
        <v>811943.8603814349</v>
      </c>
      <c r="AK33" s="57">
        <f t="shared" si="29"/>
        <v>995907.12035834952</v>
      </c>
      <c r="AL33" s="57">
        <f t="shared" si="29"/>
        <v>610574.14534434385</v>
      </c>
      <c r="AM33" s="57">
        <f t="shared" si="29"/>
        <v>988752.81233424018</v>
      </c>
      <c r="AN33" s="57">
        <f t="shared" si="28"/>
        <v>401482.4051700987</v>
      </c>
      <c r="AO33" s="61">
        <f t="shared" si="3"/>
        <v>0</v>
      </c>
      <c r="AP33" s="1"/>
      <c r="AQ33" s="57">
        <f t="shared" si="4"/>
        <v>472795.36197465239</v>
      </c>
      <c r="AR33" s="57">
        <f t="shared" si="4"/>
        <v>284048.8072511091</v>
      </c>
      <c r="AS33" s="57">
        <f t="shared" si="5"/>
        <v>559191.09754422377</v>
      </c>
      <c r="AT33" s="60">
        <f t="shared" si="5"/>
        <v>449638.88807148533</v>
      </c>
      <c r="AU33" s="57">
        <f t="shared" si="6"/>
        <v>579284.49605565122</v>
      </c>
      <c r="AV33" s="57">
        <f t="shared" si="6"/>
        <v>411420.66764441528</v>
      </c>
      <c r="AW33" s="57">
        <f t="shared" si="7"/>
        <v>966082.44835516252</v>
      </c>
      <c r="AX33" s="62">
        <f t="shared" si="7"/>
        <v>485884.30978307291</v>
      </c>
      <c r="AY33" s="57">
        <f t="shared" si="8"/>
        <v>364679.06094122143</v>
      </c>
      <c r="AZ33" s="57">
        <f t="shared" si="8"/>
        <v>811943.8603814349</v>
      </c>
      <c r="BA33" s="57">
        <f t="shared" si="9"/>
        <v>988752.81233424018</v>
      </c>
      <c r="BB33" s="60">
        <f t="shared" si="9"/>
        <v>401482.4051700987</v>
      </c>
      <c r="BC33" s="57">
        <f t="shared" si="10"/>
        <v>903435.19563916</v>
      </c>
      <c r="BD33" s="57">
        <f t="shared" si="10"/>
        <v>1107038.4229574162</v>
      </c>
      <c r="BE33" s="57">
        <f t="shared" si="11"/>
        <v>995907.12035834952</v>
      </c>
      <c r="BF33" s="57">
        <f t="shared" si="11"/>
        <v>610574.14534434385</v>
      </c>
      <c r="BG33" s="63"/>
      <c r="BH33" s="64">
        <f t="shared" si="16"/>
        <v>441418.53871036763</v>
      </c>
      <c r="BI33" s="57">
        <f t="array" ref="BI33">STDEV(IF(AQ33:AT33&gt;0,AQ33:AT33))</f>
        <v>115018.38574131</v>
      </c>
      <c r="BJ33" s="65">
        <f t="shared" si="12"/>
        <v>26.056537198764588</v>
      </c>
      <c r="BK33" s="65">
        <f t="shared" si="17"/>
        <v>4</v>
      </c>
      <c r="BL33" s="64">
        <f t="shared" si="18"/>
        <v>610667.98045957554</v>
      </c>
      <c r="BM33" s="57">
        <f t="array" ref="BM33">STDEV(IF(AU33:AX33&gt;0,AU33:AX33))</f>
        <v>246694.69877725275</v>
      </c>
      <c r="BN33" s="65">
        <f t="shared" si="13"/>
        <v>40.397516600034542</v>
      </c>
      <c r="BO33" s="65">
        <f t="shared" si="19"/>
        <v>4</v>
      </c>
      <c r="BP33" s="64">
        <f t="shared" si="20"/>
        <v>641714.53470674879</v>
      </c>
      <c r="BQ33" s="57">
        <f t="array" ref="BQ33">STDEV(IF(AY33:BB33&gt;0,AY33:BB33))</f>
        <v>307611.07438046834</v>
      </c>
      <c r="BR33" s="65">
        <f t="shared" si="14"/>
        <v>47.935812225453283</v>
      </c>
      <c r="BS33" s="65">
        <f t="shared" si="21"/>
        <v>4</v>
      </c>
      <c r="BT33" s="64">
        <f t="shared" si="22"/>
        <v>904238.72107481747</v>
      </c>
      <c r="BU33" s="57">
        <f t="array" ref="BU33">STDEV(IF(BC33:BF33&gt;0,BC33:BF33))</f>
        <v>212736.41218102115</v>
      </c>
      <c r="BV33" s="65">
        <f t="shared" si="15"/>
        <v>23.526576248377577</v>
      </c>
      <c r="BW33" s="65">
        <f t="shared" si="23"/>
        <v>4</v>
      </c>
      <c r="BX33" s="65"/>
      <c r="BY33" s="18">
        <f t="shared" si="24"/>
        <v>1.3834216891834243</v>
      </c>
      <c r="BZ33" s="66">
        <f t="shared" si="25"/>
        <v>1.3834216891834243</v>
      </c>
      <c r="CA33" s="65"/>
      <c r="CB33" s="18">
        <f t="shared" si="26"/>
        <v>1.4090980836019822</v>
      </c>
      <c r="CC33" s="66">
        <f t="shared" si="27"/>
        <v>1.4090980836019822</v>
      </c>
      <c r="CD33" s="73" t="s">
        <v>183</v>
      </c>
    </row>
    <row r="34" spans="1:82" ht="15.6">
      <c r="A34" s="1">
        <v>39</v>
      </c>
      <c r="B34" s="1" t="s">
        <v>26</v>
      </c>
      <c r="C34" s="1">
        <v>120</v>
      </c>
      <c r="D34" s="1">
        <v>21</v>
      </c>
      <c r="E34" s="1">
        <v>1539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60">
        <v>0</v>
      </c>
      <c r="N34" s="57">
        <v>1886471</v>
      </c>
      <c r="O34" s="57">
        <v>2444682</v>
      </c>
      <c r="P34" s="57">
        <v>2067679</v>
      </c>
      <c r="Q34" s="57">
        <v>1344211</v>
      </c>
      <c r="R34" s="57">
        <v>1388963</v>
      </c>
      <c r="S34" s="57">
        <v>1555690</v>
      </c>
      <c r="T34" s="57">
        <v>3070324</v>
      </c>
      <c r="U34" s="57">
        <v>1476481</v>
      </c>
      <c r="V34" s="58">
        <v>0</v>
      </c>
      <c r="W34" s="58"/>
      <c r="X34" s="59"/>
      <c r="Y34" s="57">
        <f t="shared" si="29"/>
        <v>0</v>
      </c>
      <c r="Z34" s="57">
        <f t="shared" si="29"/>
        <v>0</v>
      </c>
      <c r="AA34" s="57">
        <f t="shared" si="29"/>
        <v>0</v>
      </c>
      <c r="AB34" s="57">
        <f t="shared" si="29"/>
        <v>0</v>
      </c>
      <c r="AC34" s="57">
        <f t="shared" si="29"/>
        <v>0</v>
      </c>
      <c r="AD34" s="57">
        <f t="shared" si="29"/>
        <v>0</v>
      </c>
      <c r="AE34" s="57">
        <f t="shared" si="29"/>
        <v>0</v>
      </c>
      <c r="AF34" s="60">
        <f t="shared" si="29"/>
        <v>0</v>
      </c>
      <c r="AG34" s="57">
        <f t="shared" si="29"/>
        <v>1934317.908032571</v>
      </c>
      <c r="AH34" s="57">
        <f t="shared" si="29"/>
        <v>2909116.5083084651</v>
      </c>
      <c r="AI34" s="57">
        <f t="shared" si="29"/>
        <v>2138912.0937211267</v>
      </c>
      <c r="AJ34" s="57">
        <f t="shared" si="29"/>
        <v>1272592.7122016386</v>
      </c>
      <c r="AK34" s="57">
        <f t="shared" si="29"/>
        <v>1396012.5682619801</v>
      </c>
      <c r="AL34" s="57">
        <f t="shared" si="29"/>
        <v>1511999.9811701088</v>
      </c>
      <c r="AM34" s="57">
        <f t="shared" si="29"/>
        <v>3105183.0146046844</v>
      </c>
      <c r="AN34" s="57">
        <f t="shared" si="28"/>
        <v>1285248.7496567846</v>
      </c>
      <c r="AO34" s="61">
        <f t="shared" si="3"/>
        <v>0</v>
      </c>
      <c r="AP34" s="1"/>
      <c r="AQ34" s="57">
        <f t="shared" si="4"/>
        <v>0</v>
      </c>
      <c r="AR34" s="57">
        <f t="shared" si="4"/>
        <v>0</v>
      </c>
      <c r="AS34" s="57">
        <f t="shared" si="5"/>
        <v>0</v>
      </c>
      <c r="AT34" s="60">
        <f t="shared" si="5"/>
        <v>0</v>
      </c>
      <c r="AU34" s="57">
        <f t="shared" si="6"/>
        <v>0</v>
      </c>
      <c r="AV34" s="57">
        <f t="shared" si="6"/>
        <v>0</v>
      </c>
      <c r="AW34" s="57">
        <f t="shared" si="7"/>
        <v>0</v>
      </c>
      <c r="AX34" s="62">
        <f t="shared" si="7"/>
        <v>0</v>
      </c>
      <c r="AY34" s="57">
        <f t="shared" si="8"/>
        <v>2138912.0937211267</v>
      </c>
      <c r="AZ34" s="57">
        <f t="shared" si="8"/>
        <v>1272592.7122016386</v>
      </c>
      <c r="BA34" s="57">
        <f t="shared" si="9"/>
        <v>3105183.0146046844</v>
      </c>
      <c r="BB34" s="60">
        <f t="shared" si="9"/>
        <v>1285248.7496567846</v>
      </c>
      <c r="BC34" s="57">
        <f t="shared" si="10"/>
        <v>1934317.908032571</v>
      </c>
      <c r="BD34" s="57">
        <f t="shared" si="10"/>
        <v>2909116.5083084651</v>
      </c>
      <c r="BE34" s="57">
        <f t="shared" si="11"/>
        <v>1396012.5682619801</v>
      </c>
      <c r="BF34" s="57">
        <f t="shared" si="11"/>
        <v>1511999.9811701088</v>
      </c>
      <c r="BG34" s="63"/>
      <c r="BH34" s="64" t="e">
        <f t="shared" si="16"/>
        <v>#DIV/0!</v>
      </c>
      <c r="BI34" s="57" t="e">
        <f t="array" ref="BI34">STDEV(IF(AQ34:AT34&gt;0,AQ34:AT34))</f>
        <v>#DIV/0!</v>
      </c>
      <c r="BJ34" s="65" t="e">
        <f t="shared" si="12"/>
        <v>#DIV/0!</v>
      </c>
      <c r="BK34" s="65">
        <f t="shared" si="17"/>
        <v>0</v>
      </c>
      <c r="BL34" s="64" t="e">
        <f t="shared" si="18"/>
        <v>#DIV/0!</v>
      </c>
      <c r="BM34" s="57" t="e">
        <f t="array" ref="BM34">STDEV(IF(AU34:AX34&gt;0,AU34:AX34))</f>
        <v>#DIV/0!</v>
      </c>
      <c r="BN34" s="65" t="e">
        <f t="shared" si="13"/>
        <v>#DIV/0!</v>
      </c>
      <c r="BO34" s="65">
        <f t="shared" si="19"/>
        <v>0</v>
      </c>
      <c r="BP34" s="64">
        <f t="shared" si="20"/>
        <v>1950484.1425460584</v>
      </c>
      <c r="BQ34" s="57">
        <f t="array" ref="BQ34">STDEV(IF(AY34:BB34&gt;0,AY34:BB34))</f>
        <v>870040.13263842207</v>
      </c>
      <c r="BR34" s="65">
        <f t="shared" si="14"/>
        <v>44.606367909390841</v>
      </c>
      <c r="BS34" s="65">
        <f t="shared" si="21"/>
        <v>4</v>
      </c>
      <c r="BT34" s="64">
        <f t="shared" si="22"/>
        <v>1937861.7414432813</v>
      </c>
      <c r="BU34" s="57">
        <f t="array" ref="BU34">STDEV(IF(BC34:BF34&gt;0,BC34:BF34))</f>
        <v>687582.03056164109</v>
      </c>
      <c r="BV34" s="65">
        <f t="shared" si="15"/>
        <v>35.481480224153842</v>
      </c>
      <c r="BW34" s="65">
        <f t="shared" si="23"/>
        <v>4</v>
      </c>
      <c r="BX34" s="65"/>
      <c r="BY34" s="18" t="e">
        <f t="shared" si="24"/>
        <v>#DIV/0!</v>
      </c>
      <c r="BZ34" s="66" t="e">
        <f t="shared" si="25"/>
        <v>#DIV/0!</v>
      </c>
      <c r="CA34" s="65"/>
      <c r="CB34" s="18">
        <f t="shared" si="26"/>
        <v>0.99352858050601711</v>
      </c>
      <c r="CC34" s="66">
        <f t="shared" si="27"/>
        <v>0.99352858050601711</v>
      </c>
    </row>
    <row r="35" spans="1:82" ht="15.6">
      <c r="A35" s="1">
        <v>40</v>
      </c>
      <c r="B35" s="1" t="s">
        <v>27</v>
      </c>
      <c r="C35" s="1">
        <v>73</v>
      </c>
      <c r="D35" s="1">
        <v>20.949000000000002</v>
      </c>
      <c r="E35" s="1">
        <v>1540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60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58"/>
      <c r="X35" s="59"/>
      <c r="Y35" s="57">
        <f t="shared" si="29"/>
        <v>0</v>
      </c>
      <c r="Z35" s="57">
        <f t="shared" si="29"/>
        <v>0</v>
      </c>
      <c r="AA35" s="57">
        <f t="shared" si="29"/>
        <v>0</v>
      </c>
      <c r="AB35" s="57">
        <f t="shared" si="29"/>
        <v>0</v>
      </c>
      <c r="AC35" s="57">
        <f t="shared" si="29"/>
        <v>0</v>
      </c>
      <c r="AD35" s="57">
        <f t="shared" si="29"/>
        <v>0</v>
      </c>
      <c r="AE35" s="57">
        <f t="shared" si="29"/>
        <v>0</v>
      </c>
      <c r="AF35" s="60">
        <f t="shared" si="29"/>
        <v>0</v>
      </c>
      <c r="AG35" s="57">
        <f t="shared" si="29"/>
        <v>0</v>
      </c>
      <c r="AH35" s="57">
        <f t="shared" si="29"/>
        <v>0</v>
      </c>
      <c r="AI35" s="57">
        <f t="shared" si="29"/>
        <v>0</v>
      </c>
      <c r="AJ35" s="57">
        <f t="shared" si="29"/>
        <v>0</v>
      </c>
      <c r="AK35" s="57">
        <f t="shared" si="29"/>
        <v>0</v>
      </c>
      <c r="AL35" s="57">
        <f t="shared" si="29"/>
        <v>0</v>
      </c>
      <c r="AM35" s="57">
        <f t="shared" si="29"/>
        <v>0</v>
      </c>
      <c r="AN35" s="57">
        <f t="shared" si="28"/>
        <v>0</v>
      </c>
      <c r="AO35" s="61">
        <f t="shared" si="3"/>
        <v>0</v>
      </c>
      <c r="AP35" s="1"/>
      <c r="AQ35" s="57">
        <f t="shared" si="4"/>
        <v>0</v>
      </c>
      <c r="AR35" s="57">
        <f t="shared" si="4"/>
        <v>0</v>
      </c>
      <c r="AS35" s="57">
        <f t="shared" si="5"/>
        <v>0</v>
      </c>
      <c r="AT35" s="60">
        <f t="shared" si="5"/>
        <v>0</v>
      </c>
      <c r="AU35" s="57">
        <f t="shared" si="6"/>
        <v>0</v>
      </c>
      <c r="AV35" s="57">
        <f t="shared" si="6"/>
        <v>0</v>
      </c>
      <c r="AW35" s="57">
        <f t="shared" si="7"/>
        <v>0</v>
      </c>
      <c r="AX35" s="62">
        <f t="shared" si="7"/>
        <v>0</v>
      </c>
      <c r="AY35" s="57">
        <f t="shared" si="8"/>
        <v>0</v>
      </c>
      <c r="AZ35" s="57">
        <f t="shared" si="8"/>
        <v>0</v>
      </c>
      <c r="BA35" s="57">
        <f t="shared" si="9"/>
        <v>0</v>
      </c>
      <c r="BB35" s="60">
        <f t="shared" si="9"/>
        <v>0</v>
      </c>
      <c r="BC35" s="57">
        <f t="shared" si="10"/>
        <v>0</v>
      </c>
      <c r="BD35" s="57">
        <f t="shared" si="10"/>
        <v>0</v>
      </c>
      <c r="BE35" s="57">
        <f t="shared" si="11"/>
        <v>0</v>
      </c>
      <c r="BF35" s="57">
        <f t="shared" si="11"/>
        <v>0</v>
      </c>
      <c r="BG35" s="63"/>
      <c r="BH35" s="64" t="e">
        <f t="shared" si="16"/>
        <v>#DIV/0!</v>
      </c>
      <c r="BI35" s="57" t="e">
        <f t="array" ref="BI35">STDEV(IF(AQ35:AT35&gt;0,AQ35:AT35))</f>
        <v>#DIV/0!</v>
      </c>
      <c r="BJ35" s="65" t="e">
        <f t="shared" si="12"/>
        <v>#DIV/0!</v>
      </c>
      <c r="BK35" s="65">
        <f t="shared" si="17"/>
        <v>0</v>
      </c>
      <c r="BL35" s="64" t="e">
        <f t="shared" si="18"/>
        <v>#DIV/0!</v>
      </c>
      <c r="BM35" s="57" t="e">
        <f t="array" ref="BM35">STDEV(IF(AU35:AX35&gt;0,AU35:AX35))</f>
        <v>#DIV/0!</v>
      </c>
      <c r="BN35" s="65" t="e">
        <f t="shared" si="13"/>
        <v>#DIV/0!</v>
      </c>
      <c r="BO35" s="65">
        <f t="shared" si="19"/>
        <v>0</v>
      </c>
      <c r="BP35" s="64" t="e">
        <f t="shared" si="20"/>
        <v>#DIV/0!</v>
      </c>
      <c r="BQ35" s="57" t="e">
        <f t="array" ref="BQ35">STDEV(IF(AY35:BB35&gt;0,AY35:BB35))</f>
        <v>#DIV/0!</v>
      </c>
      <c r="BR35" s="65" t="e">
        <f t="shared" si="14"/>
        <v>#DIV/0!</v>
      </c>
      <c r="BS35" s="65">
        <f t="shared" si="21"/>
        <v>0</v>
      </c>
      <c r="BT35" s="64" t="e">
        <f t="shared" si="22"/>
        <v>#DIV/0!</v>
      </c>
      <c r="BU35" s="57" t="e">
        <f t="array" ref="BU35">STDEV(IF(BC35:BF35&gt;0,BC35:BF35))</f>
        <v>#DIV/0!</v>
      </c>
      <c r="BV35" s="65" t="e">
        <f t="shared" si="15"/>
        <v>#DIV/0!</v>
      </c>
      <c r="BW35" s="65">
        <f t="shared" si="23"/>
        <v>0</v>
      </c>
      <c r="BX35" s="65"/>
      <c r="BY35" s="18" t="e">
        <f t="shared" si="24"/>
        <v>#DIV/0!</v>
      </c>
      <c r="BZ35" s="66" t="e">
        <f t="shared" si="25"/>
        <v>#DIV/0!</v>
      </c>
      <c r="CA35" s="65"/>
      <c r="CB35" s="18" t="e">
        <f t="shared" si="26"/>
        <v>#DIV/0!</v>
      </c>
      <c r="CC35" s="66" t="e">
        <f t="shared" si="27"/>
        <v>#DIV/0!</v>
      </c>
    </row>
    <row r="36" spans="1:82" ht="15.6">
      <c r="A36" s="1">
        <v>41</v>
      </c>
      <c r="B36" s="1" t="s">
        <v>28</v>
      </c>
      <c r="C36" s="1">
        <v>292</v>
      </c>
      <c r="D36" s="1">
        <v>21.318000000000001</v>
      </c>
      <c r="E36" s="1">
        <v>1558</v>
      </c>
      <c r="F36" s="57">
        <v>162135</v>
      </c>
      <c r="G36" s="57">
        <v>204030</v>
      </c>
      <c r="H36" s="57">
        <v>176191</v>
      </c>
      <c r="I36" s="57">
        <v>295584</v>
      </c>
      <c r="J36" s="57">
        <v>194101</v>
      </c>
      <c r="K36" s="57">
        <v>198787</v>
      </c>
      <c r="L36" s="57">
        <v>308482</v>
      </c>
      <c r="M36" s="60">
        <v>285768</v>
      </c>
      <c r="N36" s="57">
        <v>183843</v>
      </c>
      <c r="O36" s="57">
        <v>299806</v>
      </c>
      <c r="P36" s="57">
        <v>339520</v>
      </c>
      <c r="Q36" s="57">
        <v>371817</v>
      </c>
      <c r="R36" s="57">
        <v>233145</v>
      </c>
      <c r="S36" s="57">
        <v>413635</v>
      </c>
      <c r="T36" s="57">
        <v>254123</v>
      </c>
      <c r="U36" s="57">
        <v>332937</v>
      </c>
      <c r="V36" s="58">
        <v>0</v>
      </c>
      <c r="W36" s="58"/>
      <c r="X36" s="59"/>
      <c r="Y36" s="57">
        <f t="shared" si="29"/>
        <v>162557.46880378659</v>
      </c>
      <c r="Z36" s="57">
        <f t="shared" si="29"/>
        <v>192977.57807066478</v>
      </c>
      <c r="AA36" s="57">
        <f t="shared" si="29"/>
        <v>191894.77088825713</v>
      </c>
      <c r="AB36" s="57">
        <f t="shared" si="29"/>
        <v>222886.63943644549</v>
      </c>
      <c r="AC36" s="57">
        <f t="shared" si="29"/>
        <v>247942.36284543123</v>
      </c>
      <c r="AD36" s="57">
        <f t="shared" si="29"/>
        <v>214422.0494585424</v>
      </c>
      <c r="AE36" s="57">
        <f t="shared" si="29"/>
        <v>305034.54071209446</v>
      </c>
      <c r="AF36" s="60">
        <f t="shared" si="29"/>
        <v>291669.57392481569</v>
      </c>
      <c r="AG36" s="57">
        <f t="shared" si="29"/>
        <v>188505.84353877263</v>
      </c>
      <c r="AH36" s="57">
        <f t="shared" si="29"/>
        <v>356762.38622852694</v>
      </c>
      <c r="AI36" s="57">
        <f t="shared" si="29"/>
        <v>351216.71887183504</v>
      </c>
      <c r="AJ36" s="57">
        <f t="shared" si="29"/>
        <v>352006.94271411013</v>
      </c>
      <c r="AK36" s="57">
        <f t="shared" si="29"/>
        <v>234328.30840521981</v>
      </c>
      <c r="AL36" s="57">
        <f t="shared" si="29"/>
        <v>402018.46911100409</v>
      </c>
      <c r="AM36" s="57">
        <f t="shared" si="29"/>
        <v>257008.19301819164</v>
      </c>
      <c r="AN36" s="57">
        <f t="shared" si="28"/>
        <v>289815.35350910772</v>
      </c>
      <c r="AO36" s="61">
        <f t="shared" si="3"/>
        <v>0</v>
      </c>
      <c r="AP36" s="1"/>
      <c r="AQ36" s="57">
        <f t="shared" si="4"/>
        <v>191894.77088825713</v>
      </c>
      <c r="AR36" s="57">
        <f t="shared" si="4"/>
        <v>222886.63943644549</v>
      </c>
      <c r="AS36" s="57">
        <f t="shared" si="5"/>
        <v>305034.54071209446</v>
      </c>
      <c r="AT36" s="60">
        <f t="shared" si="5"/>
        <v>291669.57392481569</v>
      </c>
      <c r="AU36" s="57">
        <f t="shared" si="6"/>
        <v>162557.46880378659</v>
      </c>
      <c r="AV36" s="57">
        <f t="shared" si="6"/>
        <v>192977.57807066478</v>
      </c>
      <c r="AW36" s="57">
        <f t="shared" si="7"/>
        <v>247942.36284543123</v>
      </c>
      <c r="AX36" s="62">
        <f t="shared" si="7"/>
        <v>214422.0494585424</v>
      </c>
      <c r="AY36" s="57">
        <f t="shared" si="8"/>
        <v>351216.71887183504</v>
      </c>
      <c r="AZ36" s="57">
        <f t="shared" si="8"/>
        <v>352006.94271411013</v>
      </c>
      <c r="BA36" s="57">
        <f t="shared" si="9"/>
        <v>257008.19301819164</v>
      </c>
      <c r="BB36" s="60">
        <f t="shared" si="9"/>
        <v>289815.35350910772</v>
      </c>
      <c r="BC36" s="57">
        <f t="shared" si="10"/>
        <v>188505.84353877263</v>
      </c>
      <c r="BD36" s="57">
        <f t="shared" si="10"/>
        <v>356762.38622852694</v>
      </c>
      <c r="BE36" s="57">
        <f t="shared" si="11"/>
        <v>234328.30840521981</v>
      </c>
      <c r="BF36" s="57">
        <f t="shared" si="11"/>
        <v>402018.46911100409</v>
      </c>
      <c r="BG36" s="63"/>
      <c r="BH36" s="64">
        <f t="shared" si="16"/>
        <v>252871.38124040322</v>
      </c>
      <c r="BI36" s="57">
        <f t="array" ref="BI36">STDEV(IF(AQ36:AT36&gt;0,AQ36:AT36))</f>
        <v>54294.035009177191</v>
      </c>
      <c r="BJ36" s="65">
        <f t="shared" si="12"/>
        <v>21.471008203004274</v>
      </c>
      <c r="BK36" s="65">
        <f t="shared" si="17"/>
        <v>4</v>
      </c>
      <c r="BL36" s="64">
        <f t="shared" si="18"/>
        <v>204474.86479460623</v>
      </c>
      <c r="BM36" s="57">
        <f t="array" ref="BM36">STDEV(IF(AU36:AX36&gt;0,AU36:AX36))</f>
        <v>35951.938094260666</v>
      </c>
      <c r="BN36" s="65">
        <f t="shared" si="13"/>
        <v>17.582570909326275</v>
      </c>
      <c r="BO36" s="65">
        <f t="shared" si="19"/>
        <v>4</v>
      </c>
      <c r="BP36" s="64">
        <f t="shared" si="20"/>
        <v>312511.80202831113</v>
      </c>
      <c r="BQ36" s="57">
        <f t="array" ref="BQ36">STDEV(IF(AY36:BB36&gt;0,AY36:BB36))</f>
        <v>47094.642703773403</v>
      </c>
      <c r="BR36" s="65">
        <f t="shared" si="14"/>
        <v>15.069716534899698</v>
      </c>
      <c r="BS36" s="65">
        <f t="shared" si="21"/>
        <v>4</v>
      </c>
      <c r="BT36" s="64">
        <f t="shared" si="22"/>
        <v>295403.75182088086</v>
      </c>
      <c r="BU36" s="57">
        <f t="array" ref="BU36">STDEV(IF(BC36:BF36&gt;0,BC36:BF36))</f>
        <v>100480.43348953362</v>
      </c>
      <c r="BV36" s="65">
        <f t="shared" si="15"/>
        <v>34.014609790894021</v>
      </c>
      <c r="BW36" s="65">
        <f t="shared" si="23"/>
        <v>4</v>
      </c>
      <c r="BX36" s="65"/>
      <c r="BY36" s="18">
        <f t="shared" si="24"/>
        <v>0.80861212443891883</v>
      </c>
      <c r="BZ36" s="66">
        <f t="shared" si="25"/>
        <v>0.80861212443891883</v>
      </c>
      <c r="CA36" s="65"/>
      <c r="CB36" s="18">
        <f t="shared" si="26"/>
        <v>0.94525630681339701</v>
      </c>
      <c r="CC36" s="66">
        <f t="shared" si="27"/>
        <v>0.94525630681339701</v>
      </c>
    </row>
    <row r="37" spans="1:82" ht="15.6">
      <c r="A37" s="1">
        <v>42</v>
      </c>
      <c r="B37" s="1" t="s">
        <v>29</v>
      </c>
      <c r="C37" s="1">
        <v>73</v>
      </c>
      <c r="D37" s="1">
        <v>21.382000000000001</v>
      </c>
      <c r="E37" s="1">
        <v>1561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60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8">
        <v>0</v>
      </c>
      <c r="W37" s="58"/>
      <c r="X37" s="59"/>
      <c r="Y37" s="57">
        <f t="shared" si="29"/>
        <v>0</v>
      </c>
      <c r="Z37" s="57">
        <f t="shared" si="29"/>
        <v>0</v>
      </c>
      <c r="AA37" s="57">
        <f t="shared" si="29"/>
        <v>0</v>
      </c>
      <c r="AB37" s="57">
        <f t="shared" si="29"/>
        <v>0</v>
      </c>
      <c r="AC37" s="57">
        <f t="shared" si="29"/>
        <v>0</v>
      </c>
      <c r="AD37" s="57">
        <f t="shared" si="29"/>
        <v>0</v>
      </c>
      <c r="AE37" s="57">
        <f t="shared" si="29"/>
        <v>0</v>
      </c>
      <c r="AF37" s="60">
        <f t="shared" si="29"/>
        <v>0</v>
      </c>
      <c r="AG37" s="57">
        <f t="shared" si="29"/>
        <v>0</v>
      </c>
      <c r="AH37" s="57">
        <f t="shared" si="29"/>
        <v>0</v>
      </c>
      <c r="AI37" s="57">
        <f t="shared" si="29"/>
        <v>0</v>
      </c>
      <c r="AJ37" s="57">
        <f t="shared" si="29"/>
        <v>0</v>
      </c>
      <c r="AK37" s="57">
        <f t="shared" si="29"/>
        <v>0</v>
      </c>
      <c r="AL37" s="57">
        <f t="shared" si="29"/>
        <v>0</v>
      </c>
      <c r="AM37" s="57">
        <f t="shared" si="29"/>
        <v>0</v>
      </c>
      <c r="AN37" s="57">
        <f t="shared" si="28"/>
        <v>0</v>
      </c>
      <c r="AO37" s="61">
        <f t="shared" si="3"/>
        <v>0</v>
      </c>
      <c r="AP37" s="1"/>
      <c r="AQ37" s="57">
        <f t="shared" si="4"/>
        <v>0</v>
      </c>
      <c r="AR37" s="57">
        <f t="shared" si="4"/>
        <v>0</v>
      </c>
      <c r="AS37" s="57">
        <f t="shared" si="5"/>
        <v>0</v>
      </c>
      <c r="AT37" s="60">
        <f t="shared" si="5"/>
        <v>0</v>
      </c>
      <c r="AU37" s="57">
        <f t="shared" si="6"/>
        <v>0</v>
      </c>
      <c r="AV37" s="57">
        <f t="shared" si="6"/>
        <v>0</v>
      </c>
      <c r="AW37" s="57">
        <f t="shared" si="7"/>
        <v>0</v>
      </c>
      <c r="AX37" s="62">
        <f t="shared" si="7"/>
        <v>0</v>
      </c>
      <c r="AY37" s="57">
        <f t="shared" si="8"/>
        <v>0</v>
      </c>
      <c r="AZ37" s="57">
        <f t="shared" si="8"/>
        <v>0</v>
      </c>
      <c r="BA37" s="57">
        <f t="shared" si="9"/>
        <v>0</v>
      </c>
      <c r="BB37" s="60">
        <f t="shared" si="9"/>
        <v>0</v>
      </c>
      <c r="BC37" s="57">
        <f t="shared" si="10"/>
        <v>0</v>
      </c>
      <c r="BD37" s="57">
        <f t="shared" si="10"/>
        <v>0</v>
      </c>
      <c r="BE37" s="57">
        <f t="shared" si="11"/>
        <v>0</v>
      </c>
      <c r="BF37" s="57">
        <f t="shared" si="11"/>
        <v>0</v>
      </c>
      <c r="BG37" s="63"/>
      <c r="BH37" s="64" t="e">
        <f t="shared" si="16"/>
        <v>#DIV/0!</v>
      </c>
      <c r="BI37" s="57" t="e">
        <f t="array" ref="BI37">STDEV(IF(AQ37:AT37&gt;0,AQ37:AT37))</f>
        <v>#DIV/0!</v>
      </c>
      <c r="BJ37" s="65" t="e">
        <f t="shared" si="12"/>
        <v>#DIV/0!</v>
      </c>
      <c r="BK37" s="65">
        <f t="shared" si="17"/>
        <v>0</v>
      </c>
      <c r="BL37" s="64" t="e">
        <f t="shared" si="18"/>
        <v>#DIV/0!</v>
      </c>
      <c r="BM37" s="57" t="e">
        <f t="array" ref="BM37">STDEV(IF(AU37:AX37&gt;0,AU37:AX37))</f>
        <v>#DIV/0!</v>
      </c>
      <c r="BN37" s="65" t="e">
        <f t="shared" si="13"/>
        <v>#DIV/0!</v>
      </c>
      <c r="BO37" s="65">
        <f t="shared" si="19"/>
        <v>0</v>
      </c>
      <c r="BP37" s="64" t="e">
        <f t="shared" si="20"/>
        <v>#DIV/0!</v>
      </c>
      <c r="BQ37" s="57" t="e">
        <f t="array" ref="BQ37">STDEV(IF(AY37:BB37&gt;0,AY37:BB37))</f>
        <v>#DIV/0!</v>
      </c>
      <c r="BR37" s="65" t="e">
        <f t="shared" si="14"/>
        <v>#DIV/0!</v>
      </c>
      <c r="BS37" s="65">
        <f t="shared" si="21"/>
        <v>0</v>
      </c>
      <c r="BT37" s="64" t="e">
        <f t="shared" si="22"/>
        <v>#DIV/0!</v>
      </c>
      <c r="BU37" s="57" t="e">
        <f t="array" ref="BU37">STDEV(IF(BC37:BF37&gt;0,BC37:BF37))</f>
        <v>#DIV/0!</v>
      </c>
      <c r="BV37" s="65" t="e">
        <f t="shared" si="15"/>
        <v>#DIV/0!</v>
      </c>
      <c r="BW37" s="65">
        <f t="shared" si="23"/>
        <v>0</v>
      </c>
      <c r="BX37" s="65"/>
      <c r="BY37" s="18" t="e">
        <f t="shared" si="24"/>
        <v>#DIV/0!</v>
      </c>
      <c r="BZ37" s="66" t="e">
        <f t="shared" si="25"/>
        <v>#DIV/0!</v>
      </c>
      <c r="CA37" s="65"/>
      <c r="CB37" s="18" t="e">
        <f t="shared" si="26"/>
        <v>#DIV/0!</v>
      </c>
      <c r="CC37" s="66" t="e">
        <f t="shared" si="27"/>
        <v>#DIV/0!</v>
      </c>
    </row>
    <row r="38" spans="1:82" ht="15.6">
      <c r="A38" s="1">
        <v>44</v>
      </c>
      <c r="B38" s="1" t="s">
        <v>30</v>
      </c>
      <c r="C38" s="1">
        <v>44</v>
      </c>
      <c r="D38" s="1">
        <v>22.041</v>
      </c>
      <c r="E38" s="1">
        <v>1593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60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8">
        <v>0</v>
      </c>
      <c r="W38" s="58"/>
      <c r="X38" s="59"/>
      <c r="Y38" s="57">
        <f t="shared" si="29"/>
        <v>0</v>
      </c>
      <c r="Z38" s="57">
        <f t="shared" si="29"/>
        <v>0</v>
      </c>
      <c r="AA38" s="57">
        <f t="shared" si="29"/>
        <v>0</v>
      </c>
      <c r="AB38" s="57">
        <f t="shared" si="29"/>
        <v>0</v>
      </c>
      <c r="AC38" s="57">
        <f t="shared" si="29"/>
        <v>0</v>
      </c>
      <c r="AD38" s="57">
        <f t="shared" si="29"/>
        <v>0</v>
      </c>
      <c r="AE38" s="57">
        <f t="shared" si="29"/>
        <v>0</v>
      </c>
      <c r="AF38" s="60">
        <f t="shared" si="29"/>
        <v>0</v>
      </c>
      <c r="AG38" s="57">
        <f t="shared" si="29"/>
        <v>0</v>
      </c>
      <c r="AH38" s="57">
        <f t="shared" si="29"/>
        <v>0</v>
      </c>
      <c r="AI38" s="57">
        <f t="shared" si="29"/>
        <v>0</v>
      </c>
      <c r="AJ38" s="57">
        <f t="shared" si="29"/>
        <v>0</v>
      </c>
      <c r="AK38" s="57">
        <f t="shared" si="29"/>
        <v>0</v>
      </c>
      <c r="AL38" s="57">
        <f t="shared" si="29"/>
        <v>0</v>
      </c>
      <c r="AM38" s="57">
        <f t="shared" si="29"/>
        <v>0</v>
      </c>
      <c r="AN38" s="57">
        <f t="shared" si="28"/>
        <v>0</v>
      </c>
      <c r="AO38" s="61">
        <f t="shared" si="3"/>
        <v>0</v>
      </c>
      <c r="AP38" s="1"/>
      <c r="AQ38" s="57">
        <f t="shared" si="4"/>
        <v>0</v>
      </c>
      <c r="AR38" s="57">
        <f t="shared" si="4"/>
        <v>0</v>
      </c>
      <c r="AS38" s="57">
        <f t="shared" si="5"/>
        <v>0</v>
      </c>
      <c r="AT38" s="60">
        <f t="shared" si="5"/>
        <v>0</v>
      </c>
      <c r="AU38" s="57">
        <f t="shared" si="6"/>
        <v>0</v>
      </c>
      <c r="AV38" s="57">
        <f t="shared" si="6"/>
        <v>0</v>
      </c>
      <c r="AW38" s="57">
        <f t="shared" si="7"/>
        <v>0</v>
      </c>
      <c r="AX38" s="62">
        <f t="shared" si="7"/>
        <v>0</v>
      </c>
      <c r="AY38" s="57">
        <f t="shared" si="8"/>
        <v>0</v>
      </c>
      <c r="AZ38" s="57">
        <f t="shared" si="8"/>
        <v>0</v>
      </c>
      <c r="BA38" s="57">
        <f t="shared" si="9"/>
        <v>0</v>
      </c>
      <c r="BB38" s="60">
        <f t="shared" si="9"/>
        <v>0</v>
      </c>
      <c r="BC38" s="57">
        <f t="shared" si="10"/>
        <v>0</v>
      </c>
      <c r="BD38" s="57">
        <f t="shared" si="10"/>
        <v>0</v>
      </c>
      <c r="BE38" s="57">
        <f t="shared" si="11"/>
        <v>0</v>
      </c>
      <c r="BF38" s="57">
        <f t="shared" si="11"/>
        <v>0</v>
      </c>
      <c r="BG38" s="63"/>
      <c r="BH38" s="64" t="e">
        <f t="shared" si="16"/>
        <v>#DIV/0!</v>
      </c>
      <c r="BI38" s="57" t="e">
        <f t="array" ref="BI38">STDEV(IF(AQ38:AT38&gt;0,AQ38:AT38))</f>
        <v>#DIV/0!</v>
      </c>
      <c r="BJ38" s="65" t="e">
        <f t="shared" si="12"/>
        <v>#DIV/0!</v>
      </c>
      <c r="BK38" s="65">
        <f t="shared" si="17"/>
        <v>0</v>
      </c>
      <c r="BL38" s="64" t="e">
        <f t="shared" si="18"/>
        <v>#DIV/0!</v>
      </c>
      <c r="BM38" s="57" t="e">
        <f t="array" ref="BM38">STDEV(IF(AU38:AX38&gt;0,AU38:AX38))</f>
        <v>#DIV/0!</v>
      </c>
      <c r="BN38" s="65" t="e">
        <f t="shared" si="13"/>
        <v>#DIV/0!</v>
      </c>
      <c r="BO38" s="65">
        <f t="shared" si="19"/>
        <v>0</v>
      </c>
      <c r="BP38" s="64" t="e">
        <f t="shared" si="20"/>
        <v>#DIV/0!</v>
      </c>
      <c r="BQ38" s="57" t="e">
        <f t="array" ref="BQ38">STDEV(IF(AY38:BB38&gt;0,AY38:BB38))</f>
        <v>#DIV/0!</v>
      </c>
      <c r="BR38" s="65" t="e">
        <f t="shared" si="14"/>
        <v>#DIV/0!</v>
      </c>
      <c r="BS38" s="65">
        <f t="shared" si="21"/>
        <v>0</v>
      </c>
      <c r="BT38" s="64" t="e">
        <f t="shared" si="22"/>
        <v>#DIV/0!</v>
      </c>
      <c r="BU38" s="57" t="e">
        <f t="array" ref="BU38">STDEV(IF(BC38:BF38&gt;0,BC38:BF38))</f>
        <v>#DIV/0!</v>
      </c>
      <c r="BV38" s="65" t="e">
        <f t="shared" si="15"/>
        <v>#DIV/0!</v>
      </c>
      <c r="BW38" s="65">
        <f t="shared" si="23"/>
        <v>0</v>
      </c>
      <c r="BX38" s="65"/>
      <c r="BY38" s="18" t="e">
        <f t="shared" si="24"/>
        <v>#DIV/0!</v>
      </c>
      <c r="BZ38" s="66" t="e">
        <f t="shared" si="25"/>
        <v>#DIV/0!</v>
      </c>
      <c r="CA38" s="65"/>
      <c r="CB38" s="18" t="e">
        <f t="shared" si="26"/>
        <v>#DIV/0!</v>
      </c>
      <c r="CC38" s="66" t="e">
        <f t="shared" si="27"/>
        <v>#DIV/0!</v>
      </c>
    </row>
    <row r="39" spans="1:82" ht="15.6">
      <c r="A39" s="1">
        <v>49</v>
      </c>
      <c r="B39" s="1" t="s">
        <v>31</v>
      </c>
      <c r="C39" s="1">
        <v>451</v>
      </c>
      <c r="D39" s="1">
        <v>23.167999999999999</v>
      </c>
      <c r="E39" s="1">
        <v>1653</v>
      </c>
      <c r="F39" s="57">
        <v>1656569</v>
      </c>
      <c r="G39" s="57">
        <v>1875146</v>
      </c>
      <c r="H39" s="57">
        <v>1469122</v>
      </c>
      <c r="I39" s="57">
        <v>1458551</v>
      </c>
      <c r="J39" s="57">
        <v>1446144</v>
      </c>
      <c r="K39" s="57">
        <v>2274763</v>
      </c>
      <c r="L39" s="57">
        <v>1462786</v>
      </c>
      <c r="M39" s="60">
        <v>1427271</v>
      </c>
      <c r="N39" s="57">
        <v>0</v>
      </c>
      <c r="O39" s="57">
        <v>0</v>
      </c>
      <c r="P39" s="57">
        <v>0</v>
      </c>
      <c r="Q39" s="57">
        <v>7042</v>
      </c>
      <c r="R39" s="57">
        <v>0</v>
      </c>
      <c r="S39" s="57">
        <v>0</v>
      </c>
      <c r="T39" s="57">
        <v>10208</v>
      </c>
      <c r="U39" s="57">
        <v>0</v>
      </c>
      <c r="V39" s="58">
        <v>0</v>
      </c>
      <c r="W39" s="58"/>
      <c r="X39" s="59"/>
      <c r="Y39" s="57">
        <f t="shared" si="29"/>
        <v>1660885.4568034043</v>
      </c>
      <c r="Z39" s="57">
        <f t="shared" si="29"/>
        <v>1773568.2674552507</v>
      </c>
      <c r="AA39" s="57">
        <f t="shared" si="29"/>
        <v>1600063.7353604787</v>
      </c>
      <c r="AB39" s="57">
        <f t="shared" si="29"/>
        <v>1099827.9028522079</v>
      </c>
      <c r="AC39" s="57">
        <f t="shared" si="29"/>
        <v>1847287.5481050757</v>
      </c>
      <c r="AD39" s="57">
        <f t="shared" si="29"/>
        <v>2453678.2812380199</v>
      </c>
      <c r="AE39" s="57">
        <f t="shared" si="29"/>
        <v>1446438.5463984341</v>
      </c>
      <c r="AF39" s="60">
        <f t="shared" si="29"/>
        <v>1456746.4672225218</v>
      </c>
      <c r="AG39" s="57">
        <f t="shared" si="29"/>
        <v>0</v>
      </c>
      <c r="AH39" s="57">
        <f t="shared" si="29"/>
        <v>0</v>
      </c>
      <c r="AI39" s="57">
        <f t="shared" si="29"/>
        <v>0</v>
      </c>
      <c r="AJ39" s="57">
        <f t="shared" si="29"/>
        <v>6666.8089156567976</v>
      </c>
      <c r="AK39" s="57">
        <f t="shared" si="29"/>
        <v>0</v>
      </c>
      <c r="AL39" s="57">
        <f t="shared" si="29"/>
        <v>0</v>
      </c>
      <c r="AM39" s="57">
        <f t="shared" si="29"/>
        <v>10323.896830785487</v>
      </c>
      <c r="AN39" s="57">
        <f t="shared" si="28"/>
        <v>0</v>
      </c>
      <c r="AO39" s="61">
        <f t="shared" si="3"/>
        <v>0</v>
      </c>
      <c r="AP39" s="1"/>
      <c r="AQ39" s="57">
        <f t="shared" si="4"/>
        <v>1600063.7353604787</v>
      </c>
      <c r="AR39" s="57">
        <f t="shared" si="4"/>
        <v>1099827.9028522079</v>
      </c>
      <c r="AS39" s="57">
        <f t="shared" si="5"/>
        <v>1446438.5463984341</v>
      </c>
      <c r="AT39" s="60">
        <f t="shared" si="5"/>
        <v>1456746.4672225218</v>
      </c>
      <c r="AU39" s="57">
        <f t="shared" si="6"/>
        <v>1660885.4568034043</v>
      </c>
      <c r="AV39" s="57">
        <f t="shared" si="6"/>
        <v>1773568.2674552507</v>
      </c>
      <c r="AW39" s="57">
        <f t="shared" si="7"/>
        <v>1847287.5481050757</v>
      </c>
      <c r="AX39" s="62">
        <f t="shared" si="7"/>
        <v>2453678.2812380199</v>
      </c>
      <c r="AY39" s="57">
        <f t="shared" si="8"/>
        <v>0</v>
      </c>
      <c r="AZ39" s="57">
        <f t="shared" si="8"/>
        <v>6666.8089156567976</v>
      </c>
      <c r="BA39" s="57">
        <f t="shared" si="9"/>
        <v>10323.896830785487</v>
      </c>
      <c r="BB39" s="60">
        <f t="shared" si="9"/>
        <v>0</v>
      </c>
      <c r="BC39" s="57">
        <f t="shared" si="10"/>
        <v>0</v>
      </c>
      <c r="BD39" s="57">
        <f t="shared" si="10"/>
        <v>0</v>
      </c>
      <c r="BE39" s="57">
        <f t="shared" si="11"/>
        <v>0</v>
      </c>
      <c r="BF39" s="57">
        <f t="shared" si="11"/>
        <v>0</v>
      </c>
      <c r="BG39" s="63"/>
      <c r="BH39" s="64">
        <f t="shared" si="16"/>
        <v>1400769.1629584106</v>
      </c>
      <c r="BI39" s="57">
        <f t="array" ref="BI39">STDEV(IF(AQ39:AT39&gt;0,AQ39:AT39))</f>
        <v>212526.95499606724</v>
      </c>
      <c r="BJ39" s="65">
        <f t="shared" si="12"/>
        <v>15.172161168026603</v>
      </c>
      <c r="BK39" s="65">
        <f t="shared" si="17"/>
        <v>4</v>
      </c>
      <c r="BL39" s="64">
        <f t="shared" si="18"/>
        <v>1933854.8884004378</v>
      </c>
      <c r="BM39" s="57">
        <f t="array" ref="BM39">STDEV(IF(AU39:AX39&gt;0,AU39:AX39))</f>
        <v>354924.58146645833</v>
      </c>
      <c r="BN39" s="65">
        <f t="shared" si="13"/>
        <v>18.353216862100211</v>
      </c>
      <c r="BO39" s="65">
        <f t="shared" si="19"/>
        <v>4</v>
      </c>
      <c r="BP39" s="64">
        <f t="shared" si="20"/>
        <v>8495.3528732211416</v>
      </c>
      <c r="BQ39" s="57">
        <f t="array" ref="BQ39">STDEV(IF(AY39:BB39&gt;0,AY39:BB39))</f>
        <v>2585.9516641828714</v>
      </c>
      <c r="BR39" s="65">
        <f t="shared" si="14"/>
        <v>30.439602718967091</v>
      </c>
      <c r="BS39" s="65">
        <f t="shared" si="21"/>
        <v>2</v>
      </c>
      <c r="BT39" s="64" t="e">
        <f t="shared" si="22"/>
        <v>#DIV/0!</v>
      </c>
      <c r="BU39" s="57" t="e">
        <f t="array" ref="BU39">STDEV(IF(BC39:BF39&gt;0,BC39:BF39))</f>
        <v>#DIV/0!</v>
      </c>
      <c r="BV39" s="65" t="e">
        <f t="shared" si="15"/>
        <v>#DIV/0!</v>
      </c>
      <c r="BW39" s="65">
        <f t="shared" si="23"/>
        <v>0</v>
      </c>
      <c r="BX39" s="65"/>
      <c r="BY39" s="18">
        <f t="shared" si="24"/>
        <v>1.3805664341697497</v>
      </c>
      <c r="BZ39" s="66">
        <f t="shared" si="25"/>
        <v>1.3805664341697497</v>
      </c>
      <c r="CA39" s="65"/>
      <c r="CB39" s="18" t="e">
        <f t="shared" si="26"/>
        <v>#DIV/0!</v>
      </c>
      <c r="CC39" s="66" t="e">
        <f t="shared" si="27"/>
        <v>#DIV/0!</v>
      </c>
    </row>
    <row r="40" spans="1:82" s="1" customFormat="1" ht="15.6">
      <c r="A40" s="1">
        <v>51</v>
      </c>
      <c r="B40" s="1" t="s">
        <v>32</v>
      </c>
      <c r="C40" s="1">
        <v>73</v>
      </c>
      <c r="D40" s="1">
        <v>24.151</v>
      </c>
      <c r="E40" s="1">
        <v>1706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60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/>
      <c r="X40" s="59"/>
      <c r="Y40" s="57">
        <f t="shared" si="29"/>
        <v>0</v>
      </c>
      <c r="Z40" s="57">
        <f t="shared" si="29"/>
        <v>0</v>
      </c>
      <c r="AA40" s="57">
        <f t="shared" si="29"/>
        <v>0</v>
      </c>
      <c r="AB40" s="57">
        <f t="shared" si="29"/>
        <v>0</v>
      </c>
      <c r="AC40" s="57">
        <f t="shared" si="29"/>
        <v>0</v>
      </c>
      <c r="AD40" s="57">
        <f t="shared" si="29"/>
        <v>0</v>
      </c>
      <c r="AE40" s="57">
        <f t="shared" si="29"/>
        <v>0</v>
      </c>
      <c r="AF40" s="60">
        <f t="shared" si="29"/>
        <v>0</v>
      </c>
      <c r="AG40" s="57">
        <f t="shared" si="29"/>
        <v>0</v>
      </c>
      <c r="AH40" s="57">
        <f t="shared" si="29"/>
        <v>0</v>
      </c>
      <c r="AI40" s="57">
        <f t="shared" si="29"/>
        <v>0</v>
      </c>
      <c r="AJ40" s="57">
        <f t="shared" si="29"/>
        <v>0</v>
      </c>
      <c r="AK40" s="57">
        <f t="shared" si="29"/>
        <v>0</v>
      </c>
      <c r="AL40" s="57">
        <f t="shared" si="29"/>
        <v>0</v>
      </c>
      <c r="AM40" s="57">
        <f t="shared" si="29"/>
        <v>0</v>
      </c>
      <c r="AN40" s="57">
        <f t="shared" si="28"/>
        <v>0</v>
      </c>
      <c r="AO40" s="57">
        <f t="shared" si="3"/>
        <v>0</v>
      </c>
      <c r="AQ40" s="57">
        <f t="shared" si="4"/>
        <v>0</v>
      </c>
      <c r="AR40" s="57">
        <f t="shared" si="4"/>
        <v>0</v>
      </c>
      <c r="AS40" s="57">
        <f t="shared" si="5"/>
        <v>0</v>
      </c>
      <c r="AT40" s="60">
        <f t="shared" si="5"/>
        <v>0</v>
      </c>
      <c r="AU40" s="57">
        <f t="shared" si="6"/>
        <v>0</v>
      </c>
      <c r="AV40" s="57">
        <f t="shared" si="6"/>
        <v>0</v>
      </c>
      <c r="AW40" s="57">
        <f t="shared" si="7"/>
        <v>0</v>
      </c>
      <c r="AX40" s="62">
        <f t="shared" si="7"/>
        <v>0</v>
      </c>
      <c r="AY40" s="57">
        <f t="shared" si="8"/>
        <v>0</v>
      </c>
      <c r="AZ40" s="57">
        <f t="shared" si="8"/>
        <v>0</v>
      </c>
      <c r="BA40" s="57">
        <f t="shared" si="9"/>
        <v>0</v>
      </c>
      <c r="BB40" s="60">
        <f t="shared" si="9"/>
        <v>0</v>
      </c>
      <c r="BC40" s="57">
        <f t="shared" si="10"/>
        <v>0</v>
      </c>
      <c r="BD40" s="57">
        <f t="shared" si="10"/>
        <v>0</v>
      </c>
      <c r="BE40" s="57">
        <f t="shared" si="11"/>
        <v>0</v>
      </c>
      <c r="BF40" s="57">
        <f t="shared" si="11"/>
        <v>0</v>
      </c>
      <c r="BG40" s="63"/>
      <c r="BH40" s="64" t="e">
        <f t="shared" si="16"/>
        <v>#DIV/0!</v>
      </c>
      <c r="BI40" s="57" t="e">
        <f t="array" ref="BI40">STDEV(IF(AQ40:AT40&gt;0,AQ40:AT40))</f>
        <v>#DIV/0!</v>
      </c>
      <c r="BJ40" s="65" t="e">
        <f t="shared" si="12"/>
        <v>#DIV/0!</v>
      </c>
      <c r="BK40" s="65">
        <f t="shared" si="17"/>
        <v>0</v>
      </c>
      <c r="BL40" s="64" t="e">
        <f t="shared" si="18"/>
        <v>#DIV/0!</v>
      </c>
      <c r="BM40" s="57" t="e">
        <f t="array" ref="BM40">STDEV(IF(AU40:AX40&gt;0,AU40:AX40))</f>
        <v>#DIV/0!</v>
      </c>
      <c r="BN40" s="65" t="e">
        <f t="shared" si="13"/>
        <v>#DIV/0!</v>
      </c>
      <c r="BO40" s="65">
        <f t="shared" si="19"/>
        <v>0</v>
      </c>
      <c r="BP40" s="64" t="e">
        <f t="shared" si="20"/>
        <v>#DIV/0!</v>
      </c>
      <c r="BQ40" s="57" t="e">
        <f t="array" ref="BQ40">STDEV(IF(AY40:BB40&gt;0,AY40:BB40))</f>
        <v>#DIV/0!</v>
      </c>
      <c r="BR40" s="65" t="e">
        <f t="shared" si="14"/>
        <v>#DIV/0!</v>
      </c>
      <c r="BS40" s="65">
        <f t="shared" si="21"/>
        <v>0</v>
      </c>
      <c r="BT40" s="64" t="e">
        <f t="shared" si="22"/>
        <v>#DIV/0!</v>
      </c>
      <c r="BU40" s="57" t="e">
        <f t="array" ref="BU40">STDEV(IF(BC40:BF40&gt;0,BC40:BF40))</f>
        <v>#DIV/0!</v>
      </c>
      <c r="BV40" s="65" t="e">
        <f t="shared" si="15"/>
        <v>#DIV/0!</v>
      </c>
      <c r="BW40" s="65">
        <f t="shared" si="23"/>
        <v>0</v>
      </c>
      <c r="BX40" s="65"/>
      <c r="BY40" s="18" t="e">
        <f t="shared" si="24"/>
        <v>#DIV/0!</v>
      </c>
      <c r="BZ40" s="66" t="e">
        <f t="shared" si="25"/>
        <v>#DIV/0!</v>
      </c>
      <c r="CA40" s="65"/>
      <c r="CB40" s="18" t="e">
        <f t="shared" si="26"/>
        <v>#DIV/0!</v>
      </c>
      <c r="CC40" s="66" t="e">
        <f t="shared" si="27"/>
        <v>#DIV/0!</v>
      </c>
    </row>
    <row r="41" spans="1:82" ht="15.6">
      <c r="A41" s="1">
        <v>52</v>
      </c>
      <c r="B41" s="1" t="s">
        <v>33</v>
      </c>
      <c r="C41" s="1">
        <v>147</v>
      </c>
      <c r="D41" s="1">
        <v>24.428999999999998</v>
      </c>
      <c r="E41" s="1">
        <v>1721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60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8">
        <v>0</v>
      </c>
      <c r="W41" s="58"/>
      <c r="X41" s="59"/>
      <c r="Y41" s="57">
        <f t="shared" ref="Y41:AM56" si="30">F41/F$7</f>
        <v>0</v>
      </c>
      <c r="Z41" s="57">
        <f t="shared" si="30"/>
        <v>0</v>
      </c>
      <c r="AA41" s="57">
        <f t="shared" si="30"/>
        <v>0</v>
      </c>
      <c r="AB41" s="57">
        <f t="shared" si="30"/>
        <v>0</v>
      </c>
      <c r="AC41" s="57">
        <f t="shared" si="30"/>
        <v>0</v>
      </c>
      <c r="AD41" s="57">
        <f t="shared" si="30"/>
        <v>0</v>
      </c>
      <c r="AE41" s="57">
        <f t="shared" si="30"/>
        <v>0</v>
      </c>
      <c r="AF41" s="60">
        <f t="shared" si="30"/>
        <v>0</v>
      </c>
      <c r="AG41" s="57">
        <f t="shared" si="30"/>
        <v>0</v>
      </c>
      <c r="AH41" s="57">
        <f t="shared" si="30"/>
        <v>0</v>
      </c>
      <c r="AI41" s="57">
        <f t="shared" si="30"/>
        <v>0</v>
      </c>
      <c r="AJ41" s="57">
        <f t="shared" si="30"/>
        <v>0</v>
      </c>
      <c r="AK41" s="57">
        <f t="shared" si="30"/>
        <v>0</v>
      </c>
      <c r="AL41" s="57">
        <f t="shared" si="30"/>
        <v>0</v>
      </c>
      <c r="AM41" s="57">
        <f t="shared" si="30"/>
        <v>0</v>
      </c>
      <c r="AN41" s="57">
        <f t="shared" si="28"/>
        <v>0</v>
      </c>
      <c r="AO41" s="61">
        <f t="shared" si="3"/>
        <v>0</v>
      </c>
      <c r="AP41" s="1"/>
      <c r="AQ41" s="57">
        <f t="shared" ref="AQ41:AR60" si="31">AA41-$AO41</f>
        <v>0</v>
      </c>
      <c r="AR41" s="57">
        <f t="shared" si="31"/>
        <v>0</v>
      </c>
      <c r="AS41" s="57">
        <f t="shared" ref="AS41:AT60" si="32">AE41-$AO41</f>
        <v>0</v>
      </c>
      <c r="AT41" s="60">
        <f t="shared" si="32"/>
        <v>0</v>
      </c>
      <c r="AU41" s="57">
        <f t="shared" ref="AU41:AV60" si="33">Y41-$AO41</f>
        <v>0</v>
      </c>
      <c r="AV41" s="57">
        <f t="shared" si="33"/>
        <v>0</v>
      </c>
      <c r="AW41" s="57">
        <f t="shared" ref="AW41:AX60" si="34">AC41-$AO41</f>
        <v>0</v>
      </c>
      <c r="AX41" s="62">
        <f t="shared" si="34"/>
        <v>0</v>
      </c>
      <c r="AY41" s="57">
        <f t="shared" ref="AY41:AZ60" si="35">AI41-$AO41</f>
        <v>0</v>
      </c>
      <c r="AZ41" s="57">
        <f t="shared" si="35"/>
        <v>0</v>
      </c>
      <c r="BA41" s="57">
        <f t="shared" ref="BA41:BB60" si="36">AM41-$AO41</f>
        <v>0</v>
      </c>
      <c r="BB41" s="60">
        <f t="shared" si="36"/>
        <v>0</v>
      </c>
      <c r="BC41" s="57">
        <f t="shared" ref="BC41:BD60" si="37">AG41-$AO41</f>
        <v>0</v>
      </c>
      <c r="BD41" s="57">
        <f t="shared" si="37"/>
        <v>0</v>
      </c>
      <c r="BE41" s="57">
        <f t="shared" ref="BE41:BF60" si="38">AK41-$AO41</f>
        <v>0</v>
      </c>
      <c r="BF41" s="57">
        <f t="shared" si="38"/>
        <v>0</v>
      </c>
      <c r="BG41" s="63"/>
      <c r="BH41" s="64" t="e">
        <f t="shared" si="16"/>
        <v>#DIV/0!</v>
      </c>
      <c r="BI41" s="57" t="e">
        <f t="array" ref="BI41">STDEV(IF(AQ41:AT41&gt;0,AQ41:AT41))</f>
        <v>#DIV/0!</v>
      </c>
      <c r="BJ41" s="65" t="e">
        <f t="shared" si="12"/>
        <v>#DIV/0!</v>
      </c>
      <c r="BK41" s="65">
        <f t="shared" si="17"/>
        <v>0</v>
      </c>
      <c r="BL41" s="64" t="e">
        <f t="shared" si="18"/>
        <v>#DIV/0!</v>
      </c>
      <c r="BM41" s="57" t="e">
        <f t="array" ref="BM41">STDEV(IF(AU41:AX41&gt;0,AU41:AX41))</f>
        <v>#DIV/0!</v>
      </c>
      <c r="BN41" s="65" t="e">
        <f t="shared" si="13"/>
        <v>#DIV/0!</v>
      </c>
      <c r="BO41" s="65">
        <f t="shared" si="19"/>
        <v>0</v>
      </c>
      <c r="BP41" s="64" t="e">
        <f t="shared" si="20"/>
        <v>#DIV/0!</v>
      </c>
      <c r="BQ41" s="57" t="e">
        <f t="array" ref="BQ41">STDEV(IF(AY41:BB41&gt;0,AY41:BB41))</f>
        <v>#DIV/0!</v>
      </c>
      <c r="BR41" s="65" t="e">
        <f t="shared" si="14"/>
        <v>#DIV/0!</v>
      </c>
      <c r="BS41" s="65">
        <f t="shared" si="21"/>
        <v>0</v>
      </c>
      <c r="BT41" s="64" t="e">
        <f t="shared" si="22"/>
        <v>#DIV/0!</v>
      </c>
      <c r="BU41" s="57" t="e">
        <f t="array" ref="BU41">STDEV(IF(BC41:BF41&gt;0,BC41:BF41))</f>
        <v>#DIV/0!</v>
      </c>
      <c r="BV41" s="65" t="e">
        <f t="shared" si="15"/>
        <v>#DIV/0!</v>
      </c>
      <c r="BW41" s="65">
        <f t="shared" si="23"/>
        <v>0</v>
      </c>
      <c r="BX41" s="65"/>
      <c r="BY41" s="18" t="e">
        <f t="shared" si="24"/>
        <v>#DIV/0!</v>
      </c>
      <c r="BZ41" s="66" t="e">
        <f t="shared" si="25"/>
        <v>#DIV/0!</v>
      </c>
      <c r="CA41" s="65"/>
      <c r="CB41" s="18" t="e">
        <f t="shared" si="26"/>
        <v>#DIV/0!</v>
      </c>
      <c r="CC41" s="66" t="e">
        <f t="shared" si="27"/>
        <v>#DIV/0!</v>
      </c>
    </row>
    <row r="42" spans="1:82" s="71" customFormat="1" ht="15.6">
      <c r="A42" s="71">
        <v>53</v>
      </c>
      <c r="B42" s="71" t="s">
        <v>34</v>
      </c>
      <c r="C42" s="71">
        <v>73</v>
      </c>
      <c r="D42" s="71">
        <v>24.503</v>
      </c>
      <c r="E42" s="71">
        <v>1725</v>
      </c>
      <c r="F42" s="69">
        <v>3174003</v>
      </c>
      <c r="G42" s="69">
        <v>3364532</v>
      </c>
      <c r="H42" s="69">
        <v>2921851</v>
      </c>
      <c r="I42" s="69">
        <v>4220213</v>
      </c>
      <c r="J42" s="69">
        <v>2491234</v>
      </c>
      <c r="K42" s="69">
        <v>2950231</v>
      </c>
      <c r="L42" s="69">
        <v>3218239</v>
      </c>
      <c r="M42" s="74">
        <v>3117884</v>
      </c>
      <c r="N42" s="69">
        <v>12257822</v>
      </c>
      <c r="O42" s="69">
        <v>10562149</v>
      </c>
      <c r="P42" s="69">
        <v>12150138</v>
      </c>
      <c r="Q42" s="69">
        <v>13276055</v>
      </c>
      <c r="R42" s="69">
        <v>12505250</v>
      </c>
      <c r="S42" s="69">
        <v>12931899</v>
      </c>
      <c r="T42" s="69">
        <v>12427622</v>
      </c>
      <c r="U42" s="69">
        <v>14438820</v>
      </c>
      <c r="V42" s="69">
        <v>11082944</v>
      </c>
      <c r="W42" s="69">
        <f>AVERAGE(F42:M42)</f>
        <v>3182273.375</v>
      </c>
      <c r="X42" s="69">
        <f>AVERAGE(N42:U42)</f>
        <v>12568719.375</v>
      </c>
      <c r="Y42" s="69">
        <f t="shared" si="30"/>
        <v>3182273.375</v>
      </c>
      <c r="Z42" s="69">
        <f t="shared" si="30"/>
        <v>3182273.3749999995</v>
      </c>
      <c r="AA42" s="69">
        <f t="shared" si="30"/>
        <v>3182273.375</v>
      </c>
      <c r="AB42" s="69">
        <f t="shared" si="30"/>
        <v>3182273.375</v>
      </c>
      <c r="AC42" s="69">
        <f t="shared" si="30"/>
        <v>3182273.375</v>
      </c>
      <c r="AD42" s="69">
        <f t="shared" si="30"/>
        <v>3182273.375</v>
      </c>
      <c r="AE42" s="69">
        <f t="shared" si="30"/>
        <v>3182273.375</v>
      </c>
      <c r="AF42" s="74">
        <f t="shared" si="30"/>
        <v>3182273.375</v>
      </c>
      <c r="AG42" s="69">
        <f t="shared" si="30"/>
        <v>12568719.375</v>
      </c>
      <c r="AH42" s="69">
        <f t="shared" si="30"/>
        <v>12568719.375</v>
      </c>
      <c r="AI42" s="69">
        <f t="shared" si="30"/>
        <v>12568719.375</v>
      </c>
      <c r="AJ42" s="69">
        <f t="shared" si="30"/>
        <v>12568719.375</v>
      </c>
      <c r="AK42" s="69">
        <f t="shared" si="30"/>
        <v>12568719.375</v>
      </c>
      <c r="AL42" s="69">
        <f t="shared" si="30"/>
        <v>12568719.375</v>
      </c>
      <c r="AM42" s="69">
        <f t="shared" si="30"/>
        <v>12568719.375</v>
      </c>
      <c r="AN42" s="69">
        <f t="shared" si="28"/>
        <v>12568719.375</v>
      </c>
      <c r="AO42" s="69">
        <f t="shared" si="3"/>
        <v>12568719.375</v>
      </c>
      <c r="AQ42" s="69">
        <f t="shared" si="31"/>
        <v>-9386446</v>
      </c>
      <c r="AR42" s="69">
        <f t="shared" si="31"/>
        <v>-9386446</v>
      </c>
      <c r="AS42" s="69">
        <f t="shared" si="32"/>
        <v>-9386446</v>
      </c>
      <c r="AT42" s="74">
        <f t="shared" si="32"/>
        <v>-9386446</v>
      </c>
      <c r="AU42" s="69">
        <f t="shared" si="33"/>
        <v>-9386446</v>
      </c>
      <c r="AV42" s="69">
        <f t="shared" si="33"/>
        <v>-9386446</v>
      </c>
      <c r="AW42" s="69">
        <f t="shared" si="34"/>
        <v>-9386446</v>
      </c>
      <c r="AX42" s="75">
        <f t="shared" si="34"/>
        <v>-9386446</v>
      </c>
      <c r="AY42" s="69">
        <f t="shared" si="35"/>
        <v>0</v>
      </c>
      <c r="AZ42" s="69">
        <f t="shared" si="35"/>
        <v>0</v>
      </c>
      <c r="BA42" s="69">
        <f t="shared" si="36"/>
        <v>0</v>
      </c>
      <c r="BB42" s="74">
        <f t="shared" si="36"/>
        <v>0</v>
      </c>
      <c r="BC42" s="69">
        <f t="shared" si="37"/>
        <v>0</v>
      </c>
      <c r="BD42" s="69">
        <f t="shared" si="37"/>
        <v>0</v>
      </c>
      <c r="BE42" s="69">
        <f t="shared" si="38"/>
        <v>0</v>
      </c>
      <c r="BF42" s="69">
        <f t="shared" si="38"/>
        <v>0</v>
      </c>
      <c r="BG42" s="72"/>
      <c r="BH42" s="64" t="e">
        <f t="shared" si="16"/>
        <v>#DIV/0!</v>
      </c>
      <c r="BI42" s="57" t="e">
        <f t="array" ref="BI42">STDEV(IF(AQ42:AT42&gt;0,AQ42:AT42))</f>
        <v>#DIV/0!</v>
      </c>
      <c r="BJ42" s="65" t="e">
        <f t="shared" si="12"/>
        <v>#DIV/0!</v>
      </c>
      <c r="BK42" s="65">
        <f t="shared" si="17"/>
        <v>0</v>
      </c>
      <c r="BL42" s="64" t="e">
        <f t="shared" si="18"/>
        <v>#DIV/0!</v>
      </c>
      <c r="BM42" s="57" t="e">
        <f t="array" ref="BM42">STDEV(IF(AU42:AX42&gt;0,AU42:AX42))</f>
        <v>#DIV/0!</v>
      </c>
      <c r="BN42" s="65" t="e">
        <f t="shared" si="13"/>
        <v>#DIV/0!</v>
      </c>
      <c r="BO42" s="65">
        <f t="shared" si="19"/>
        <v>0</v>
      </c>
      <c r="BP42" s="64" t="e">
        <f t="shared" si="20"/>
        <v>#DIV/0!</v>
      </c>
      <c r="BQ42" s="57" t="e">
        <f t="array" ref="BQ42">STDEV(IF(AY42:BB42&gt;0,AY42:BB42))</f>
        <v>#DIV/0!</v>
      </c>
      <c r="BR42" s="65" t="e">
        <f t="shared" si="14"/>
        <v>#DIV/0!</v>
      </c>
      <c r="BS42" s="65">
        <f t="shared" si="21"/>
        <v>0</v>
      </c>
      <c r="BT42" s="64" t="e">
        <f t="shared" si="22"/>
        <v>#DIV/0!</v>
      </c>
      <c r="BU42" s="57" t="e">
        <f t="array" ref="BU42">STDEV(IF(BC42:BF42&gt;0,BC42:BF42))</f>
        <v>#DIV/0!</v>
      </c>
      <c r="BV42" s="65" t="e">
        <f t="shared" si="15"/>
        <v>#DIV/0!</v>
      </c>
      <c r="BW42" s="65">
        <f t="shared" si="23"/>
        <v>0</v>
      </c>
      <c r="BX42" s="76"/>
      <c r="BY42" s="18" t="e">
        <f t="shared" si="24"/>
        <v>#DIV/0!</v>
      </c>
      <c r="BZ42" s="66" t="e">
        <f t="shared" si="25"/>
        <v>#DIV/0!</v>
      </c>
      <c r="CA42" s="76"/>
      <c r="CB42" s="18" t="e">
        <f t="shared" si="26"/>
        <v>#DIV/0!</v>
      </c>
      <c r="CC42" s="66" t="e">
        <f t="shared" si="27"/>
        <v>#DIV/0!</v>
      </c>
    </row>
    <row r="43" spans="1:82" ht="15.6">
      <c r="A43" s="1">
        <v>54</v>
      </c>
      <c r="B43" s="1" t="s">
        <v>35</v>
      </c>
      <c r="C43" s="1">
        <v>174</v>
      </c>
      <c r="D43" s="1">
        <v>24.744</v>
      </c>
      <c r="E43" s="1">
        <v>1738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60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8">
        <v>0</v>
      </c>
      <c r="W43" s="58"/>
      <c r="X43" s="59"/>
      <c r="Y43" s="57">
        <f t="shared" si="30"/>
        <v>0</v>
      </c>
      <c r="Z43" s="57">
        <f t="shared" si="30"/>
        <v>0</v>
      </c>
      <c r="AA43" s="57">
        <f t="shared" si="30"/>
        <v>0</v>
      </c>
      <c r="AB43" s="57">
        <f t="shared" si="30"/>
        <v>0</v>
      </c>
      <c r="AC43" s="57">
        <f t="shared" si="30"/>
        <v>0</v>
      </c>
      <c r="AD43" s="57">
        <f t="shared" si="30"/>
        <v>0</v>
      </c>
      <c r="AE43" s="57">
        <f t="shared" si="30"/>
        <v>0</v>
      </c>
      <c r="AF43" s="60">
        <f t="shared" si="30"/>
        <v>0</v>
      </c>
      <c r="AG43" s="57">
        <f t="shared" si="30"/>
        <v>0</v>
      </c>
      <c r="AH43" s="57">
        <f t="shared" si="30"/>
        <v>0</v>
      </c>
      <c r="AI43" s="57">
        <f t="shared" si="30"/>
        <v>0</v>
      </c>
      <c r="AJ43" s="57">
        <f t="shared" si="30"/>
        <v>0</v>
      </c>
      <c r="AK43" s="57">
        <f t="shared" si="30"/>
        <v>0</v>
      </c>
      <c r="AL43" s="57">
        <f t="shared" si="30"/>
        <v>0</v>
      </c>
      <c r="AM43" s="57">
        <f t="shared" si="30"/>
        <v>0</v>
      </c>
      <c r="AN43" s="57">
        <f t="shared" si="28"/>
        <v>0</v>
      </c>
      <c r="AO43" s="61">
        <f t="shared" si="3"/>
        <v>0</v>
      </c>
      <c r="AP43" s="1"/>
      <c r="AQ43" s="57">
        <f t="shared" si="31"/>
        <v>0</v>
      </c>
      <c r="AR43" s="57">
        <f t="shared" si="31"/>
        <v>0</v>
      </c>
      <c r="AS43" s="57">
        <f t="shared" si="32"/>
        <v>0</v>
      </c>
      <c r="AT43" s="60">
        <f t="shared" si="32"/>
        <v>0</v>
      </c>
      <c r="AU43" s="57">
        <f t="shared" si="33"/>
        <v>0</v>
      </c>
      <c r="AV43" s="57">
        <f t="shared" si="33"/>
        <v>0</v>
      </c>
      <c r="AW43" s="57">
        <f t="shared" si="34"/>
        <v>0</v>
      </c>
      <c r="AX43" s="62">
        <f t="shared" si="34"/>
        <v>0</v>
      </c>
      <c r="AY43" s="57">
        <f t="shared" si="35"/>
        <v>0</v>
      </c>
      <c r="AZ43" s="57">
        <f t="shared" si="35"/>
        <v>0</v>
      </c>
      <c r="BA43" s="57">
        <f t="shared" si="36"/>
        <v>0</v>
      </c>
      <c r="BB43" s="60">
        <f t="shared" si="36"/>
        <v>0</v>
      </c>
      <c r="BC43" s="57">
        <f t="shared" si="37"/>
        <v>0</v>
      </c>
      <c r="BD43" s="57">
        <f t="shared" si="37"/>
        <v>0</v>
      </c>
      <c r="BE43" s="57">
        <f t="shared" si="38"/>
        <v>0</v>
      </c>
      <c r="BF43" s="57">
        <f t="shared" si="38"/>
        <v>0</v>
      </c>
      <c r="BG43" s="63"/>
      <c r="BH43" s="64" t="e">
        <f t="shared" si="16"/>
        <v>#DIV/0!</v>
      </c>
      <c r="BI43" s="57" t="e">
        <f t="array" ref="BI43">STDEV(IF(AQ43:AT43&gt;0,AQ43:AT43))</f>
        <v>#DIV/0!</v>
      </c>
      <c r="BJ43" s="65" t="e">
        <f t="shared" si="12"/>
        <v>#DIV/0!</v>
      </c>
      <c r="BK43" s="65">
        <f t="shared" si="17"/>
        <v>0</v>
      </c>
      <c r="BL43" s="64" t="e">
        <f t="shared" si="18"/>
        <v>#DIV/0!</v>
      </c>
      <c r="BM43" s="57" t="e">
        <f t="array" ref="BM43">STDEV(IF(AU43:AX43&gt;0,AU43:AX43))</f>
        <v>#DIV/0!</v>
      </c>
      <c r="BN43" s="65" t="e">
        <f t="shared" si="13"/>
        <v>#DIV/0!</v>
      </c>
      <c r="BO43" s="65">
        <f t="shared" si="19"/>
        <v>0</v>
      </c>
      <c r="BP43" s="64" t="e">
        <f t="shared" si="20"/>
        <v>#DIV/0!</v>
      </c>
      <c r="BQ43" s="57" t="e">
        <f t="array" ref="BQ43">STDEV(IF(AY43:BB43&gt;0,AY43:BB43))</f>
        <v>#DIV/0!</v>
      </c>
      <c r="BR43" s="65" t="e">
        <f t="shared" si="14"/>
        <v>#DIV/0!</v>
      </c>
      <c r="BS43" s="65">
        <f t="shared" si="21"/>
        <v>0</v>
      </c>
      <c r="BT43" s="64" t="e">
        <f t="shared" si="22"/>
        <v>#DIV/0!</v>
      </c>
      <c r="BU43" s="57" t="e">
        <f t="array" ref="BU43">STDEV(IF(BC43:BF43&gt;0,BC43:BF43))</f>
        <v>#DIV/0!</v>
      </c>
      <c r="BV43" s="65" t="e">
        <f t="shared" si="15"/>
        <v>#DIV/0!</v>
      </c>
      <c r="BW43" s="65">
        <f t="shared" si="23"/>
        <v>0</v>
      </c>
      <c r="BX43" s="65"/>
      <c r="BY43" s="18" t="e">
        <f t="shared" si="24"/>
        <v>#DIV/0!</v>
      </c>
      <c r="BZ43" s="66" t="e">
        <f t="shared" si="25"/>
        <v>#DIV/0!</v>
      </c>
      <c r="CA43" s="65"/>
      <c r="CB43" s="18" t="e">
        <f t="shared" si="26"/>
        <v>#DIV/0!</v>
      </c>
      <c r="CC43" s="66" t="e">
        <f t="shared" si="27"/>
        <v>#DIV/0!</v>
      </c>
    </row>
    <row r="44" spans="1:82" ht="15.6">
      <c r="A44" s="1">
        <v>59</v>
      </c>
      <c r="B44" s="1" t="s">
        <v>36</v>
      </c>
      <c r="C44" s="1">
        <v>156</v>
      </c>
      <c r="D44" s="1">
        <v>25.282</v>
      </c>
      <c r="E44" s="1">
        <v>1767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60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8">
        <v>0</v>
      </c>
      <c r="W44" s="58"/>
      <c r="X44" s="59"/>
      <c r="Y44" s="57">
        <f t="shared" si="30"/>
        <v>0</v>
      </c>
      <c r="Z44" s="57">
        <f t="shared" si="30"/>
        <v>0</v>
      </c>
      <c r="AA44" s="57">
        <f t="shared" si="30"/>
        <v>0</v>
      </c>
      <c r="AB44" s="57">
        <f t="shared" si="30"/>
        <v>0</v>
      </c>
      <c r="AC44" s="57">
        <f t="shared" si="30"/>
        <v>0</v>
      </c>
      <c r="AD44" s="57">
        <f t="shared" si="30"/>
        <v>0</v>
      </c>
      <c r="AE44" s="57">
        <f t="shared" si="30"/>
        <v>0</v>
      </c>
      <c r="AF44" s="60">
        <f t="shared" si="30"/>
        <v>0</v>
      </c>
      <c r="AG44" s="57">
        <f t="shared" si="30"/>
        <v>0</v>
      </c>
      <c r="AH44" s="57">
        <f t="shared" si="30"/>
        <v>0</v>
      </c>
      <c r="AI44" s="57">
        <f t="shared" si="30"/>
        <v>0</v>
      </c>
      <c r="AJ44" s="57">
        <f t="shared" si="30"/>
        <v>0</v>
      </c>
      <c r="AK44" s="57">
        <f t="shared" si="30"/>
        <v>0</v>
      </c>
      <c r="AL44" s="57">
        <f t="shared" si="30"/>
        <v>0</v>
      </c>
      <c r="AM44" s="57">
        <f t="shared" si="30"/>
        <v>0</v>
      </c>
      <c r="AN44" s="57">
        <f t="shared" si="28"/>
        <v>0</v>
      </c>
      <c r="AO44" s="61">
        <f t="shared" si="3"/>
        <v>0</v>
      </c>
      <c r="AP44" s="1"/>
      <c r="AQ44" s="57">
        <f t="shared" si="31"/>
        <v>0</v>
      </c>
      <c r="AR44" s="57">
        <f t="shared" si="31"/>
        <v>0</v>
      </c>
      <c r="AS44" s="57">
        <f t="shared" si="32"/>
        <v>0</v>
      </c>
      <c r="AT44" s="60">
        <f t="shared" si="32"/>
        <v>0</v>
      </c>
      <c r="AU44" s="57">
        <f t="shared" si="33"/>
        <v>0</v>
      </c>
      <c r="AV44" s="57">
        <f t="shared" si="33"/>
        <v>0</v>
      </c>
      <c r="AW44" s="57">
        <f t="shared" si="34"/>
        <v>0</v>
      </c>
      <c r="AX44" s="62">
        <f t="shared" si="34"/>
        <v>0</v>
      </c>
      <c r="AY44" s="57">
        <f t="shared" si="35"/>
        <v>0</v>
      </c>
      <c r="AZ44" s="57">
        <f t="shared" si="35"/>
        <v>0</v>
      </c>
      <c r="BA44" s="57">
        <f t="shared" si="36"/>
        <v>0</v>
      </c>
      <c r="BB44" s="60">
        <f t="shared" si="36"/>
        <v>0</v>
      </c>
      <c r="BC44" s="57">
        <f t="shared" si="37"/>
        <v>0</v>
      </c>
      <c r="BD44" s="57">
        <f t="shared" si="37"/>
        <v>0</v>
      </c>
      <c r="BE44" s="57">
        <f t="shared" si="38"/>
        <v>0</v>
      </c>
      <c r="BF44" s="57">
        <f t="shared" si="38"/>
        <v>0</v>
      </c>
      <c r="BG44" s="63"/>
      <c r="BH44" s="64" t="e">
        <f t="shared" si="16"/>
        <v>#DIV/0!</v>
      </c>
      <c r="BI44" s="57" t="e">
        <f t="array" ref="BI44">STDEV(IF(AQ44:AT44&gt;0,AQ44:AT44))</f>
        <v>#DIV/0!</v>
      </c>
      <c r="BJ44" s="65" t="e">
        <f t="shared" si="12"/>
        <v>#DIV/0!</v>
      </c>
      <c r="BK44" s="65">
        <f t="shared" si="17"/>
        <v>0</v>
      </c>
      <c r="BL44" s="64" t="e">
        <f t="shared" si="18"/>
        <v>#DIV/0!</v>
      </c>
      <c r="BM44" s="57" t="e">
        <f t="array" ref="BM44">STDEV(IF(AU44:AX44&gt;0,AU44:AX44))</f>
        <v>#DIV/0!</v>
      </c>
      <c r="BN44" s="65" t="e">
        <f t="shared" si="13"/>
        <v>#DIV/0!</v>
      </c>
      <c r="BO44" s="65">
        <f t="shared" si="19"/>
        <v>0</v>
      </c>
      <c r="BP44" s="64" t="e">
        <f t="shared" si="20"/>
        <v>#DIV/0!</v>
      </c>
      <c r="BQ44" s="57" t="e">
        <f t="array" ref="BQ44">STDEV(IF(AY44:BB44&gt;0,AY44:BB44))</f>
        <v>#DIV/0!</v>
      </c>
      <c r="BR44" s="65" t="e">
        <f t="shared" si="14"/>
        <v>#DIV/0!</v>
      </c>
      <c r="BS44" s="65">
        <f t="shared" si="21"/>
        <v>0</v>
      </c>
      <c r="BT44" s="64" t="e">
        <f t="shared" si="22"/>
        <v>#DIV/0!</v>
      </c>
      <c r="BU44" s="57" t="e">
        <f t="array" ref="BU44">STDEV(IF(BC44:BF44&gt;0,BC44:BF44))</f>
        <v>#DIV/0!</v>
      </c>
      <c r="BV44" s="65" t="e">
        <f t="shared" si="15"/>
        <v>#DIV/0!</v>
      </c>
      <c r="BW44" s="65">
        <f t="shared" si="23"/>
        <v>0</v>
      </c>
      <c r="BX44" s="65"/>
      <c r="BY44" s="18" t="e">
        <f t="shared" si="24"/>
        <v>#DIV/0!</v>
      </c>
      <c r="BZ44" s="66" t="e">
        <f t="shared" si="25"/>
        <v>#DIV/0!</v>
      </c>
      <c r="CA44" s="65"/>
      <c r="CB44" s="18" t="e">
        <f t="shared" si="26"/>
        <v>#DIV/0!</v>
      </c>
      <c r="CC44" s="66" t="e">
        <f t="shared" si="27"/>
        <v>#DIV/0!</v>
      </c>
    </row>
    <row r="45" spans="1:82" ht="15.6">
      <c r="A45" s="1">
        <v>60</v>
      </c>
      <c r="B45" s="1" t="s">
        <v>37</v>
      </c>
      <c r="C45" s="1">
        <v>299</v>
      </c>
      <c r="D45" s="1">
        <v>25.318999999999999</v>
      </c>
      <c r="E45" s="1">
        <v>1769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60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8">
        <v>0</v>
      </c>
      <c r="W45" s="58"/>
      <c r="X45" s="59"/>
      <c r="Y45" s="57">
        <f t="shared" si="30"/>
        <v>0</v>
      </c>
      <c r="Z45" s="57">
        <f t="shared" si="30"/>
        <v>0</v>
      </c>
      <c r="AA45" s="57">
        <f t="shared" si="30"/>
        <v>0</v>
      </c>
      <c r="AB45" s="57">
        <f t="shared" si="30"/>
        <v>0</v>
      </c>
      <c r="AC45" s="57">
        <f t="shared" si="30"/>
        <v>0</v>
      </c>
      <c r="AD45" s="57">
        <f t="shared" si="30"/>
        <v>0</v>
      </c>
      <c r="AE45" s="57">
        <f t="shared" si="30"/>
        <v>0</v>
      </c>
      <c r="AF45" s="60">
        <f t="shared" si="30"/>
        <v>0</v>
      </c>
      <c r="AG45" s="57">
        <f t="shared" si="30"/>
        <v>0</v>
      </c>
      <c r="AH45" s="57">
        <f t="shared" si="30"/>
        <v>0</v>
      </c>
      <c r="AI45" s="57">
        <f t="shared" si="30"/>
        <v>0</v>
      </c>
      <c r="AJ45" s="57">
        <f t="shared" si="30"/>
        <v>0</v>
      </c>
      <c r="AK45" s="57">
        <f t="shared" si="30"/>
        <v>0</v>
      </c>
      <c r="AL45" s="57">
        <f t="shared" si="30"/>
        <v>0</v>
      </c>
      <c r="AM45" s="57">
        <f t="shared" si="30"/>
        <v>0</v>
      </c>
      <c r="AN45" s="57">
        <f t="shared" si="28"/>
        <v>0</v>
      </c>
      <c r="AO45" s="61">
        <f t="shared" si="3"/>
        <v>0</v>
      </c>
      <c r="AP45" s="1"/>
      <c r="AQ45" s="57">
        <f t="shared" si="31"/>
        <v>0</v>
      </c>
      <c r="AR45" s="57">
        <f t="shared" si="31"/>
        <v>0</v>
      </c>
      <c r="AS45" s="57">
        <f t="shared" si="32"/>
        <v>0</v>
      </c>
      <c r="AT45" s="60">
        <f t="shared" si="32"/>
        <v>0</v>
      </c>
      <c r="AU45" s="57">
        <f t="shared" si="33"/>
        <v>0</v>
      </c>
      <c r="AV45" s="57">
        <f t="shared" si="33"/>
        <v>0</v>
      </c>
      <c r="AW45" s="57">
        <f t="shared" si="34"/>
        <v>0</v>
      </c>
      <c r="AX45" s="62">
        <f t="shared" si="34"/>
        <v>0</v>
      </c>
      <c r="AY45" s="57">
        <f t="shared" si="35"/>
        <v>0</v>
      </c>
      <c r="AZ45" s="57">
        <f t="shared" si="35"/>
        <v>0</v>
      </c>
      <c r="BA45" s="57">
        <f t="shared" si="36"/>
        <v>0</v>
      </c>
      <c r="BB45" s="60">
        <f t="shared" si="36"/>
        <v>0</v>
      </c>
      <c r="BC45" s="57">
        <f t="shared" si="37"/>
        <v>0</v>
      </c>
      <c r="BD45" s="57">
        <f t="shared" si="37"/>
        <v>0</v>
      </c>
      <c r="BE45" s="57">
        <f t="shared" si="38"/>
        <v>0</v>
      </c>
      <c r="BF45" s="57">
        <f t="shared" si="38"/>
        <v>0</v>
      </c>
      <c r="BG45" s="63"/>
      <c r="BH45" s="64" t="e">
        <f t="shared" si="16"/>
        <v>#DIV/0!</v>
      </c>
      <c r="BI45" s="57" t="e">
        <f t="array" ref="BI45">STDEV(IF(AQ45:AT45&gt;0,AQ45:AT45))</f>
        <v>#DIV/0!</v>
      </c>
      <c r="BJ45" s="65" t="e">
        <f t="shared" si="12"/>
        <v>#DIV/0!</v>
      </c>
      <c r="BK45" s="65">
        <f t="shared" si="17"/>
        <v>0</v>
      </c>
      <c r="BL45" s="64" t="e">
        <f t="shared" si="18"/>
        <v>#DIV/0!</v>
      </c>
      <c r="BM45" s="57" t="e">
        <f t="array" ref="BM45">STDEV(IF(AU45:AX45&gt;0,AU45:AX45))</f>
        <v>#DIV/0!</v>
      </c>
      <c r="BN45" s="65" t="e">
        <f t="shared" si="13"/>
        <v>#DIV/0!</v>
      </c>
      <c r="BO45" s="65">
        <f t="shared" si="19"/>
        <v>0</v>
      </c>
      <c r="BP45" s="64" t="e">
        <f t="shared" si="20"/>
        <v>#DIV/0!</v>
      </c>
      <c r="BQ45" s="57" t="e">
        <f t="array" ref="BQ45">STDEV(IF(AY45:BB45&gt;0,AY45:BB45))</f>
        <v>#DIV/0!</v>
      </c>
      <c r="BR45" s="65" t="e">
        <f t="shared" si="14"/>
        <v>#DIV/0!</v>
      </c>
      <c r="BS45" s="65">
        <f t="shared" si="21"/>
        <v>0</v>
      </c>
      <c r="BT45" s="64" t="e">
        <f t="shared" si="22"/>
        <v>#DIV/0!</v>
      </c>
      <c r="BU45" s="57" t="e">
        <f t="array" ref="BU45">STDEV(IF(BC45:BF45&gt;0,BC45:BF45))</f>
        <v>#DIV/0!</v>
      </c>
      <c r="BV45" s="65" t="e">
        <f t="shared" si="15"/>
        <v>#DIV/0!</v>
      </c>
      <c r="BW45" s="65">
        <f t="shared" si="23"/>
        <v>0</v>
      </c>
      <c r="BX45" s="65"/>
      <c r="BY45" s="18" t="e">
        <f t="shared" si="24"/>
        <v>#DIV/0!</v>
      </c>
      <c r="BZ45" s="66" t="e">
        <f t="shared" si="25"/>
        <v>#DIV/0!</v>
      </c>
      <c r="CA45" s="65"/>
      <c r="CB45" s="18" t="e">
        <f t="shared" si="26"/>
        <v>#DIV/0!</v>
      </c>
      <c r="CC45" s="66" t="e">
        <f t="shared" si="27"/>
        <v>#DIV/0!</v>
      </c>
    </row>
    <row r="46" spans="1:82" ht="15.6">
      <c r="A46" s="1">
        <v>62</v>
      </c>
      <c r="B46" s="1" t="s">
        <v>38</v>
      </c>
      <c r="C46" s="1">
        <v>142</v>
      </c>
      <c r="D46" s="1">
        <v>25.927</v>
      </c>
      <c r="E46" s="1">
        <v>1802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60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8">
        <v>0</v>
      </c>
      <c r="W46" s="58"/>
      <c r="X46" s="59"/>
      <c r="Y46" s="57">
        <f t="shared" si="30"/>
        <v>0</v>
      </c>
      <c r="Z46" s="57">
        <f t="shared" si="30"/>
        <v>0</v>
      </c>
      <c r="AA46" s="57">
        <f t="shared" si="30"/>
        <v>0</v>
      </c>
      <c r="AB46" s="57">
        <f t="shared" si="30"/>
        <v>0</v>
      </c>
      <c r="AC46" s="57">
        <f t="shared" si="30"/>
        <v>0</v>
      </c>
      <c r="AD46" s="57">
        <f t="shared" si="30"/>
        <v>0</v>
      </c>
      <c r="AE46" s="57">
        <f t="shared" si="30"/>
        <v>0</v>
      </c>
      <c r="AF46" s="60">
        <f t="shared" si="30"/>
        <v>0</v>
      </c>
      <c r="AG46" s="57">
        <f t="shared" si="30"/>
        <v>0</v>
      </c>
      <c r="AH46" s="57">
        <f t="shared" si="30"/>
        <v>0</v>
      </c>
      <c r="AI46" s="57">
        <f t="shared" si="30"/>
        <v>0</v>
      </c>
      <c r="AJ46" s="57">
        <f t="shared" si="30"/>
        <v>0</v>
      </c>
      <c r="AK46" s="57">
        <f t="shared" si="30"/>
        <v>0</v>
      </c>
      <c r="AL46" s="57">
        <f t="shared" si="30"/>
        <v>0</v>
      </c>
      <c r="AM46" s="57">
        <f t="shared" si="30"/>
        <v>0</v>
      </c>
      <c r="AN46" s="57">
        <f t="shared" si="28"/>
        <v>0</v>
      </c>
      <c r="AO46" s="61">
        <f t="shared" si="3"/>
        <v>0</v>
      </c>
      <c r="AP46" s="1"/>
      <c r="AQ46" s="57">
        <f t="shared" si="31"/>
        <v>0</v>
      </c>
      <c r="AR46" s="57">
        <f t="shared" si="31"/>
        <v>0</v>
      </c>
      <c r="AS46" s="57">
        <f t="shared" si="32"/>
        <v>0</v>
      </c>
      <c r="AT46" s="60">
        <f t="shared" si="32"/>
        <v>0</v>
      </c>
      <c r="AU46" s="57">
        <f t="shared" si="33"/>
        <v>0</v>
      </c>
      <c r="AV46" s="57">
        <f t="shared" si="33"/>
        <v>0</v>
      </c>
      <c r="AW46" s="57">
        <f t="shared" si="34"/>
        <v>0</v>
      </c>
      <c r="AX46" s="62">
        <f t="shared" si="34"/>
        <v>0</v>
      </c>
      <c r="AY46" s="57">
        <f t="shared" si="35"/>
        <v>0</v>
      </c>
      <c r="AZ46" s="57">
        <f t="shared" si="35"/>
        <v>0</v>
      </c>
      <c r="BA46" s="57">
        <f t="shared" si="36"/>
        <v>0</v>
      </c>
      <c r="BB46" s="60">
        <f t="shared" si="36"/>
        <v>0</v>
      </c>
      <c r="BC46" s="57">
        <f t="shared" si="37"/>
        <v>0</v>
      </c>
      <c r="BD46" s="57">
        <f t="shared" si="37"/>
        <v>0</v>
      </c>
      <c r="BE46" s="57">
        <f t="shared" si="38"/>
        <v>0</v>
      </c>
      <c r="BF46" s="57">
        <f t="shared" si="38"/>
        <v>0</v>
      </c>
      <c r="BG46" s="63"/>
      <c r="BH46" s="64" t="e">
        <f t="shared" si="16"/>
        <v>#DIV/0!</v>
      </c>
      <c r="BI46" s="57" t="e">
        <f t="array" ref="BI46">STDEV(IF(AQ46:AT46&gt;0,AQ46:AT46))</f>
        <v>#DIV/0!</v>
      </c>
      <c r="BJ46" s="65" t="e">
        <f t="shared" si="12"/>
        <v>#DIV/0!</v>
      </c>
      <c r="BK46" s="65">
        <f t="shared" si="17"/>
        <v>0</v>
      </c>
      <c r="BL46" s="64" t="e">
        <f t="shared" si="18"/>
        <v>#DIV/0!</v>
      </c>
      <c r="BM46" s="57" t="e">
        <f t="array" ref="BM46">STDEV(IF(AU46:AX46&gt;0,AU46:AX46))</f>
        <v>#DIV/0!</v>
      </c>
      <c r="BN46" s="65" t="e">
        <f t="shared" si="13"/>
        <v>#DIV/0!</v>
      </c>
      <c r="BO46" s="65">
        <f t="shared" si="19"/>
        <v>0</v>
      </c>
      <c r="BP46" s="64" t="e">
        <f t="shared" si="20"/>
        <v>#DIV/0!</v>
      </c>
      <c r="BQ46" s="57" t="e">
        <f t="array" ref="BQ46">STDEV(IF(AY46:BB46&gt;0,AY46:BB46))</f>
        <v>#DIV/0!</v>
      </c>
      <c r="BR46" s="65" t="e">
        <f t="shared" si="14"/>
        <v>#DIV/0!</v>
      </c>
      <c r="BS46" s="65">
        <f t="shared" si="21"/>
        <v>0</v>
      </c>
      <c r="BT46" s="64" t="e">
        <f t="shared" si="22"/>
        <v>#DIV/0!</v>
      </c>
      <c r="BU46" s="57" t="e">
        <f t="array" ref="BU46">STDEV(IF(BC46:BF46&gt;0,BC46:BF46))</f>
        <v>#DIV/0!</v>
      </c>
      <c r="BV46" s="65" t="e">
        <f t="shared" si="15"/>
        <v>#DIV/0!</v>
      </c>
      <c r="BW46" s="65">
        <f t="shared" si="23"/>
        <v>0</v>
      </c>
      <c r="BX46" s="65"/>
      <c r="BY46" s="18" t="e">
        <f t="shared" si="24"/>
        <v>#DIV/0!</v>
      </c>
      <c r="BZ46" s="66" t="e">
        <f t="shared" si="25"/>
        <v>#DIV/0!</v>
      </c>
      <c r="CA46" s="65"/>
      <c r="CB46" s="18" t="e">
        <f t="shared" si="26"/>
        <v>#DIV/0!</v>
      </c>
      <c r="CC46" s="66" t="e">
        <f t="shared" si="27"/>
        <v>#DIV/0!</v>
      </c>
    </row>
    <row r="47" spans="1:82" ht="15.6">
      <c r="A47" s="1">
        <v>66</v>
      </c>
      <c r="B47" s="1" t="s">
        <v>39</v>
      </c>
      <c r="C47" s="1">
        <v>174</v>
      </c>
      <c r="D47" s="1">
        <v>26.7</v>
      </c>
      <c r="E47" s="1">
        <v>1840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60">
        <v>0</v>
      </c>
      <c r="N47" s="57">
        <v>2034978</v>
      </c>
      <c r="O47" s="57">
        <v>2690434</v>
      </c>
      <c r="P47" s="57">
        <v>813289</v>
      </c>
      <c r="Q47" s="57">
        <v>997253</v>
      </c>
      <c r="R47" s="57">
        <v>1947130</v>
      </c>
      <c r="S47" s="57">
        <v>2368606</v>
      </c>
      <c r="T47" s="57">
        <v>3755231</v>
      </c>
      <c r="U47" s="57">
        <v>775909</v>
      </c>
      <c r="V47" s="58">
        <v>0</v>
      </c>
      <c r="W47" s="58"/>
      <c r="X47" s="59"/>
      <c r="Y47" s="57">
        <f t="shared" si="30"/>
        <v>0</v>
      </c>
      <c r="Z47" s="57">
        <f t="shared" si="30"/>
        <v>0</v>
      </c>
      <c r="AA47" s="57">
        <f t="shared" si="30"/>
        <v>0</v>
      </c>
      <c r="AB47" s="57">
        <f t="shared" si="30"/>
        <v>0</v>
      </c>
      <c r="AC47" s="57">
        <f t="shared" si="30"/>
        <v>0</v>
      </c>
      <c r="AD47" s="57">
        <f t="shared" si="30"/>
        <v>0</v>
      </c>
      <c r="AE47" s="57">
        <f t="shared" si="30"/>
        <v>0</v>
      </c>
      <c r="AF47" s="60">
        <f t="shared" si="30"/>
        <v>0</v>
      </c>
      <c r="AG47" s="57">
        <f t="shared" si="30"/>
        <v>2086591.5181586703</v>
      </c>
      <c r="AH47" s="57">
        <f t="shared" si="30"/>
        <v>3201555.8522189707</v>
      </c>
      <c r="AI47" s="57">
        <f t="shared" si="30"/>
        <v>841307.41657208954</v>
      </c>
      <c r="AJ47" s="57">
        <f t="shared" si="30"/>
        <v>944120.30553329852</v>
      </c>
      <c r="AK47" s="57">
        <f t="shared" si="30"/>
        <v>1957012.4992818017</v>
      </c>
      <c r="AL47" s="57">
        <f t="shared" si="30"/>
        <v>2302086.0373206786</v>
      </c>
      <c r="AM47" s="57">
        <f t="shared" si="30"/>
        <v>3797866.1265446134</v>
      </c>
      <c r="AN47" s="57">
        <f t="shared" si="28"/>
        <v>675414.09073157469</v>
      </c>
      <c r="AO47" s="61">
        <f t="shared" si="28"/>
        <v>0</v>
      </c>
      <c r="AP47" s="1"/>
      <c r="AQ47" s="57">
        <f t="shared" si="31"/>
        <v>0</v>
      </c>
      <c r="AR47" s="57">
        <f t="shared" si="31"/>
        <v>0</v>
      </c>
      <c r="AS47" s="57">
        <f t="shared" si="32"/>
        <v>0</v>
      </c>
      <c r="AT47" s="60">
        <f t="shared" si="32"/>
        <v>0</v>
      </c>
      <c r="AU47" s="57">
        <f t="shared" si="33"/>
        <v>0</v>
      </c>
      <c r="AV47" s="57">
        <f t="shared" si="33"/>
        <v>0</v>
      </c>
      <c r="AW47" s="57">
        <f t="shared" si="34"/>
        <v>0</v>
      </c>
      <c r="AX47" s="62">
        <f t="shared" si="34"/>
        <v>0</v>
      </c>
      <c r="AY47" s="57">
        <f t="shared" si="35"/>
        <v>841307.41657208954</v>
      </c>
      <c r="AZ47" s="57">
        <f t="shared" si="35"/>
        <v>944120.30553329852</v>
      </c>
      <c r="BA47" s="57">
        <f t="shared" si="36"/>
        <v>3797866.1265446134</v>
      </c>
      <c r="BB47" s="60">
        <f t="shared" si="36"/>
        <v>675414.09073157469</v>
      </c>
      <c r="BC47" s="57">
        <f t="shared" si="37"/>
        <v>2086591.5181586703</v>
      </c>
      <c r="BD47" s="57">
        <f t="shared" si="37"/>
        <v>3201555.8522189707</v>
      </c>
      <c r="BE47" s="57">
        <f t="shared" si="38"/>
        <v>1957012.4992818017</v>
      </c>
      <c r="BF47" s="57">
        <f t="shared" si="38"/>
        <v>2302086.0373206786</v>
      </c>
      <c r="BG47" s="63"/>
      <c r="BH47" s="64" t="e">
        <f t="shared" si="16"/>
        <v>#DIV/0!</v>
      </c>
      <c r="BI47" s="57" t="e">
        <f t="array" ref="BI47">STDEV(IF(AQ47:AT47&gt;0,AQ47:AT47))</f>
        <v>#DIV/0!</v>
      </c>
      <c r="BJ47" s="65" t="e">
        <f t="shared" si="12"/>
        <v>#DIV/0!</v>
      </c>
      <c r="BK47" s="65">
        <f t="shared" si="17"/>
        <v>0</v>
      </c>
      <c r="BL47" s="64" t="e">
        <f t="shared" si="18"/>
        <v>#DIV/0!</v>
      </c>
      <c r="BM47" s="57" t="e">
        <f t="array" ref="BM47">STDEV(IF(AU47:AX47&gt;0,AU47:AX47))</f>
        <v>#DIV/0!</v>
      </c>
      <c r="BN47" s="65" t="e">
        <f t="shared" si="13"/>
        <v>#DIV/0!</v>
      </c>
      <c r="BO47" s="65">
        <f t="shared" si="19"/>
        <v>0</v>
      </c>
      <c r="BP47" s="64">
        <f t="shared" si="20"/>
        <v>1564676.9848453938</v>
      </c>
      <c r="BQ47" s="57">
        <f t="array" ref="BQ47">STDEV(IF(AY47:BB47&gt;0,AY47:BB47))</f>
        <v>1492902.8057215412</v>
      </c>
      <c r="BR47" s="65">
        <f t="shared" si="14"/>
        <v>95.412843684733772</v>
      </c>
      <c r="BS47" s="65">
        <f t="shared" si="21"/>
        <v>4</v>
      </c>
      <c r="BT47" s="64">
        <f t="shared" si="22"/>
        <v>2386811.4767450304</v>
      </c>
      <c r="BU47" s="57">
        <f t="array" ref="BU47">STDEV(IF(BC47:BF47&gt;0,BC47:BF47))</f>
        <v>561499.77204332012</v>
      </c>
      <c r="BV47" s="65">
        <f t="shared" si="15"/>
        <v>23.525099385270885</v>
      </c>
      <c r="BW47" s="65">
        <f t="shared" si="23"/>
        <v>4</v>
      </c>
      <c r="BX47" s="65"/>
      <c r="BY47" s="18" t="e">
        <f t="shared" si="24"/>
        <v>#DIV/0!</v>
      </c>
      <c r="BZ47" s="66" t="e">
        <f t="shared" si="25"/>
        <v>#DIV/0!</v>
      </c>
      <c r="CA47" s="65"/>
      <c r="CB47" s="18">
        <f t="shared" si="26"/>
        <v>1.5254340032239126</v>
      </c>
      <c r="CC47" s="66" t="b">
        <f t="shared" si="27"/>
        <v>0</v>
      </c>
    </row>
    <row r="48" spans="1:82" ht="15.6">
      <c r="A48" s="1">
        <v>67</v>
      </c>
      <c r="B48" s="1" t="s">
        <v>40</v>
      </c>
      <c r="C48" s="1">
        <v>103</v>
      </c>
      <c r="D48" s="1">
        <v>27.047000000000001</v>
      </c>
      <c r="E48" s="1">
        <v>1869</v>
      </c>
      <c r="F48" s="57">
        <v>165170</v>
      </c>
      <c r="G48" s="57">
        <v>122352</v>
      </c>
      <c r="H48" s="57">
        <v>121995</v>
      </c>
      <c r="I48" s="57">
        <v>75383</v>
      </c>
      <c r="J48" s="57">
        <v>117498</v>
      </c>
      <c r="K48" s="57">
        <v>146158</v>
      </c>
      <c r="L48" s="57">
        <v>108011</v>
      </c>
      <c r="M48" s="56">
        <v>116575</v>
      </c>
      <c r="N48" s="57">
        <v>453557</v>
      </c>
      <c r="O48" s="57">
        <v>597477</v>
      </c>
      <c r="P48" s="57">
        <v>1925002</v>
      </c>
      <c r="Q48" s="57">
        <v>418247</v>
      </c>
      <c r="R48" s="57">
        <v>535490</v>
      </c>
      <c r="S48" s="57">
        <v>634411</v>
      </c>
      <c r="T48" s="57">
        <v>726202</v>
      </c>
      <c r="U48" s="57">
        <v>492452</v>
      </c>
      <c r="V48" s="58">
        <v>0</v>
      </c>
      <c r="W48" s="58"/>
      <c r="X48" s="59"/>
      <c r="Y48" s="57">
        <f t="shared" si="30"/>
        <v>165600.37698412698</v>
      </c>
      <c r="Z48" s="57">
        <f t="shared" si="30"/>
        <v>115724.12210019105</v>
      </c>
      <c r="AA48" s="57">
        <f t="shared" si="30"/>
        <v>132868.32230087195</v>
      </c>
      <c r="AB48" s="57">
        <f t="shared" si="30"/>
        <v>56842.939877116391</v>
      </c>
      <c r="AC48" s="57">
        <f t="shared" si="30"/>
        <v>150090.58041747584</v>
      </c>
      <c r="AD48" s="57">
        <f t="shared" si="30"/>
        <v>157653.65896543354</v>
      </c>
      <c r="AE48" s="57">
        <f t="shared" si="30"/>
        <v>106803.91652301927</v>
      </c>
      <c r="AF48" s="60">
        <f t="shared" si="30"/>
        <v>118982.46332789322</v>
      </c>
      <c r="AG48" s="57">
        <f t="shared" si="30"/>
        <v>465060.64891192538</v>
      </c>
      <c r="AH48" s="57">
        <f t="shared" si="30"/>
        <v>710984.17055249598</v>
      </c>
      <c r="AI48" s="57">
        <f t="shared" si="30"/>
        <v>1991319.7639659524</v>
      </c>
      <c r="AJ48" s="57">
        <f t="shared" si="30"/>
        <v>395963.19632870046</v>
      </c>
      <c r="AK48" s="57">
        <f t="shared" si="30"/>
        <v>538207.83575848141</v>
      </c>
      <c r="AL48" s="57">
        <f t="shared" si="30"/>
        <v>616594.19296525011</v>
      </c>
      <c r="AM48" s="57">
        <f t="shared" si="30"/>
        <v>734446.95594730426</v>
      </c>
      <c r="AN48" s="57">
        <f t="shared" si="28"/>
        <v>428670.14019549382</v>
      </c>
      <c r="AO48" s="61">
        <f t="shared" si="28"/>
        <v>0</v>
      </c>
      <c r="AP48" s="1"/>
      <c r="AQ48" s="57">
        <f t="shared" si="31"/>
        <v>132868.32230087195</v>
      </c>
      <c r="AR48" s="57">
        <f t="shared" si="31"/>
        <v>56842.939877116391</v>
      </c>
      <c r="AS48" s="57">
        <f t="shared" si="32"/>
        <v>106803.91652301927</v>
      </c>
      <c r="AT48" s="60">
        <f t="shared" si="32"/>
        <v>118982.46332789322</v>
      </c>
      <c r="AU48" s="57">
        <f t="shared" si="33"/>
        <v>165600.37698412698</v>
      </c>
      <c r="AV48" s="57">
        <f t="shared" si="33"/>
        <v>115724.12210019105</v>
      </c>
      <c r="AW48" s="57">
        <f t="shared" si="34"/>
        <v>150090.58041747584</v>
      </c>
      <c r="AX48" s="62">
        <f t="shared" si="34"/>
        <v>157653.65896543354</v>
      </c>
      <c r="AY48" s="57">
        <f t="shared" si="35"/>
        <v>1991319.7639659524</v>
      </c>
      <c r="AZ48" s="57">
        <f t="shared" si="35"/>
        <v>395963.19632870046</v>
      </c>
      <c r="BA48" s="57">
        <f t="shared" si="36"/>
        <v>734446.95594730426</v>
      </c>
      <c r="BB48" s="60">
        <f t="shared" si="36"/>
        <v>428670.14019549382</v>
      </c>
      <c r="BC48" s="57">
        <f t="shared" si="37"/>
        <v>465060.64891192538</v>
      </c>
      <c r="BD48" s="57">
        <f t="shared" si="37"/>
        <v>710984.17055249598</v>
      </c>
      <c r="BE48" s="57">
        <f t="shared" si="38"/>
        <v>538207.83575848141</v>
      </c>
      <c r="BF48" s="57">
        <f t="shared" si="38"/>
        <v>616594.19296525011</v>
      </c>
      <c r="BG48" s="63"/>
      <c r="BH48" s="64">
        <f t="shared" si="16"/>
        <v>103874.41050722521</v>
      </c>
      <c r="BI48" s="57">
        <f t="array" ref="BI48">STDEV(IF(AQ48:AT48&gt;0,AQ48:AT48))</f>
        <v>33113.146514424472</v>
      </c>
      <c r="BJ48" s="65">
        <f t="shared" si="12"/>
        <v>31.878059622895492</v>
      </c>
      <c r="BK48" s="65">
        <f t="shared" si="17"/>
        <v>4</v>
      </c>
      <c r="BL48" s="64">
        <f t="shared" si="18"/>
        <v>147267.18461680686</v>
      </c>
      <c r="BM48" s="57">
        <f t="array" ref="BM48">STDEV(IF(AU48:AX48&gt;0,AU48:AX48))</f>
        <v>21961.490147879336</v>
      </c>
      <c r="BN48" s="65">
        <f t="shared" si="13"/>
        <v>14.912684183529223</v>
      </c>
      <c r="BO48" s="65">
        <f t="shared" si="19"/>
        <v>4</v>
      </c>
      <c r="BP48" s="64">
        <f t="shared" si="20"/>
        <v>887600.01410936262</v>
      </c>
      <c r="BQ48" s="57">
        <f t="array" ref="BQ48">STDEV(IF(AY48:BB48&gt;0,AY48:BB48))</f>
        <v>751437.8517695216</v>
      </c>
      <c r="BR48" s="65">
        <f t="shared" si="14"/>
        <v>84.659513274515973</v>
      </c>
      <c r="BS48" s="65">
        <f t="shared" si="21"/>
        <v>4</v>
      </c>
      <c r="BT48" s="64">
        <f t="shared" si="22"/>
        <v>582711.71204703825</v>
      </c>
      <c r="BU48" s="57">
        <f t="array" ref="BU48">STDEV(IF(BC48:BF48&gt;0,BC48:BF48))</f>
        <v>105552.85214169063</v>
      </c>
      <c r="BV48" s="65">
        <f t="shared" si="15"/>
        <v>18.114077675028796</v>
      </c>
      <c r="BW48" s="65">
        <f t="shared" si="23"/>
        <v>4</v>
      </c>
      <c r="BX48" s="65"/>
      <c r="BY48" s="18">
        <f t="shared" si="24"/>
        <v>1.4177426750023614</v>
      </c>
      <c r="BZ48" s="66">
        <f t="shared" si="25"/>
        <v>1.4177426750023614</v>
      </c>
      <c r="CA48" s="65"/>
      <c r="CB48" s="18">
        <f t="shared" si="26"/>
        <v>0.65650259439410219</v>
      </c>
      <c r="CC48" s="66" t="b">
        <f t="shared" si="27"/>
        <v>0</v>
      </c>
    </row>
    <row r="49" spans="1:82" ht="15.6">
      <c r="A49" s="1">
        <v>68</v>
      </c>
      <c r="B49" s="1" t="s">
        <v>41</v>
      </c>
      <c r="C49" s="1">
        <v>319</v>
      </c>
      <c r="D49" s="1">
        <v>27.486999999999998</v>
      </c>
      <c r="E49" s="1">
        <v>1895</v>
      </c>
      <c r="F49" s="57">
        <v>23045851</v>
      </c>
      <c r="G49" s="57">
        <v>18809242</v>
      </c>
      <c r="H49" s="57">
        <v>17592664</v>
      </c>
      <c r="I49" s="57">
        <v>21126569</v>
      </c>
      <c r="J49" s="57">
        <v>19100039</v>
      </c>
      <c r="K49" s="57">
        <v>19367070</v>
      </c>
      <c r="L49" s="57">
        <v>18442719</v>
      </c>
      <c r="M49" s="60">
        <v>17267937</v>
      </c>
      <c r="N49" s="57">
        <v>26750198</v>
      </c>
      <c r="O49" s="57">
        <v>28463311</v>
      </c>
      <c r="P49" s="57">
        <v>27242722</v>
      </c>
      <c r="Q49" s="57">
        <v>24529196</v>
      </c>
      <c r="R49" s="57">
        <v>20921011</v>
      </c>
      <c r="S49" s="57">
        <v>28083610</v>
      </c>
      <c r="T49" s="57">
        <v>32278749</v>
      </c>
      <c r="U49" s="57">
        <v>21874969</v>
      </c>
      <c r="V49" s="58">
        <v>0</v>
      </c>
      <c r="W49" s="58"/>
      <c r="X49" s="59"/>
      <c r="Y49" s="57">
        <f t="shared" si="30"/>
        <v>23105900.669128899</v>
      </c>
      <c r="Z49" s="57">
        <f t="shared" si="30"/>
        <v>17790334.590526037</v>
      </c>
      <c r="AA49" s="57">
        <f t="shared" si="30"/>
        <v>19160684.868092522</v>
      </c>
      <c r="AB49" s="57">
        <f t="shared" si="30"/>
        <v>15930598.29771634</v>
      </c>
      <c r="AC49" s="57">
        <f t="shared" si="30"/>
        <v>24398167.964615781</v>
      </c>
      <c r="AD49" s="57">
        <f t="shared" si="30"/>
        <v>20890334.083250176</v>
      </c>
      <c r="AE49" s="57">
        <f t="shared" si="30"/>
        <v>18236611.276013568</v>
      </c>
      <c r="AF49" s="60">
        <f t="shared" si="30"/>
        <v>17624547.980706587</v>
      </c>
      <c r="AG49" s="57">
        <f t="shared" si="30"/>
        <v>27428668.150645867</v>
      </c>
      <c r="AH49" s="57">
        <f t="shared" si="30"/>
        <v>33870698.893033095</v>
      </c>
      <c r="AI49" s="57">
        <f t="shared" si="30"/>
        <v>28181254.223543696</v>
      </c>
      <c r="AJ49" s="57">
        <f t="shared" si="30"/>
        <v>23222303.690243263</v>
      </c>
      <c r="AK49" s="57">
        <f t="shared" si="30"/>
        <v>21027193.882592361</v>
      </c>
      <c r="AL49" s="57">
        <f t="shared" si="30"/>
        <v>27294909.520012777</v>
      </c>
      <c r="AM49" s="57">
        <f t="shared" si="30"/>
        <v>32645226.734210443</v>
      </c>
      <c r="AN49" s="57">
        <f t="shared" si="28"/>
        <v>19041746.257507496</v>
      </c>
      <c r="AO49" s="61">
        <f t="shared" si="28"/>
        <v>0</v>
      </c>
      <c r="AP49" s="1"/>
      <c r="AQ49" s="57">
        <f t="shared" si="31"/>
        <v>19160684.868092522</v>
      </c>
      <c r="AR49" s="57">
        <f t="shared" si="31"/>
        <v>15930598.29771634</v>
      </c>
      <c r="AS49" s="57">
        <f t="shared" si="32"/>
        <v>18236611.276013568</v>
      </c>
      <c r="AT49" s="60">
        <f t="shared" si="32"/>
        <v>17624547.980706587</v>
      </c>
      <c r="AU49" s="57">
        <f t="shared" si="33"/>
        <v>23105900.669128899</v>
      </c>
      <c r="AV49" s="57">
        <f t="shared" si="33"/>
        <v>17790334.590526037</v>
      </c>
      <c r="AW49" s="57">
        <f t="shared" si="34"/>
        <v>24398167.964615781</v>
      </c>
      <c r="AX49" s="62">
        <f t="shared" si="34"/>
        <v>20890334.083250176</v>
      </c>
      <c r="AY49" s="57">
        <f t="shared" si="35"/>
        <v>28181254.223543696</v>
      </c>
      <c r="AZ49" s="57">
        <f t="shared" si="35"/>
        <v>23222303.690243263</v>
      </c>
      <c r="BA49" s="57">
        <f t="shared" si="36"/>
        <v>32645226.734210443</v>
      </c>
      <c r="BB49" s="60">
        <f t="shared" si="36"/>
        <v>19041746.257507496</v>
      </c>
      <c r="BC49" s="57">
        <f t="shared" si="37"/>
        <v>27428668.150645867</v>
      </c>
      <c r="BD49" s="57">
        <f t="shared" si="37"/>
        <v>33870698.893033095</v>
      </c>
      <c r="BE49" s="57">
        <f t="shared" si="38"/>
        <v>21027193.882592361</v>
      </c>
      <c r="BF49" s="57">
        <f t="shared" si="38"/>
        <v>27294909.520012777</v>
      </c>
      <c r="BG49" s="63"/>
      <c r="BH49" s="64">
        <f t="shared" si="16"/>
        <v>17738110.605632253</v>
      </c>
      <c r="BI49" s="57">
        <f t="array" ref="BI49">STDEV(IF(AQ49:AT49&gt;0,AQ49:AT49))</f>
        <v>1360418.7668548382</v>
      </c>
      <c r="BJ49" s="65">
        <f t="shared" si="12"/>
        <v>7.6694682827317262</v>
      </c>
      <c r="BK49" s="65">
        <f t="shared" si="17"/>
        <v>4</v>
      </c>
      <c r="BL49" s="64">
        <f t="shared" si="18"/>
        <v>21546184.326880224</v>
      </c>
      <c r="BM49" s="57">
        <f t="array" ref="BM49">STDEV(IF(AU49:AX49&gt;0,AU49:AX49))</f>
        <v>2892696.1196739539</v>
      </c>
      <c r="BN49" s="65">
        <f t="shared" si="13"/>
        <v>13.425560998590051</v>
      </c>
      <c r="BO49" s="65">
        <f t="shared" si="19"/>
        <v>4</v>
      </c>
      <c r="BP49" s="64">
        <f t="shared" si="20"/>
        <v>25772632.726376228</v>
      </c>
      <c r="BQ49" s="57">
        <f t="array" ref="BQ49">STDEV(IF(AY49:BB49&gt;0,AY49:BB49))</f>
        <v>5911655.6271622702</v>
      </c>
      <c r="BR49" s="65">
        <f t="shared" si="14"/>
        <v>22.937725027649829</v>
      </c>
      <c r="BS49" s="65">
        <f t="shared" si="21"/>
        <v>4</v>
      </c>
      <c r="BT49" s="64">
        <f t="shared" si="22"/>
        <v>27405367.611571025</v>
      </c>
      <c r="BU49" s="57">
        <f t="array" ref="BU49">STDEV(IF(BC49:BF49&gt;0,BC49:BF49))</f>
        <v>5243864.7516628895</v>
      </c>
      <c r="BV49" s="65">
        <f t="shared" si="15"/>
        <v>19.134444120533665</v>
      </c>
      <c r="BW49" s="65">
        <f t="shared" si="23"/>
        <v>4</v>
      </c>
      <c r="BX49" s="65"/>
      <c r="BY49" s="18">
        <f t="shared" si="24"/>
        <v>1.2146831647356411</v>
      </c>
      <c r="BZ49" s="66">
        <f t="shared" si="25"/>
        <v>1.2146831647356411</v>
      </c>
      <c r="CA49" s="65"/>
      <c r="CB49" s="18">
        <f t="shared" si="26"/>
        <v>1.0633514977895069</v>
      </c>
      <c r="CC49" s="66">
        <f t="shared" si="27"/>
        <v>1.0633514977895069</v>
      </c>
    </row>
    <row r="50" spans="1:82" ht="15.6">
      <c r="A50" s="1">
        <v>69</v>
      </c>
      <c r="B50" s="1" t="s">
        <v>42</v>
      </c>
      <c r="C50" s="1">
        <v>179</v>
      </c>
      <c r="D50" s="1">
        <v>27.172000000000001</v>
      </c>
      <c r="E50" s="1">
        <v>1876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60">
        <v>0</v>
      </c>
      <c r="N50" s="57">
        <v>3464104</v>
      </c>
      <c r="O50" s="57">
        <v>5162411</v>
      </c>
      <c r="P50" s="57">
        <v>3741955</v>
      </c>
      <c r="Q50" s="57">
        <v>2220608</v>
      </c>
      <c r="R50" s="57">
        <v>2526407</v>
      </c>
      <c r="S50" s="57">
        <v>2636318</v>
      </c>
      <c r="T50" s="57">
        <v>6814994</v>
      </c>
      <c r="U50" s="57">
        <v>2036631</v>
      </c>
      <c r="V50" s="58">
        <v>0</v>
      </c>
      <c r="W50" s="58"/>
      <c r="X50" s="59"/>
      <c r="Y50" s="57">
        <f t="shared" si="30"/>
        <v>0</v>
      </c>
      <c r="Z50" s="57">
        <f t="shared" si="30"/>
        <v>0</v>
      </c>
      <c r="AA50" s="57">
        <f t="shared" si="30"/>
        <v>0</v>
      </c>
      <c r="AB50" s="57">
        <f t="shared" si="30"/>
        <v>0</v>
      </c>
      <c r="AC50" s="57">
        <f t="shared" si="30"/>
        <v>0</v>
      </c>
      <c r="AD50" s="57">
        <f t="shared" si="30"/>
        <v>0</v>
      </c>
      <c r="AE50" s="57">
        <f t="shared" si="30"/>
        <v>0</v>
      </c>
      <c r="AF50" s="60">
        <f t="shared" si="30"/>
        <v>0</v>
      </c>
      <c r="AG50" s="57">
        <f t="shared" si="30"/>
        <v>3551964.7015444506</v>
      </c>
      <c r="AH50" s="57">
        <f t="shared" si="30"/>
        <v>6143152.7956491737</v>
      </c>
      <c r="AI50" s="57">
        <f t="shared" si="30"/>
        <v>3870868.1587713757</v>
      </c>
      <c r="AJ50" s="57">
        <f t="shared" si="30"/>
        <v>2102296.1108461814</v>
      </c>
      <c r="AK50" s="57">
        <f t="shared" si="30"/>
        <v>2539229.5723824496</v>
      </c>
      <c r="AL50" s="57">
        <f t="shared" si="30"/>
        <v>2562279.6099212691</v>
      </c>
      <c r="AM50" s="57">
        <f t="shared" si="30"/>
        <v>6892368.2365225423</v>
      </c>
      <c r="AN50" s="57">
        <f t="shared" si="28"/>
        <v>1772848.7168221243</v>
      </c>
      <c r="AO50" s="61">
        <f t="shared" si="28"/>
        <v>0</v>
      </c>
      <c r="AP50" s="1"/>
      <c r="AQ50" s="57">
        <f t="shared" si="31"/>
        <v>0</v>
      </c>
      <c r="AR50" s="57">
        <f t="shared" si="31"/>
        <v>0</v>
      </c>
      <c r="AS50" s="57">
        <f t="shared" si="32"/>
        <v>0</v>
      </c>
      <c r="AT50" s="60">
        <f t="shared" si="32"/>
        <v>0</v>
      </c>
      <c r="AU50" s="57">
        <f t="shared" si="33"/>
        <v>0</v>
      </c>
      <c r="AV50" s="57">
        <f t="shared" si="33"/>
        <v>0</v>
      </c>
      <c r="AW50" s="57">
        <f t="shared" si="34"/>
        <v>0</v>
      </c>
      <c r="AX50" s="62">
        <f t="shared" si="34"/>
        <v>0</v>
      </c>
      <c r="AY50" s="57">
        <f t="shared" si="35"/>
        <v>3870868.1587713757</v>
      </c>
      <c r="AZ50" s="57">
        <f t="shared" si="35"/>
        <v>2102296.1108461814</v>
      </c>
      <c r="BA50" s="57">
        <f t="shared" si="36"/>
        <v>6892368.2365225423</v>
      </c>
      <c r="BB50" s="60">
        <f t="shared" si="36"/>
        <v>1772848.7168221243</v>
      </c>
      <c r="BC50" s="57">
        <f t="shared" si="37"/>
        <v>3551964.7015444506</v>
      </c>
      <c r="BD50" s="57">
        <f t="shared" si="37"/>
        <v>6143152.7956491737</v>
      </c>
      <c r="BE50" s="57">
        <f t="shared" si="38"/>
        <v>2539229.5723824496</v>
      </c>
      <c r="BF50" s="57">
        <f t="shared" si="38"/>
        <v>2562279.6099212691</v>
      </c>
      <c r="BG50" s="63"/>
      <c r="BH50" s="64" t="e">
        <f t="shared" si="16"/>
        <v>#DIV/0!</v>
      </c>
      <c r="BI50" s="57" t="e">
        <f t="array" ref="BI50">STDEV(IF(AQ50:AT50&gt;0,AQ50:AT50))</f>
        <v>#DIV/0!</v>
      </c>
      <c r="BJ50" s="65" t="e">
        <f t="shared" si="12"/>
        <v>#DIV/0!</v>
      </c>
      <c r="BK50" s="65">
        <f t="shared" si="17"/>
        <v>0</v>
      </c>
      <c r="BL50" s="64" t="e">
        <f t="shared" si="18"/>
        <v>#DIV/0!</v>
      </c>
      <c r="BM50" s="57" t="e">
        <f t="array" ref="BM50">STDEV(IF(AU50:AX50&gt;0,AU50:AX50))</f>
        <v>#DIV/0!</v>
      </c>
      <c r="BN50" s="65" t="e">
        <f t="shared" si="13"/>
        <v>#DIV/0!</v>
      </c>
      <c r="BO50" s="65">
        <f t="shared" si="19"/>
        <v>0</v>
      </c>
      <c r="BP50" s="64">
        <f t="shared" si="20"/>
        <v>3659595.3057405562</v>
      </c>
      <c r="BQ50" s="57">
        <f t="array" ref="BQ50">STDEV(IF(AY50:BB50&gt;0,AY50:BB50))</f>
        <v>2343818.1466458053</v>
      </c>
      <c r="BR50" s="65">
        <f t="shared" si="14"/>
        <v>64.045828864443521</v>
      </c>
      <c r="BS50" s="65">
        <f t="shared" si="21"/>
        <v>4</v>
      </c>
      <c r="BT50" s="64">
        <f t="shared" si="22"/>
        <v>3699156.6698743356</v>
      </c>
      <c r="BU50" s="57">
        <f t="array" ref="BU50">STDEV(IF(BC50:BF50&gt;0,BC50:BF50))</f>
        <v>1696339.4765677771</v>
      </c>
      <c r="BV50" s="65">
        <f t="shared" si="15"/>
        <v>45.857465037440647</v>
      </c>
      <c r="BW50" s="65">
        <f t="shared" si="23"/>
        <v>4</v>
      </c>
      <c r="BX50" s="65"/>
      <c r="BY50" s="18" t="e">
        <f t="shared" si="24"/>
        <v>#DIV/0!</v>
      </c>
      <c r="BZ50" s="66" t="e">
        <f t="shared" si="25"/>
        <v>#DIV/0!</v>
      </c>
      <c r="CA50" s="65"/>
      <c r="CB50" s="18">
        <f t="shared" si="26"/>
        <v>1.0108103112034608</v>
      </c>
      <c r="CC50" s="66" t="b">
        <f t="shared" si="27"/>
        <v>0</v>
      </c>
    </row>
    <row r="51" spans="1:82" ht="15.6">
      <c r="A51" s="1">
        <v>70</v>
      </c>
      <c r="B51" s="1" t="s">
        <v>43</v>
      </c>
      <c r="C51" s="1">
        <v>103</v>
      </c>
      <c r="D51" s="1">
        <v>27.213000000000001</v>
      </c>
      <c r="E51" s="1">
        <v>1878</v>
      </c>
      <c r="F51" s="55">
        <v>335554</v>
      </c>
      <c r="G51" s="55">
        <v>598659</v>
      </c>
      <c r="H51" s="55">
        <v>481603</v>
      </c>
      <c r="I51" s="55">
        <v>825613</v>
      </c>
      <c r="J51" s="57">
        <v>784358</v>
      </c>
      <c r="K51" s="57">
        <v>762698</v>
      </c>
      <c r="L51" s="57">
        <v>533933</v>
      </c>
      <c r="M51" s="56">
        <v>720535</v>
      </c>
      <c r="N51" s="57">
        <v>666074</v>
      </c>
      <c r="O51" s="55">
        <v>881535</v>
      </c>
      <c r="P51" s="57">
        <v>1241897</v>
      </c>
      <c r="Q51" s="55">
        <v>408060</v>
      </c>
      <c r="R51" s="55">
        <v>589212</v>
      </c>
      <c r="S51" s="55">
        <v>771995</v>
      </c>
      <c r="T51" s="57">
        <v>682311</v>
      </c>
      <c r="U51" s="55">
        <v>618754</v>
      </c>
      <c r="V51" s="58">
        <v>0</v>
      </c>
      <c r="W51" s="58"/>
      <c r="X51" s="59"/>
      <c r="Y51" s="57">
        <f t="shared" si="30"/>
        <v>336428.33988334291</v>
      </c>
      <c r="Z51" s="57">
        <f t="shared" si="30"/>
        <v>566229.29917270062</v>
      </c>
      <c r="AA51" s="57">
        <f t="shared" si="30"/>
        <v>524527.91200513823</v>
      </c>
      <c r="AB51" s="57">
        <f t="shared" si="30"/>
        <v>622557.74008417933</v>
      </c>
      <c r="AC51" s="57">
        <f t="shared" si="30"/>
        <v>1001929.7985930868</v>
      </c>
      <c r="AD51" s="57">
        <f t="shared" si="30"/>
        <v>822685.93156459613</v>
      </c>
      <c r="AE51" s="57">
        <f t="shared" si="30"/>
        <v>527965.9993971471</v>
      </c>
      <c r="AF51" s="60">
        <f t="shared" si="30"/>
        <v>735415.21950644255</v>
      </c>
      <c r="AG51" s="57">
        <f t="shared" si="30"/>
        <v>682967.75634233793</v>
      </c>
      <c r="AH51" s="57">
        <f t="shared" si="30"/>
        <v>1049006.7915384099</v>
      </c>
      <c r="AI51" s="57">
        <f t="shared" si="30"/>
        <v>1284681.2839207568</v>
      </c>
      <c r="AJ51" s="57">
        <f t="shared" si="30"/>
        <v>386318.95003165473</v>
      </c>
      <c r="AK51" s="57">
        <f t="shared" si="30"/>
        <v>592202.49738169974</v>
      </c>
      <c r="AL51" s="57">
        <f t="shared" si="30"/>
        <v>750314.28206353332</v>
      </c>
      <c r="AM51" s="57">
        <f t="shared" si="30"/>
        <v>690057.63817692758</v>
      </c>
      <c r="AN51" s="57">
        <f t="shared" si="28"/>
        <v>538613.63935271371</v>
      </c>
      <c r="AO51" s="61">
        <f t="shared" si="28"/>
        <v>0</v>
      </c>
      <c r="AP51" s="1"/>
      <c r="AQ51" s="57">
        <f t="shared" si="31"/>
        <v>524527.91200513823</v>
      </c>
      <c r="AR51" s="57">
        <f t="shared" si="31"/>
        <v>622557.74008417933</v>
      </c>
      <c r="AS51" s="57">
        <f t="shared" si="32"/>
        <v>527965.9993971471</v>
      </c>
      <c r="AT51" s="60">
        <f t="shared" si="32"/>
        <v>735415.21950644255</v>
      </c>
      <c r="AU51" s="57">
        <f t="shared" si="33"/>
        <v>336428.33988334291</v>
      </c>
      <c r="AV51" s="57">
        <f t="shared" si="33"/>
        <v>566229.29917270062</v>
      </c>
      <c r="AW51" s="57">
        <f t="shared" si="34"/>
        <v>1001929.7985930868</v>
      </c>
      <c r="AX51" s="62">
        <f t="shared" si="34"/>
        <v>822685.93156459613</v>
      </c>
      <c r="AY51" s="57">
        <f t="shared" si="35"/>
        <v>1284681.2839207568</v>
      </c>
      <c r="AZ51" s="57">
        <f t="shared" si="35"/>
        <v>386318.95003165473</v>
      </c>
      <c r="BA51" s="57">
        <f t="shared" si="36"/>
        <v>690057.63817692758</v>
      </c>
      <c r="BB51" s="60">
        <f t="shared" si="36"/>
        <v>538613.63935271371</v>
      </c>
      <c r="BC51" s="57">
        <f t="shared" si="37"/>
        <v>682967.75634233793</v>
      </c>
      <c r="BD51" s="57">
        <f t="shared" si="37"/>
        <v>1049006.7915384099</v>
      </c>
      <c r="BE51" s="57">
        <f t="shared" si="38"/>
        <v>592202.49738169974</v>
      </c>
      <c r="BF51" s="57">
        <f t="shared" si="38"/>
        <v>750314.28206353332</v>
      </c>
      <c r="BG51" s="63"/>
      <c r="BH51" s="64">
        <f t="shared" si="16"/>
        <v>602616.71774822683</v>
      </c>
      <c r="BI51" s="57">
        <f t="array" ref="BI51">STDEV(IF(AQ51:AT51&gt;0,AQ51:AT51))</f>
        <v>99504.90402277316</v>
      </c>
      <c r="BJ51" s="65">
        <f t="shared" si="12"/>
        <v>16.512137996202473</v>
      </c>
      <c r="BK51" s="65">
        <f t="shared" si="17"/>
        <v>4</v>
      </c>
      <c r="BL51" s="64">
        <f t="shared" si="18"/>
        <v>681818.34230343159</v>
      </c>
      <c r="BM51" s="57">
        <f t="array" ref="BM51">STDEV(IF(AU51:AX51&gt;0,AU51:AX51))</f>
        <v>291530.50315862487</v>
      </c>
      <c r="BN51" s="65">
        <f t="shared" si="13"/>
        <v>42.757797065671227</v>
      </c>
      <c r="BO51" s="65">
        <f t="shared" si="19"/>
        <v>4</v>
      </c>
      <c r="BP51" s="64">
        <f t="shared" si="20"/>
        <v>724917.87787051313</v>
      </c>
      <c r="BQ51" s="57">
        <f t="array" ref="BQ51">STDEV(IF(AY51:BB51&gt;0,AY51:BB51))</f>
        <v>393238.18494130066</v>
      </c>
      <c r="BR51" s="65">
        <f t="shared" si="14"/>
        <v>54.245894182725891</v>
      </c>
      <c r="BS51" s="65">
        <f t="shared" si="21"/>
        <v>4</v>
      </c>
      <c r="BT51" s="64">
        <f t="shared" si="22"/>
        <v>768622.83183149528</v>
      </c>
      <c r="BU51" s="57">
        <f t="array" ref="BU51">STDEV(IF(BC51:BF51&gt;0,BC51:BF51))</f>
        <v>197830.98360297806</v>
      </c>
      <c r="BV51" s="65">
        <f t="shared" si="15"/>
        <v>25.738369380933044</v>
      </c>
      <c r="BW51" s="65">
        <f t="shared" si="23"/>
        <v>4</v>
      </c>
      <c r="BX51" s="65"/>
      <c r="BY51" s="18">
        <f t="shared" si="24"/>
        <v>1.1314295176727824</v>
      </c>
      <c r="BZ51" s="66">
        <f t="shared" si="25"/>
        <v>1.1314295176727824</v>
      </c>
      <c r="CA51" s="65"/>
      <c r="CB51" s="18">
        <f t="shared" si="26"/>
        <v>1.0602895242277206</v>
      </c>
      <c r="CC51" s="66" t="b">
        <f t="shared" si="27"/>
        <v>0</v>
      </c>
    </row>
    <row r="52" spans="1:82" ht="15.6">
      <c r="A52" s="1">
        <v>71</v>
      </c>
      <c r="B52" s="1" t="s">
        <v>44</v>
      </c>
      <c r="C52" s="1">
        <v>205</v>
      </c>
      <c r="D52" s="1">
        <v>27.751999999999999</v>
      </c>
      <c r="E52" s="1">
        <v>1910</v>
      </c>
      <c r="F52" s="57">
        <v>11422554</v>
      </c>
      <c r="G52" s="57">
        <v>8674938</v>
      </c>
      <c r="H52" s="57">
        <v>8197508</v>
      </c>
      <c r="I52" s="57">
        <v>10694843</v>
      </c>
      <c r="J52" s="57">
        <v>9503719</v>
      </c>
      <c r="K52" s="57">
        <v>9366327</v>
      </c>
      <c r="L52" s="57">
        <v>8991499</v>
      </c>
      <c r="M52" s="60">
        <v>8791352</v>
      </c>
      <c r="N52" s="57">
        <v>15182355</v>
      </c>
      <c r="O52" s="57">
        <v>15773151</v>
      </c>
      <c r="P52" s="57">
        <v>15202993</v>
      </c>
      <c r="Q52" s="57">
        <v>13403607</v>
      </c>
      <c r="R52" s="57">
        <v>10781093</v>
      </c>
      <c r="S52" s="57">
        <v>15418366</v>
      </c>
      <c r="T52" s="57">
        <v>18387178</v>
      </c>
      <c r="U52" s="57">
        <v>12186543</v>
      </c>
      <c r="V52" s="58">
        <v>0</v>
      </c>
      <c r="W52" s="58"/>
      <c r="X52" s="59"/>
      <c r="Y52" s="57">
        <f t="shared" si="30"/>
        <v>11452317.300487665</v>
      </c>
      <c r="Z52" s="57">
        <f t="shared" si="30"/>
        <v>8205011.641195788</v>
      </c>
      <c r="AA52" s="57">
        <f t="shared" si="30"/>
        <v>8928145.7027581148</v>
      </c>
      <c r="AB52" s="57">
        <f t="shared" si="30"/>
        <v>8064501.5141901895</v>
      </c>
      <c r="AC52" s="57">
        <f t="shared" si="30"/>
        <v>12139940.261405241</v>
      </c>
      <c r="AD52" s="57">
        <f t="shared" si="30"/>
        <v>10103009.911306478</v>
      </c>
      <c r="AE52" s="57">
        <f t="shared" si="30"/>
        <v>8891013.9579562377</v>
      </c>
      <c r="AF52" s="60">
        <f t="shared" si="30"/>
        <v>8972907.7155702394</v>
      </c>
      <c r="AG52" s="57">
        <f t="shared" si="30"/>
        <v>15567427.838863064</v>
      </c>
      <c r="AH52" s="57">
        <f t="shared" si="30"/>
        <v>18769694.366032954</v>
      </c>
      <c r="AI52" s="57">
        <f t="shared" si="30"/>
        <v>15726747.521475837</v>
      </c>
      <c r="AJ52" s="57">
        <f t="shared" si="30"/>
        <v>12689475.525356414</v>
      </c>
      <c r="AK52" s="57">
        <f t="shared" si="30"/>
        <v>10835811.556968223</v>
      </c>
      <c r="AL52" s="57">
        <f t="shared" si="30"/>
        <v>14985356.402415549</v>
      </c>
      <c r="AM52" s="57">
        <f t="shared" si="30"/>
        <v>18595937.370815892</v>
      </c>
      <c r="AN52" s="57">
        <f t="shared" si="28"/>
        <v>10608154.898971705</v>
      </c>
      <c r="AO52" s="61">
        <f t="shared" si="28"/>
        <v>0</v>
      </c>
      <c r="AP52" s="1"/>
      <c r="AQ52" s="57">
        <f t="shared" si="31"/>
        <v>8928145.7027581148</v>
      </c>
      <c r="AR52" s="57">
        <f t="shared" si="31"/>
        <v>8064501.5141901895</v>
      </c>
      <c r="AS52" s="57">
        <f t="shared" si="32"/>
        <v>8891013.9579562377</v>
      </c>
      <c r="AT52" s="60">
        <f t="shared" si="32"/>
        <v>8972907.7155702394</v>
      </c>
      <c r="AU52" s="57">
        <f t="shared" si="33"/>
        <v>11452317.300487665</v>
      </c>
      <c r="AV52" s="57">
        <f t="shared" si="33"/>
        <v>8205011.641195788</v>
      </c>
      <c r="AW52" s="57">
        <f t="shared" si="34"/>
        <v>12139940.261405241</v>
      </c>
      <c r="AX52" s="62">
        <f t="shared" si="34"/>
        <v>10103009.911306478</v>
      </c>
      <c r="AY52" s="57">
        <f t="shared" si="35"/>
        <v>15726747.521475837</v>
      </c>
      <c r="AZ52" s="57">
        <f t="shared" si="35"/>
        <v>12689475.525356414</v>
      </c>
      <c r="BA52" s="57">
        <f t="shared" si="36"/>
        <v>18595937.370815892</v>
      </c>
      <c r="BB52" s="60">
        <f t="shared" si="36"/>
        <v>10608154.898971705</v>
      </c>
      <c r="BC52" s="57">
        <f t="shared" si="37"/>
        <v>15567427.838863064</v>
      </c>
      <c r="BD52" s="57">
        <f t="shared" si="37"/>
        <v>18769694.366032954</v>
      </c>
      <c r="BE52" s="57">
        <f t="shared" si="38"/>
        <v>10835811.556968223</v>
      </c>
      <c r="BF52" s="57">
        <f t="shared" si="38"/>
        <v>14985356.402415549</v>
      </c>
      <c r="BG52" s="63"/>
      <c r="BH52" s="64">
        <f t="shared" si="16"/>
        <v>8714142.2226186953</v>
      </c>
      <c r="BI52" s="57">
        <f t="array" ref="BI52">STDEV(IF(AQ52:AT52&gt;0,AQ52:AT52))</f>
        <v>434386.05359098222</v>
      </c>
      <c r="BJ52" s="65">
        <f t="shared" si="12"/>
        <v>4.9848400736847793</v>
      </c>
      <c r="BK52" s="65">
        <f t="shared" si="17"/>
        <v>4</v>
      </c>
      <c r="BL52" s="64">
        <f t="shared" si="18"/>
        <v>10475069.778598793</v>
      </c>
      <c r="BM52" s="57">
        <f t="array" ref="BM52">STDEV(IF(AU52:AX52&gt;0,AU52:AX52))</f>
        <v>1733820.3420575147</v>
      </c>
      <c r="BN52" s="65">
        <f t="shared" si="13"/>
        <v>16.551873913048443</v>
      </c>
      <c r="BO52" s="65">
        <f t="shared" si="19"/>
        <v>4</v>
      </c>
      <c r="BP52" s="64">
        <f t="shared" si="20"/>
        <v>14405078.829154961</v>
      </c>
      <c r="BQ52" s="57">
        <f t="array" ref="BQ52">STDEV(IF(AY52:BB52&gt;0,AY52:BB52))</f>
        <v>3496189.8058732632</v>
      </c>
      <c r="BR52" s="65">
        <f t="shared" si="14"/>
        <v>24.270535741860694</v>
      </c>
      <c r="BS52" s="65">
        <f t="shared" si="21"/>
        <v>4</v>
      </c>
      <c r="BT52" s="64">
        <f t="shared" si="22"/>
        <v>15039572.541069949</v>
      </c>
      <c r="BU52" s="57">
        <f t="array" ref="BU52">STDEV(IF(BC52:BF52&gt;0,BC52:BF52))</f>
        <v>3259191.4051197767</v>
      </c>
      <c r="BV52" s="65">
        <f t="shared" si="15"/>
        <v>21.670771534361112</v>
      </c>
      <c r="BW52" s="65">
        <f t="shared" si="23"/>
        <v>4</v>
      </c>
      <c r="BX52" s="65"/>
      <c r="BY52" s="18">
        <f t="shared" si="24"/>
        <v>1.2020769814164129</v>
      </c>
      <c r="BZ52" s="66">
        <f t="shared" si="25"/>
        <v>1.2020769814164129</v>
      </c>
      <c r="CA52" s="65"/>
      <c r="CB52" s="18">
        <f t="shared" si="26"/>
        <v>1.0440465282724323</v>
      </c>
      <c r="CC52" s="66">
        <f t="shared" si="27"/>
        <v>1.0440465282724323</v>
      </c>
    </row>
    <row r="53" spans="1:82" ht="15.6">
      <c r="A53" s="1">
        <v>72</v>
      </c>
      <c r="B53" s="1" t="s">
        <v>45</v>
      </c>
      <c r="C53" s="1">
        <v>174</v>
      </c>
      <c r="D53" s="1">
        <v>27.727</v>
      </c>
      <c r="E53" s="1">
        <v>1909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60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8">
        <v>0</v>
      </c>
      <c r="W53" s="58"/>
      <c r="X53" s="59"/>
      <c r="Y53" s="57">
        <f t="shared" si="30"/>
        <v>0</v>
      </c>
      <c r="Z53" s="57">
        <f t="shared" si="30"/>
        <v>0</v>
      </c>
      <c r="AA53" s="57">
        <f t="shared" si="30"/>
        <v>0</v>
      </c>
      <c r="AB53" s="57">
        <f t="shared" si="30"/>
        <v>0</v>
      </c>
      <c r="AC53" s="57">
        <f t="shared" si="30"/>
        <v>0</v>
      </c>
      <c r="AD53" s="57">
        <f t="shared" si="30"/>
        <v>0</v>
      </c>
      <c r="AE53" s="57">
        <f t="shared" si="30"/>
        <v>0</v>
      </c>
      <c r="AF53" s="60">
        <f t="shared" si="30"/>
        <v>0</v>
      </c>
      <c r="AG53" s="57">
        <f t="shared" si="30"/>
        <v>0</v>
      </c>
      <c r="AH53" s="57">
        <f t="shared" si="30"/>
        <v>0</v>
      </c>
      <c r="AI53" s="57">
        <f t="shared" si="30"/>
        <v>0</v>
      </c>
      <c r="AJ53" s="57">
        <f t="shared" si="30"/>
        <v>0</v>
      </c>
      <c r="AK53" s="57">
        <f t="shared" si="30"/>
        <v>0</v>
      </c>
      <c r="AL53" s="57">
        <f t="shared" si="30"/>
        <v>0</v>
      </c>
      <c r="AM53" s="57">
        <f t="shared" si="30"/>
        <v>0</v>
      </c>
      <c r="AN53" s="57">
        <f t="shared" si="28"/>
        <v>0</v>
      </c>
      <c r="AO53" s="61">
        <f t="shared" si="28"/>
        <v>0</v>
      </c>
      <c r="AP53" s="1"/>
      <c r="AQ53" s="57">
        <f t="shared" si="31"/>
        <v>0</v>
      </c>
      <c r="AR53" s="57">
        <f t="shared" si="31"/>
        <v>0</v>
      </c>
      <c r="AS53" s="57">
        <f t="shared" si="32"/>
        <v>0</v>
      </c>
      <c r="AT53" s="60">
        <f t="shared" si="32"/>
        <v>0</v>
      </c>
      <c r="AU53" s="57">
        <f t="shared" si="33"/>
        <v>0</v>
      </c>
      <c r="AV53" s="57">
        <f t="shared" si="33"/>
        <v>0</v>
      </c>
      <c r="AW53" s="57">
        <f t="shared" si="34"/>
        <v>0</v>
      </c>
      <c r="AX53" s="62">
        <f t="shared" si="34"/>
        <v>0</v>
      </c>
      <c r="AY53" s="57">
        <f t="shared" si="35"/>
        <v>0</v>
      </c>
      <c r="AZ53" s="57">
        <f t="shared" si="35"/>
        <v>0</v>
      </c>
      <c r="BA53" s="57">
        <f t="shared" si="36"/>
        <v>0</v>
      </c>
      <c r="BB53" s="60">
        <f t="shared" si="36"/>
        <v>0</v>
      </c>
      <c r="BC53" s="57">
        <f t="shared" si="37"/>
        <v>0</v>
      </c>
      <c r="BD53" s="57">
        <f t="shared" si="37"/>
        <v>0</v>
      </c>
      <c r="BE53" s="57">
        <f t="shared" si="38"/>
        <v>0</v>
      </c>
      <c r="BF53" s="57">
        <f t="shared" si="38"/>
        <v>0</v>
      </c>
      <c r="BG53" s="63"/>
      <c r="BH53" s="64" t="e">
        <f t="shared" si="16"/>
        <v>#DIV/0!</v>
      </c>
      <c r="BI53" s="57" t="e">
        <f t="array" ref="BI53">STDEV(IF(AQ53:AT53&gt;0,AQ53:AT53))</f>
        <v>#DIV/0!</v>
      </c>
      <c r="BJ53" s="65" t="e">
        <f t="shared" si="12"/>
        <v>#DIV/0!</v>
      </c>
      <c r="BK53" s="65">
        <f t="shared" si="17"/>
        <v>0</v>
      </c>
      <c r="BL53" s="64" t="e">
        <f t="shared" si="18"/>
        <v>#DIV/0!</v>
      </c>
      <c r="BM53" s="57" t="e">
        <f t="array" ref="BM53">STDEV(IF(AU53:AX53&gt;0,AU53:AX53))</f>
        <v>#DIV/0!</v>
      </c>
      <c r="BN53" s="65" t="e">
        <f t="shared" si="13"/>
        <v>#DIV/0!</v>
      </c>
      <c r="BO53" s="65">
        <f t="shared" si="19"/>
        <v>0</v>
      </c>
      <c r="BP53" s="64" t="e">
        <f t="shared" si="20"/>
        <v>#DIV/0!</v>
      </c>
      <c r="BQ53" s="57" t="e">
        <f t="array" ref="BQ53">STDEV(IF(AY53:BB53&gt;0,AY53:BB53))</f>
        <v>#DIV/0!</v>
      </c>
      <c r="BR53" s="65" t="e">
        <f t="shared" si="14"/>
        <v>#DIV/0!</v>
      </c>
      <c r="BS53" s="65">
        <f t="shared" si="21"/>
        <v>0</v>
      </c>
      <c r="BT53" s="64" t="e">
        <f t="shared" si="22"/>
        <v>#DIV/0!</v>
      </c>
      <c r="BU53" s="57" t="e">
        <f t="array" ref="BU53">STDEV(IF(BC53:BF53&gt;0,BC53:BF53))</f>
        <v>#DIV/0!</v>
      </c>
      <c r="BV53" s="65" t="e">
        <f t="shared" si="15"/>
        <v>#DIV/0!</v>
      </c>
      <c r="BW53" s="65">
        <f t="shared" si="23"/>
        <v>0</v>
      </c>
      <c r="BX53" s="65"/>
      <c r="BY53" s="18" t="e">
        <f t="shared" si="24"/>
        <v>#DIV/0!</v>
      </c>
      <c r="BZ53" s="66" t="e">
        <f t="shared" si="25"/>
        <v>#DIV/0!</v>
      </c>
      <c r="CA53" s="65"/>
      <c r="CB53" s="18" t="e">
        <f t="shared" si="26"/>
        <v>#DIV/0!</v>
      </c>
      <c r="CC53" s="66" t="e">
        <f t="shared" si="27"/>
        <v>#DIV/0!</v>
      </c>
    </row>
    <row r="54" spans="1:82" s="1" customFormat="1" ht="15.6">
      <c r="A54" s="1">
        <v>73</v>
      </c>
      <c r="B54" s="1" t="s">
        <v>46</v>
      </c>
      <c r="C54" s="1">
        <v>205</v>
      </c>
      <c r="D54" s="1">
        <v>28.052</v>
      </c>
      <c r="E54" s="1">
        <v>1928</v>
      </c>
      <c r="F54" s="55">
        <v>44376</v>
      </c>
      <c r="G54" s="55">
        <v>56498</v>
      </c>
      <c r="H54" s="57">
        <v>31574</v>
      </c>
      <c r="I54" s="57">
        <v>52351</v>
      </c>
      <c r="J54" s="57">
        <v>46839</v>
      </c>
      <c r="K54" s="55">
        <v>50364</v>
      </c>
      <c r="L54" s="57">
        <v>46703</v>
      </c>
      <c r="M54" s="56">
        <v>53689</v>
      </c>
      <c r="N54" s="55">
        <v>255527</v>
      </c>
      <c r="O54" s="57">
        <v>193911</v>
      </c>
      <c r="P54" s="57">
        <v>267494</v>
      </c>
      <c r="Q54" s="57">
        <v>171909</v>
      </c>
      <c r="R54" s="57">
        <v>192598</v>
      </c>
      <c r="S54" s="57">
        <v>164806</v>
      </c>
      <c r="T54" s="57">
        <v>164386</v>
      </c>
      <c r="U54" s="57">
        <v>99290</v>
      </c>
      <c r="V54" s="57">
        <v>0</v>
      </c>
      <c r="W54" s="57"/>
      <c r="X54" s="59"/>
      <c r="Y54" s="57">
        <f t="shared" si="30"/>
        <v>44491.628800917963</v>
      </c>
      <c r="Z54" s="57">
        <f t="shared" si="30"/>
        <v>53437.470988758607</v>
      </c>
      <c r="AA54" s="57">
        <f t="shared" si="30"/>
        <v>34388.16679640748</v>
      </c>
      <c r="AB54" s="57">
        <f t="shared" si="30"/>
        <v>39475.541508124115</v>
      </c>
      <c r="AC54" s="57">
        <f t="shared" si="30"/>
        <v>59831.594547772307</v>
      </c>
      <c r="AD54" s="57">
        <f t="shared" si="30"/>
        <v>54325.24309401535</v>
      </c>
      <c r="AE54" s="57">
        <f t="shared" si="30"/>
        <v>46181.0677928597</v>
      </c>
      <c r="AF54" s="60">
        <f t="shared" si="30"/>
        <v>54797.765160722789</v>
      </c>
      <c r="AG54" s="57">
        <f t="shared" si="30"/>
        <v>262007.97790469014</v>
      </c>
      <c r="AH54" s="57">
        <f t="shared" si="30"/>
        <v>230749.7217399248</v>
      </c>
      <c r="AI54" s="57">
        <f t="shared" si="30"/>
        <v>276709.36910315341</v>
      </c>
      <c r="AJ54" s="57">
        <f t="shared" si="30"/>
        <v>162749.85144584556</v>
      </c>
      <c r="AK54" s="57">
        <f t="shared" si="30"/>
        <v>193575.51541842427</v>
      </c>
      <c r="AL54" s="57">
        <f t="shared" si="30"/>
        <v>160177.58608509469</v>
      </c>
      <c r="AM54" s="57">
        <f t="shared" si="30"/>
        <v>166252.36132694976</v>
      </c>
      <c r="AN54" s="57">
        <f t="shared" si="28"/>
        <v>86430.064696682268</v>
      </c>
      <c r="AO54" s="57">
        <f t="shared" si="28"/>
        <v>0</v>
      </c>
      <c r="AQ54" s="57">
        <f t="shared" si="31"/>
        <v>34388.16679640748</v>
      </c>
      <c r="AR54" s="57">
        <f t="shared" si="31"/>
        <v>39475.541508124115</v>
      </c>
      <c r="AS54" s="57">
        <f t="shared" si="32"/>
        <v>46181.0677928597</v>
      </c>
      <c r="AT54" s="60">
        <f t="shared" si="32"/>
        <v>54797.765160722789</v>
      </c>
      <c r="AU54" s="57">
        <f t="shared" si="33"/>
        <v>44491.628800917963</v>
      </c>
      <c r="AV54" s="57">
        <f t="shared" si="33"/>
        <v>53437.470988758607</v>
      </c>
      <c r="AW54" s="57">
        <f t="shared" si="34"/>
        <v>59831.594547772307</v>
      </c>
      <c r="AX54" s="62">
        <f t="shared" si="34"/>
        <v>54325.24309401535</v>
      </c>
      <c r="AY54" s="57">
        <f t="shared" si="35"/>
        <v>276709.36910315341</v>
      </c>
      <c r="AZ54" s="57">
        <f t="shared" si="35"/>
        <v>162749.85144584556</v>
      </c>
      <c r="BA54" s="57">
        <f t="shared" si="36"/>
        <v>166252.36132694976</v>
      </c>
      <c r="BB54" s="60">
        <f t="shared" si="36"/>
        <v>86430.064696682268</v>
      </c>
      <c r="BC54" s="57">
        <f t="shared" si="37"/>
        <v>262007.97790469014</v>
      </c>
      <c r="BD54" s="57">
        <f t="shared" si="37"/>
        <v>230749.7217399248</v>
      </c>
      <c r="BE54" s="57">
        <f t="shared" si="38"/>
        <v>193575.51541842427</v>
      </c>
      <c r="BF54" s="57">
        <f t="shared" si="38"/>
        <v>160177.58608509469</v>
      </c>
      <c r="BG54" s="63"/>
      <c r="BH54" s="64">
        <f t="shared" si="16"/>
        <v>43710.635314528525</v>
      </c>
      <c r="BI54" s="57">
        <f t="array" ref="BI54">STDEV(IF(AQ54:AT54&gt;0,AQ54:AT54))</f>
        <v>8829.3435708582419</v>
      </c>
      <c r="BJ54" s="65">
        <f t="shared" si="12"/>
        <v>20.199531549530118</v>
      </c>
      <c r="BK54" s="65">
        <f t="shared" si="17"/>
        <v>4</v>
      </c>
      <c r="BL54" s="64">
        <f t="shared" si="18"/>
        <v>53021.484357866058</v>
      </c>
      <c r="BM54" s="57">
        <f t="array" ref="BM54">STDEV(IF(AU54:AX54&gt;0,AU54:AX54))</f>
        <v>6351.0856903952763</v>
      </c>
      <c r="BN54" s="65">
        <f t="shared" si="13"/>
        <v>11.978324951313919</v>
      </c>
      <c r="BO54" s="65">
        <f t="shared" si="19"/>
        <v>4</v>
      </c>
      <c r="BP54" s="64">
        <f t="shared" si="20"/>
        <v>173035.41164315774</v>
      </c>
      <c r="BQ54" s="57">
        <f t="array" ref="BQ54">STDEV(IF(AY54:BB54&gt;0,AY54:BB54))</f>
        <v>78316.831088642997</v>
      </c>
      <c r="BR54" s="65">
        <f t="shared" si="14"/>
        <v>45.26058010030448</v>
      </c>
      <c r="BS54" s="65">
        <f t="shared" si="21"/>
        <v>4</v>
      </c>
      <c r="BT54" s="64">
        <f t="shared" si="22"/>
        <v>211627.70028703348</v>
      </c>
      <c r="BU54" s="57">
        <f t="array" ref="BU54">STDEV(IF(BC54:BF54&gt;0,BC54:BF54))</f>
        <v>44259.913041035041</v>
      </c>
      <c r="BV54" s="65">
        <f t="shared" si="15"/>
        <v>20.91404526959596</v>
      </c>
      <c r="BW54" s="65">
        <f t="shared" si="23"/>
        <v>4</v>
      </c>
      <c r="BX54" s="65"/>
      <c r="BY54" s="18">
        <f t="shared" si="24"/>
        <v>1.2130110664450304</v>
      </c>
      <c r="BZ54" s="66">
        <f t="shared" si="25"/>
        <v>1.2130110664450304</v>
      </c>
      <c r="CA54" s="65"/>
      <c r="CB54" s="18">
        <f t="shared" si="26"/>
        <v>1.2230311603700097</v>
      </c>
      <c r="CC54" s="66">
        <f t="shared" si="27"/>
        <v>1.2230311603700097</v>
      </c>
    </row>
    <row r="55" spans="1:82" ht="15.6">
      <c r="A55" s="1">
        <v>74</v>
      </c>
      <c r="B55" s="1" t="s">
        <v>47</v>
      </c>
      <c r="C55" s="1">
        <v>103</v>
      </c>
      <c r="D55" s="1">
        <v>29.04</v>
      </c>
      <c r="E55" s="1">
        <v>1981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60">
        <v>0</v>
      </c>
      <c r="N55" s="57">
        <v>103017</v>
      </c>
      <c r="O55" s="57">
        <v>139838</v>
      </c>
      <c r="P55" s="57">
        <v>105265</v>
      </c>
      <c r="Q55" s="57">
        <v>93410</v>
      </c>
      <c r="R55" s="55">
        <v>63005</v>
      </c>
      <c r="S55" s="57">
        <v>81243</v>
      </c>
      <c r="T55" s="57">
        <v>119477</v>
      </c>
      <c r="U55" s="57">
        <v>61571</v>
      </c>
      <c r="V55" s="58">
        <v>0</v>
      </c>
      <c r="W55" s="58"/>
      <c r="X55" s="59"/>
      <c r="Y55" s="57">
        <f t="shared" si="30"/>
        <v>0</v>
      </c>
      <c r="Z55" s="57">
        <f t="shared" si="30"/>
        <v>0</v>
      </c>
      <c r="AA55" s="57">
        <f t="shared" si="30"/>
        <v>0</v>
      </c>
      <c r="AB55" s="57">
        <f t="shared" si="30"/>
        <v>0</v>
      </c>
      <c r="AC55" s="57">
        <f t="shared" si="30"/>
        <v>0</v>
      </c>
      <c r="AD55" s="57">
        <f t="shared" si="30"/>
        <v>0</v>
      </c>
      <c r="AE55" s="57">
        <f t="shared" si="30"/>
        <v>0</v>
      </c>
      <c r="AF55" s="60">
        <f t="shared" si="30"/>
        <v>0</v>
      </c>
      <c r="AG55" s="57">
        <f t="shared" si="30"/>
        <v>105629.83895951296</v>
      </c>
      <c r="AH55" s="57">
        <f t="shared" si="30"/>
        <v>166404.0698499188</v>
      </c>
      <c r="AI55" s="57">
        <f t="shared" si="30"/>
        <v>108891.45827062828</v>
      </c>
      <c r="AJ55" s="57">
        <f t="shared" si="30"/>
        <v>88433.203750568224</v>
      </c>
      <c r="AK55" s="57">
        <f t="shared" si="30"/>
        <v>63324.776731522761</v>
      </c>
      <c r="AL55" s="57">
        <f t="shared" si="30"/>
        <v>78961.370498108969</v>
      </c>
      <c r="AM55" s="57">
        <f t="shared" si="30"/>
        <v>120833.48566337751</v>
      </c>
      <c r="AN55" s="57">
        <f t="shared" si="28"/>
        <v>53596.389499843128</v>
      </c>
      <c r="AO55" s="61">
        <f t="shared" si="28"/>
        <v>0</v>
      </c>
      <c r="AP55" s="1"/>
      <c r="AQ55" s="57">
        <f t="shared" si="31"/>
        <v>0</v>
      </c>
      <c r="AR55" s="57">
        <f t="shared" si="31"/>
        <v>0</v>
      </c>
      <c r="AS55" s="57">
        <f t="shared" si="32"/>
        <v>0</v>
      </c>
      <c r="AT55" s="60">
        <f t="shared" si="32"/>
        <v>0</v>
      </c>
      <c r="AU55" s="57">
        <f t="shared" si="33"/>
        <v>0</v>
      </c>
      <c r="AV55" s="57">
        <f t="shared" si="33"/>
        <v>0</v>
      </c>
      <c r="AW55" s="57">
        <f t="shared" si="34"/>
        <v>0</v>
      </c>
      <c r="AX55" s="62">
        <f t="shared" si="34"/>
        <v>0</v>
      </c>
      <c r="AY55" s="57">
        <f t="shared" si="35"/>
        <v>108891.45827062828</v>
      </c>
      <c r="AZ55" s="57">
        <f t="shared" si="35"/>
        <v>88433.203750568224</v>
      </c>
      <c r="BA55" s="57">
        <f t="shared" si="36"/>
        <v>120833.48566337751</v>
      </c>
      <c r="BB55" s="60">
        <f t="shared" si="36"/>
        <v>53596.389499843128</v>
      </c>
      <c r="BC55" s="57">
        <f t="shared" si="37"/>
        <v>105629.83895951296</v>
      </c>
      <c r="BD55" s="57">
        <f t="shared" si="37"/>
        <v>166404.0698499188</v>
      </c>
      <c r="BE55" s="57">
        <f t="shared" si="38"/>
        <v>63324.776731522761</v>
      </c>
      <c r="BF55" s="57">
        <f t="shared" si="38"/>
        <v>78961.370498108969</v>
      </c>
      <c r="BG55" s="63"/>
      <c r="BH55" s="64" t="e">
        <f t="shared" si="16"/>
        <v>#DIV/0!</v>
      </c>
      <c r="BI55" s="57" t="e">
        <f t="array" ref="BI55">STDEV(IF(AQ55:AT55&gt;0,AQ55:AT55))</f>
        <v>#DIV/0!</v>
      </c>
      <c r="BJ55" s="65" t="e">
        <f t="shared" si="12"/>
        <v>#DIV/0!</v>
      </c>
      <c r="BK55" s="65">
        <f t="shared" si="17"/>
        <v>0</v>
      </c>
      <c r="BL55" s="64" t="e">
        <f t="shared" si="18"/>
        <v>#DIV/0!</v>
      </c>
      <c r="BM55" s="57" t="e">
        <f t="array" ref="BM55">STDEV(IF(AU55:AX55&gt;0,AU55:AX55))</f>
        <v>#DIV/0!</v>
      </c>
      <c r="BN55" s="65" t="e">
        <f t="shared" si="13"/>
        <v>#DIV/0!</v>
      </c>
      <c r="BO55" s="65">
        <f t="shared" si="19"/>
        <v>0</v>
      </c>
      <c r="BP55" s="64">
        <f t="shared" si="20"/>
        <v>92938.634296104283</v>
      </c>
      <c r="BQ55" s="57">
        <f t="array" ref="BQ55">STDEV(IF(AY55:BB55&gt;0,AY55:BB55))</f>
        <v>29443.315345332092</v>
      </c>
      <c r="BR55" s="65">
        <f t="shared" si="14"/>
        <v>31.680383048803062</v>
      </c>
      <c r="BS55" s="65">
        <f t="shared" si="21"/>
        <v>4</v>
      </c>
      <c r="BT55" s="64">
        <f t="shared" si="22"/>
        <v>103580.01400976587</v>
      </c>
      <c r="BU55" s="57">
        <f t="array" ref="BU55">STDEV(IF(BC55:BF55&gt;0,BC55:BF55))</f>
        <v>45378.502660815648</v>
      </c>
      <c r="BV55" s="65">
        <f t="shared" si="15"/>
        <v>43.810095117902968</v>
      </c>
      <c r="BW55" s="65">
        <f t="shared" si="23"/>
        <v>4</v>
      </c>
      <c r="BX55" s="65"/>
      <c r="BY55" s="18" t="e">
        <f t="shared" si="24"/>
        <v>#DIV/0!</v>
      </c>
      <c r="BZ55" s="66" t="e">
        <f t="shared" si="25"/>
        <v>#DIV/0!</v>
      </c>
      <c r="CA55" s="65"/>
      <c r="CB55" s="18">
        <f t="shared" si="26"/>
        <v>1.1144989895134241</v>
      </c>
      <c r="CC55" s="66">
        <f t="shared" si="27"/>
        <v>1.1144989895134241</v>
      </c>
      <c r="CD55" s="38" t="s">
        <v>184</v>
      </c>
    </row>
    <row r="56" spans="1:82" ht="15.6">
      <c r="A56" s="1">
        <v>76</v>
      </c>
      <c r="B56" s="1" t="s">
        <v>48</v>
      </c>
      <c r="C56" s="1">
        <v>117</v>
      </c>
      <c r="D56" s="1">
        <v>29.8</v>
      </c>
      <c r="E56" s="1">
        <v>2050</v>
      </c>
      <c r="F56" s="57">
        <v>166186</v>
      </c>
      <c r="G56" s="57">
        <v>125832</v>
      </c>
      <c r="H56" s="57">
        <v>117442</v>
      </c>
      <c r="I56" s="57">
        <v>131680</v>
      </c>
      <c r="J56" s="57">
        <v>135597</v>
      </c>
      <c r="K56" s="57">
        <v>143696</v>
      </c>
      <c r="L56" s="57">
        <v>132193</v>
      </c>
      <c r="M56" s="60">
        <v>169711</v>
      </c>
      <c r="N56" s="57">
        <v>258558</v>
      </c>
      <c r="O56" s="57">
        <v>230074</v>
      </c>
      <c r="P56" s="57">
        <v>407377</v>
      </c>
      <c r="Q56" s="57">
        <v>336217</v>
      </c>
      <c r="R56" s="57">
        <v>483188</v>
      </c>
      <c r="S56" s="57">
        <v>428609</v>
      </c>
      <c r="T56" s="57">
        <v>508223</v>
      </c>
      <c r="U56" s="57">
        <v>327060</v>
      </c>
      <c r="V56" s="58">
        <v>0</v>
      </c>
      <c r="W56" s="58"/>
      <c r="X56" s="59"/>
      <c r="Y56" s="57">
        <f t="shared" si="30"/>
        <v>166619.02433543699</v>
      </c>
      <c r="Z56" s="57">
        <f t="shared" si="30"/>
        <v>119015.60850751307</v>
      </c>
      <c r="AA56" s="57">
        <f t="shared" si="30"/>
        <v>127909.51684625603</v>
      </c>
      <c r="AB56" s="57">
        <f t="shared" si="30"/>
        <v>99293.983033557786</v>
      </c>
      <c r="AC56" s="57">
        <f t="shared" si="30"/>
        <v>173210.03279092812</v>
      </c>
      <c r="AD56" s="57">
        <f t="shared" si="30"/>
        <v>154998.01706849397</v>
      </c>
      <c r="AE56" s="57">
        <f t="shared" si="30"/>
        <v>130715.66911636303</v>
      </c>
      <c r="AF56" s="60">
        <f t="shared" si="30"/>
        <v>173215.80813931019</v>
      </c>
      <c r="AG56" s="57">
        <f t="shared" si="30"/>
        <v>265115.85371049197</v>
      </c>
      <c r="AH56" s="57">
        <f t="shared" si="30"/>
        <v>273782.87709099258</v>
      </c>
      <c r="AI56" s="57">
        <f t="shared" si="30"/>
        <v>421411.44346091995</v>
      </c>
      <c r="AJ56" s="57">
        <f t="shared" si="30"/>
        <v>318303.67696611496</v>
      </c>
      <c r="AK56" s="57">
        <f t="shared" si="30"/>
        <v>485640.3812292837</v>
      </c>
      <c r="AL56" s="57">
        <f t="shared" si="30"/>
        <v>416571.93909412489</v>
      </c>
      <c r="AM56" s="57">
        <f t="shared" si="30"/>
        <v>513993.12490520108</v>
      </c>
      <c r="AN56" s="57">
        <f t="shared" si="28"/>
        <v>284699.53630473267</v>
      </c>
      <c r="AO56" s="61">
        <f t="shared" si="28"/>
        <v>0</v>
      </c>
      <c r="AP56" s="1"/>
      <c r="AQ56" s="57">
        <f t="shared" si="31"/>
        <v>127909.51684625603</v>
      </c>
      <c r="AR56" s="57">
        <f t="shared" si="31"/>
        <v>99293.983033557786</v>
      </c>
      <c r="AS56" s="57">
        <f t="shared" si="32"/>
        <v>130715.66911636303</v>
      </c>
      <c r="AT56" s="60">
        <f t="shared" si="32"/>
        <v>173215.80813931019</v>
      </c>
      <c r="AU56" s="57">
        <f t="shared" si="33"/>
        <v>166619.02433543699</v>
      </c>
      <c r="AV56" s="57">
        <f t="shared" si="33"/>
        <v>119015.60850751307</v>
      </c>
      <c r="AW56" s="57">
        <f t="shared" si="34"/>
        <v>173210.03279092812</v>
      </c>
      <c r="AX56" s="62">
        <f t="shared" si="34"/>
        <v>154998.01706849397</v>
      </c>
      <c r="AY56" s="57">
        <f t="shared" si="35"/>
        <v>421411.44346091995</v>
      </c>
      <c r="AZ56" s="57">
        <f t="shared" si="35"/>
        <v>318303.67696611496</v>
      </c>
      <c r="BA56" s="57">
        <f t="shared" si="36"/>
        <v>513993.12490520108</v>
      </c>
      <c r="BB56" s="60">
        <f t="shared" si="36"/>
        <v>284699.53630473267</v>
      </c>
      <c r="BC56" s="57">
        <f t="shared" si="37"/>
        <v>265115.85371049197</v>
      </c>
      <c r="BD56" s="57">
        <f t="shared" si="37"/>
        <v>273782.87709099258</v>
      </c>
      <c r="BE56" s="57">
        <f t="shared" si="38"/>
        <v>485640.3812292837</v>
      </c>
      <c r="BF56" s="57">
        <f t="shared" si="38"/>
        <v>416571.93909412489</v>
      </c>
      <c r="BG56" s="63"/>
      <c r="BH56" s="64">
        <f t="shared" si="16"/>
        <v>132783.74428387175</v>
      </c>
      <c r="BI56" s="57">
        <f t="array" ref="BI56">STDEV(IF(AQ56:AT56&gt;0,AQ56:AT56))</f>
        <v>30465.012304966916</v>
      </c>
      <c r="BJ56" s="65">
        <f t="shared" si="12"/>
        <v>22.943329749639595</v>
      </c>
      <c r="BK56" s="65">
        <f t="shared" si="17"/>
        <v>4</v>
      </c>
      <c r="BL56" s="64">
        <f t="shared" si="18"/>
        <v>153460.67067559305</v>
      </c>
      <c r="BM56" s="57">
        <f t="array" ref="BM56">STDEV(IF(AU56:AX56&gt;0,AU56:AX56))</f>
        <v>24166.128614893987</v>
      </c>
      <c r="BN56" s="65">
        <f t="shared" si="13"/>
        <v>15.747441027401596</v>
      </c>
      <c r="BO56" s="65">
        <f t="shared" si="19"/>
        <v>4</v>
      </c>
      <c r="BP56" s="64">
        <f t="shared" si="20"/>
        <v>384601.94540924218</v>
      </c>
      <c r="BQ56" s="57">
        <f t="array" ref="BQ56">STDEV(IF(AY56:BB56&gt;0,AY56:BB56))</f>
        <v>104040.0054812467</v>
      </c>
      <c r="BR56" s="65">
        <f t="shared" si="14"/>
        <v>27.051346651546748</v>
      </c>
      <c r="BS56" s="65">
        <f t="shared" si="21"/>
        <v>4</v>
      </c>
      <c r="BT56" s="64">
        <f t="shared" si="22"/>
        <v>360277.76278122328</v>
      </c>
      <c r="BU56" s="57">
        <f t="array" ref="BU56">STDEV(IF(BC56:BF56&gt;0,BC56:BF56))</f>
        <v>108661.51508155072</v>
      </c>
      <c r="BV56" s="65">
        <f t="shared" si="15"/>
        <v>30.160483467733432</v>
      </c>
      <c r="BW56" s="65">
        <f t="shared" si="23"/>
        <v>4</v>
      </c>
      <c r="BX56" s="65"/>
      <c r="BY56" s="18">
        <f t="shared" si="24"/>
        <v>1.1557188080757621</v>
      </c>
      <c r="BZ56" s="66">
        <f t="shared" si="25"/>
        <v>1.1557188080757621</v>
      </c>
      <c r="CA56" s="65"/>
      <c r="CB56" s="18">
        <f t="shared" si="26"/>
        <v>0.93675491526144949</v>
      </c>
      <c r="CC56" s="66">
        <f t="shared" si="27"/>
        <v>0.93675491526144949</v>
      </c>
    </row>
    <row r="57" spans="1:82" ht="15.6">
      <c r="A57" s="1">
        <v>84</v>
      </c>
      <c r="B57" s="1" t="s">
        <v>49</v>
      </c>
      <c r="C57" s="1">
        <v>117</v>
      </c>
      <c r="D57" s="1">
        <v>31.681999999999999</v>
      </c>
      <c r="E57" s="1">
        <v>2239</v>
      </c>
      <c r="F57" s="57">
        <v>162096</v>
      </c>
      <c r="G57" s="57">
        <v>143199</v>
      </c>
      <c r="H57" s="57">
        <v>128558</v>
      </c>
      <c r="I57" s="57">
        <v>147307</v>
      </c>
      <c r="J57" s="57">
        <v>164582</v>
      </c>
      <c r="K57" s="57">
        <v>156218</v>
      </c>
      <c r="L57" s="57">
        <v>153264</v>
      </c>
      <c r="M57" s="60">
        <v>180607</v>
      </c>
      <c r="N57" s="57">
        <v>175192</v>
      </c>
      <c r="O57" s="57">
        <v>182485</v>
      </c>
      <c r="P57" s="57">
        <v>210585</v>
      </c>
      <c r="Q57" s="57">
        <v>230340</v>
      </c>
      <c r="R57" s="57">
        <v>270493</v>
      </c>
      <c r="S57" s="57">
        <v>227134</v>
      </c>
      <c r="T57" s="57">
        <v>236893</v>
      </c>
      <c r="U57" s="57">
        <v>209363</v>
      </c>
      <c r="V57" s="58">
        <v>0</v>
      </c>
      <c r="W57" s="58"/>
      <c r="X57" s="59"/>
      <c r="Y57" s="57">
        <f t="shared" ref="Y57:AN60" si="39">F57/F$7</f>
        <v>162518.36718301781</v>
      </c>
      <c r="Z57" s="57">
        <f t="shared" si="39"/>
        <v>135441.82817301928</v>
      </c>
      <c r="AA57" s="57">
        <f t="shared" si="39"/>
        <v>140016.27753887861</v>
      </c>
      <c r="AB57" s="57">
        <f t="shared" si="39"/>
        <v>111077.60296722582</v>
      </c>
      <c r="AC57" s="57">
        <f t="shared" si="39"/>
        <v>210235.13511948296</v>
      </c>
      <c r="AD57" s="57">
        <f t="shared" si="39"/>
        <v>168504.90083513799</v>
      </c>
      <c r="AE57" s="57">
        <f t="shared" si="39"/>
        <v>151551.18887876259</v>
      </c>
      <c r="AF57" s="60">
        <f t="shared" si="39"/>
        <v>184336.8282587245</v>
      </c>
      <c r="AG57" s="57">
        <f t="shared" si="39"/>
        <v>179635.42664798035</v>
      </c>
      <c r="AH57" s="57">
        <f t="shared" si="39"/>
        <v>217153.03913501644</v>
      </c>
      <c r="AI57" s="57">
        <f t="shared" si="39"/>
        <v>217839.81133254414</v>
      </c>
      <c r="AJ57" s="57">
        <f t="shared" si="39"/>
        <v>218067.70315711258</v>
      </c>
      <c r="AK57" s="57">
        <f t="shared" si="39"/>
        <v>271865.86512879591</v>
      </c>
      <c r="AL57" s="57">
        <f t="shared" si="39"/>
        <v>220755.16569695214</v>
      </c>
      <c r="AM57" s="57">
        <f t="shared" si="39"/>
        <v>239582.57170212248</v>
      </c>
      <c r="AN57" s="57">
        <f t="shared" si="39"/>
        <v>182246.52669041688</v>
      </c>
      <c r="AO57" s="61">
        <f t="shared" si="28"/>
        <v>0</v>
      </c>
      <c r="AP57" s="1"/>
      <c r="AQ57" s="57">
        <f t="shared" si="31"/>
        <v>140016.27753887861</v>
      </c>
      <c r="AR57" s="57">
        <f t="shared" si="31"/>
        <v>111077.60296722582</v>
      </c>
      <c r="AS57" s="57">
        <f t="shared" si="32"/>
        <v>151551.18887876259</v>
      </c>
      <c r="AT57" s="60">
        <f t="shared" si="32"/>
        <v>184336.8282587245</v>
      </c>
      <c r="AU57" s="57">
        <f t="shared" si="33"/>
        <v>162518.36718301781</v>
      </c>
      <c r="AV57" s="57">
        <f t="shared" si="33"/>
        <v>135441.82817301928</v>
      </c>
      <c r="AW57" s="57">
        <f t="shared" si="34"/>
        <v>210235.13511948296</v>
      </c>
      <c r="AX57" s="62">
        <f t="shared" si="34"/>
        <v>168504.90083513799</v>
      </c>
      <c r="AY57" s="57">
        <f t="shared" si="35"/>
        <v>217839.81133254414</v>
      </c>
      <c r="AZ57" s="57">
        <f t="shared" si="35"/>
        <v>218067.70315711258</v>
      </c>
      <c r="BA57" s="57">
        <f t="shared" si="36"/>
        <v>239582.57170212248</v>
      </c>
      <c r="BB57" s="60">
        <f t="shared" si="36"/>
        <v>182246.52669041688</v>
      </c>
      <c r="BC57" s="57">
        <f t="shared" si="37"/>
        <v>179635.42664798035</v>
      </c>
      <c r="BD57" s="57">
        <f t="shared" si="37"/>
        <v>217153.03913501644</v>
      </c>
      <c r="BE57" s="57">
        <f t="shared" si="38"/>
        <v>271865.86512879591</v>
      </c>
      <c r="BF57" s="57">
        <f t="shared" si="38"/>
        <v>220755.16569695214</v>
      </c>
      <c r="BG57" s="63"/>
      <c r="BH57" s="64">
        <f t="shared" si="16"/>
        <v>146745.47441089788</v>
      </c>
      <c r="BI57" s="57">
        <f t="array" ref="BI57">STDEV(IF(AQ57:AT57&gt;0,AQ57:AT57))</f>
        <v>30296.776063490539</v>
      </c>
      <c r="BJ57" s="65">
        <f t="shared" si="12"/>
        <v>20.645799255558224</v>
      </c>
      <c r="BK57" s="65">
        <f t="shared" si="17"/>
        <v>4</v>
      </c>
      <c r="BL57" s="64">
        <f t="shared" si="18"/>
        <v>169175.05782766454</v>
      </c>
      <c r="BM57" s="57">
        <f t="array" ref="BM57">STDEV(IF(AU57:AX57&gt;0,AU57:AX57))</f>
        <v>30922.598914473896</v>
      </c>
      <c r="BN57" s="65">
        <f t="shared" si="13"/>
        <v>18.278462151302566</v>
      </c>
      <c r="BO57" s="65">
        <f t="shared" si="19"/>
        <v>4</v>
      </c>
      <c r="BP57" s="64">
        <f t="shared" si="20"/>
        <v>214434.15322054902</v>
      </c>
      <c r="BQ57" s="57">
        <f t="array" ref="BQ57">STDEV(IF(AY57:BB57&gt;0,AY57:BB57))</f>
        <v>23757.717665949531</v>
      </c>
      <c r="BR57" s="65">
        <f t="shared" si="14"/>
        <v>11.079260140764204</v>
      </c>
      <c r="BS57" s="65">
        <f t="shared" si="21"/>
        <v>4</v>
      </c>
      <c r="BT57" s="64">
        <f t="shared" si="22"/>
        <v>222352.37415218621</v>
      </c>
      <c r="BU57" s="57">
        <f t="array" ref="BU57">STDEV(IF(BC57:BF57&gt;0,BC57:BF57))</f>
        <v>37885.386594473464</v>
      </c>
      <c r="BV57" s="65">
        <f t="shared" si="15"/>
        <v>17.038444828362074</v>
      </c>
      <c r="BW57" s="65">
        <f t="shared" si="23"/>
        <v>4</v>
      </c>
      <c r="BX57" s="65"/>
      <c r="BY57" s="18">
        <f t="shared" si="24"/>
        <v>1.1528468493274431</v>
      </c>
      <c r="BZ57" s="66">
        <f t="shared" si="25"/>
        <v>1.1528468493274431</v>
      </c>
      <c r="CA57" s="65"/>
      <c r="CB57" s="18">
        <f t="shared" si="26"/>
        <v>1.0369261184037841</v>
      </c>
      <c r="CC57" s="66">
        <f t="shared" si="27"/>
        <v>1.0369261184037841</v>
      </c>
      <c r="CD57" s="38" t="s">
        <v>184</v>
      </c>
    </row>
    <row r="58" spans="1:82" ht="15.6">
      <c r="A58" s="1">
        <v>89</v>
      </c>
      <c r="B58" s="1" t="s">
        <v>50</v>
      </c>
      <c r="C58" s="1">
        <v>217</v>
      </c>
      <c r="D58" s="1">
        <v>32.923000000000002</v>
      </c>
      <c r="E58" s="1">
        <v>2436</v>
      </c>
      <c r="F58" s="57">
        <v>269924</v>
      </c>
      <c r="G58" s="57">
        <v>19793</v>
      </c>
      <c r="H58" s="57">
        <v>144271</v>
      </c>
      <c r="I58" s="57">
        <v>215438</v>
      </c>
      <c r="J58" s="57">
        <v>227170</v>
      </c>
      <c r="K58" s="57">
        <v>160250</v>
      </c>
      <c r="L58" s="57">
        <v>243398</v>
      </c>
      <c r="M58" s="60">
        <v>158299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8">
        <v>0</v>
      </c>
      <c r="W58" s="58"/>
      <c r="X58" s="59"/>
      <c r="Y58" s="57">
        <f t="shared" si="39"/>
        <v>270627.33036909543</v>
      </c>
      <c r="Z58" s="57">
        <f t="shared" si="39"/>
        <v>18720.801856357732</v>
      </c>
      <c r="AA58" s="57">
        <f t="shared" si="39"/>
        <v>157129.76537291773</v>
      </c>
      <c r="AB58" s="57">
        <f t="shared" si="39"/>
        <v>162452.13484799227</v>
      </c>
      <c r="AC58" s="57">
        <f t="shared" si="39"/>
        <v>290184.31933682266</v>
      </c>
      <c r="AD58" s="57">
        <f t="shared" si="39"/>
        <v>172854.0268012064</v>
      </c>
      <c r="AE58" s="57">
        <f t="shared" si="39"/>
        <v>240677.89089879591</v>
      </c>
      <c r="AF58" s="60">
        <f t="shared" si="39"/>
        <v>161568.13178076062</v>
      </c>
      <c r="AG58" s="57">
        <f t="shared" si="39"/>
        <v>0</v>
      </c>
      <c r="AH58" s="57">
        <f t="shared" si="39"/>
        <v>0</v>
      </c>
      <c r="AI58" s="57">
        <f t="shared" si="39"/>
        <v>0</v>
      </c>
      <c r="AJ58" s="57">
        <f t="shared" si="39"/>
        <v>0</v>
      </c>
      <c r="AK58" s="57">
        <f t="shared" si="39"/>
        <v>0</v>
      </c>
      <c r="AL58" s="57">
        <f t="shared" si="39"/>
        <v>0</v>
      </c>
      <c r="AM58" s="57">
        <f t="shared" si="39"/>
        <v>0</v>
      </c>
      <c r="AN58" s="57">
        <f t="shared" si="39"/>
        <v>0</v>
      </c>
      <c r="AO58" s="61">
        <f>V58/V$7</f>
        <v>0</v>
      </c>
      <c r="AP58" s="1"/>
      <c r="AQ58" s="57">
        <f t="shared" si="31"/>
        <v>157129.76537291773</v>
      </c>
      <c r="AR58" s="57">
        <f t="shared" si="31"/>
        <v>162452.13484799227</v>
      </c>
      <c r="AS58" s="57">
        <f t="shared" si="32"/>
        <v>240677.89089879591</v>
      </c>
      <c r="AT58" s="60">
        <f t="shared" si="32"/>
        <v>161568.13178076062</v>
      </c>
      <c r="AU58" s="57">
        <f t="shared" si="33"/>
        <v>270627.33036909543</v>
      </c>
      <c r="AV58" s="57">
        <f t="shared" si="33"/>
        <v>18720.801856357732</v>
      </c>
      <c r="AW58" s="57">
        <f t="shared" si="34"/>
        <v>290184.31933682266</v>
      </c>
      <c r="AX58" s="62">
        <f t="shared" si="34"/>
        <v>172854.0268012064</v>
      </c>
      <c r="AY58" s="57">
        <f t="shared" si="35"/>
        <v>0</v>
      </c>
      <c r="AZ58" s="57">
        <f t="shared" si="35"/>
        <v>0</v>
      </c>
      <c r="BA58" s="57">
        <f t="shared" si="36"/>
        <v>0</v>
      </c>
      <c r="BB58" s="60">
        <f t="shared" si="36"/>
        <v>0</v>
      </c>
      <c r="BC58" s="57">
        <f t="shared" si="37"/>
        <v>0</v>
      </c>
      <c r="BD58" s="57">
        <f t="shared" si="37"/>
        <v>0</v>
      </c>
      <c r="BE58" s="57">
        <f t="shared" si="38"/>
        <v>0</v>
      </c>
      <c r="BF58" s="57">
        <f t="shared" si="38"/>
        <v>0</v>
      </c>
      <c r="BG58" s="63"/>
      <c r="BH58" s="64">
        <f t="shared" si="16"/>
        <v>180456.98072511662</v>
      </c>
      <c r="BI58" s="57">
        <f t="array" ref="BI58">STDEV(IF(AQ58:AT58&gt;0,AQ58:AT58))</f>
        <v>40214.757190762408</v>
      </c>
      <c r="BJ58" s="65">
        <f t="shared" si="12"/>
        <v>22.284955133999524</v>
      </c>
      <c r="BK58" s="65">
        <f t="shared" si="17"/>
        <v>4</v>
      </c>
      <c r="BL58" s="64">
        <f t="shared" si="18"/>
        <v>188096.61959087057</v>
      </c>
      <c r="BM58" s="57">
        <f t="array" ref="BM58">STDEV(IF(AU58:AX58&gt;0,AU58:AX58))</f>
        <v>124034.56632348514</v>
      </c>
      <c r="BN58" s="65">
        <f t="shared" si="13"/>
        <v>65.94194334447532</v>
      </c>
      <c r="BO58" s="65">
        <f t="shared" si="19"/>
        <v>4</v>
      </c>
      <c r="BP58" s="64" t="e">
        <f t="shared" si="20"/>
        <v>#DIV/0!</v>
      </c>
      <c r="BQ58" s="57" t="e">
        <f t="array" ref="BQ58">STDEV(IF(AY58:BB58&gt;0,AY58:BB58))</f>
        <v>#DIV/0!</v>
      </c>
      <c r="BR58" s="65" t="e">
        <f t="shared" si="14"/>
        <v>#DIV/0!</v>
      </c>
      <c r="BS58" s="65">
        <f t="shared" si="21"/>
        <v>0</v>
      </c>
      <c r="BT58" s="64" t="e">
        <f t="shared" si="22"/>
        <v>#DIV/0!</v>
      </c>
      <c r="BU58" s="57" t="e">
        <f t="array" ref="BU58">STDEV(IF(BC58:BF58&gt;0,BC58:BF58))</f>
        <v>#DIV/0!</v>
      </c>
      <c r="BV58" s="65" t="e">
        <f t="shared" si="15"/>
        <v>#DIV/0!</v>
      </c>
      <c r="BW58" s="65">
        <f t="shared" si="23"/>
        <v>0</v>
      </c>
      <c r="BX58" s="65"/>
      <c r="BY58" s="18">
        <f t="shared" si="24"/>
        <v>1.042334958919606</v>
      </c>
      <c r="BZ58" s="66" t="b">
        <f t="shared" si="25"/>
        <v>0</v>
      </c>
      <c r="CA58" s="65"/>
      <c r="CB58" s="18" t="e">
        <f t="shared" si="26"/>
        <v>#DIV/0!</v>
      </c>
      <c r="CC58" s="66" t="e">
        <f t="shared" si="27"/>
        <v>#DIV/0!</v>
      </c>
    </row>
    <row r="59" spans="1:82" ht="15.6">
      <c r="A59" s="1">
        <v>91</v>
      </c>
      <c r="B59" s="1" t="s">
        <v>51</v>
      </c>
      <c r="C59" s="1">
        <v>361</v>
      </c>
      <c r="D59" s="1">
        <v>33.793999999999997</v>
      </c>
      <c r="E59" s="1">
        <v>2610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60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8">
        <v>0</v>
      </c>
      <c r="W59" s="58"/>
      <c r="X59" s="59"/>
      <c r="Y59" s="57">
        <f t="shared" si="39"/>
        <v>0</v>
      </c>
      <c r="Z59" s="57">
        <f t="shared" si="39"/>
        <v>0</v>
      </c>
      <c r="AA59" s="57">
        <f t="shared" si="39"/>
        <v>0</v>
      </c>
      <c r="AB59" s="57">
        <f t="shared" si="39"/>
        <v>0</v>
      </c>
      <c r="AC59" s="57">
        <f t="shared" si="39"/>
        <v>0</v>
      </c>
      <c r="AD59" s="57">
        <f t="shared" si="39"/>
        <v>0</v>
      </c>
      <c r="AE59" s="57">
        <f t="shared" si="39"/>
        <v>0</v>
      </c>
      <c r="AF59" s="60">
        <f t="shared" si="39"/>
        <v>0</v>
      </c>
      <c r="AG59" s="57">
        <f t="shared" si="39"/>
        <v>0</v>
      </c>
      <c r="AH59" s="57">
        <f t="shared" si="39"/>
        <v>0</v>
      </c>
      <c r="AI59" s="57">
        <f t="shared" si="39"/>
        <v>0</v>
      </c>
      <c r="AJ59" s="57">
        <f t="shared" si="39"/>
        <v>0</v>
      </c>
      <c r="AK59" s="57">
        <f t="shared" si="39"/>
        <v>0</v>
      </c>
      <c r="AL59" s="57">
        <f t="shared" si="39"/>
        <v>0</v>
      </c>
      <c r="AM59" s="57">
        <f t="shared" si="39"/>
        <v>0</v>
      </c>
      <c r="AN59" s="57">
        <f t="shared" si="39"/>
        <v>0</v>
      </c>
      <c r="AO59" s="61">
        <f t="shared" ref="AO59:AO60" si="40">V59/V$7</f>
        <v>0</v>
      </c>
      <c r="AP59" s="1"/>
      <c r="AQ59" s="57">
        <f t="shared" si="31"/>
        <v>0</v>
      </c>
      <c r="AR59" s="57">
        <f t="shared" si="31"/>
        <v>0</v>
      </c>
      <c r="AS59" s="57">
        <f t="shared" si="32"/>
        <v>0</v>
      </c>
      <c r="AT59" s="60">
        <f t="shared" si="32"/>
        <v>0</v>
      </c>
      <c r="AU59" s="57">
        <f t="shared" si="33"/>
        <v>0</v>
      </c>
      <c r="AV59" s="57">
        <f t="shared" si="33"/>
        <v>0</v>
      </c>
      <c r="AW59" s="57">
        <f t="shared" si="34"/>
        <v>0</v>
      </c>
      <c r="AX59" s="62">
        <f t="shared" si="34"/>
        <v>0</v>
      </c>
      <c r="AY59" s="57">
        <f t="shared" si="35"/>
        <v>0</v>
      </c>
      <c r="AZ59" s="57">
        <f t="shared" si="35"/>
        <v>0</v>
      </c>
      <c r="BA59" s="57">
        <f t="shared" si="36"/>
        <v>0</v>
      </c>
      <c r="BB59" s="60">
        <f t="shared" si="36"/>
        <v>0</v>
      </c>
      <c r="BC59" s="57">
        <f t="shared" si="37"/>
        <v>0</v>
      </c>
      <c r="BD59" s="57">
        <f t="shared" si="37"/>
        <v>0</v>
      </c>
      <c r="BE59" s="57">
        <f t="shared" si="38"/>
        <v>0</v>
      </c>
      <c r="BF59" s="57">
        <f t="shared" si="38"/>
        <v>0</v>
      </c>
      <c r="BG59" s="63"/>
      <c r="BH59" s="64" t="e">
        <f t="shared" si="16"/>
        <v>#DIV/0!</v>
      </c>
      <c r="BI59" s="57" t="e">
        <f t="array" ref="BI59">STDEV(IF(AQ59:AT59&gt;0,AQ59:AT59))</f>
        <v>#DIV/0!</v>
      </c>
      <c r="BJ59" s="65" t="e">
        <f t="shared" si="12"/>
        <v>#DIV/0!</v>
      </c>
      <c r="BK59" s="65">
        <f t="shared" si="17"/>
        <v>0</v>
      </c>
      <c r="BL59" s="64" t="e">
        <f t="shared" si="18"/>
        <v>#DIV/0!</v>
      </c>
      <c r="BM59" s="57" t="e">
        <f t="array" ref="BM59">STDEV(IF(AU59:AX59&gt;0,AU59:AX59))</f>
        <v>#DIV/0!</v>
      </c>
      <c r="BN59" s="65" t="e">
        <f t="shared" si="13"/>
        <v>#DIV/0!</v>
      </c>
      <c r="BO59" s="65">
        <f t="shared" si="19"/>
        <v>0</v>
      </c>
      <c r="BP59" s="64" t="e">
        <f t="shared" si="20"/>
        <v>#DIV/0!</v>
      </c>
      <c r="BQ59" s="57" t="e">
        <f t="array" ref="BQ59">STDEV(IF(AY59:BB59&gt;0,AY59:BB59))</f>
        <v>#DIV/0!</v>
      </c>
      <c r="BR59" s="65" t="e">
        <f t="shared" si="14"/>
        <v>#DIV/0!</v>
      </c>
      <c r="BS59" s="65">
        <f t="shared" si="21"/>
        <v>0</v>
      </c>
      <c r="BT59" s="64" t="e">
        <f t="shared" si="22"/>
        <v>#DIV/0!</v>
      </c>
      <c r="BU59" s="57" t="e">
        <f t="array" ref="BU59">STDEV(IF(BC59:BF59&gt;0,BC59:BF59))</f>
        <v>#DIV/0!</v>
      </c>
      <c r="BV59" s="65" t="e">
        <f t="shared" si="15"/>
        <v>#DIV/0!</v>
      </c>
      <c r="BW59" s="65">
        <f t="shared" si="23"/>
        <v>0</v>
      </c>
      <c r="BX59" s="65"/>
      <c r="BY59" s="18" t="e">
        <f t="shared" si="24"/>
        <v>#DIV/0!</v>
      </c>
      <c r="BZ59" s="66" t="e">
        <f t="shared" si="25"/>
        <v>#DIV/0!</v>
      </c>
      <c r="CA59" s="65"/>
      <c r="CB59" s="18" t="e">
        <f t="shared" si="26"/>
        <v>#DIV/0!</v>
      </c>
      <c r="CC59" s="66" t="e">
        <f t="shared" si="27"/>
        <v>#DIV/0!</v>
      </c>
    </row>
    <row r="60" spans="1:82" ht="15.6">
      <c r="A60" s="1">
        <v>92</v>
      </c>
      <c r="B60" s="1" t="s">
        <v>52</v>
      </c>
      <c r="C60" s="1">
        <v>361</v>
      </c>
      <c r="D60" s="1">
        <v>34.179000000000002</v>
      </c>
      <c r="E60" s="1">
        <v>2687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60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8">
        <v>0</v>
      </c>
      <c r="W60" s="58"/>
      <c r="X60" s="59"/>
      <c r="Y60" s="57">
        <f t="shared" si="39"/>
        <v>0</v>
      </c>
      <c r="Z60" s="57">
        <f t="shared" si="39"/>
        <v>0</v>
      </c>
      <c r="AA60" s="57">
        <f t="shared" si="39"/>
        <v>0</v>
      </c>
      <c r="AB60" s="57">
        <f t="shared" si="39"/>
        <v>0</v>
      </c>
      <c r="AC60" s="57">
        <f t="shared" si="39"/>
        <v>0</v>
      </c>
      <c r="AD60" s="57">
        <f t="shared" si="39"/>
        <v>0</v>
      </c>
      <c r="AE60" s="57">
        <f t="shared" si="39"/>
        <v>0</v>
      </c>
      <c r="AF60" s="60">
        <f t="shared" si="39"/>
        <v>0</v>
      </c>
      <c r="AG60" s="57">
        <f t="shared" si="39"/>
        <v>0</v>
      </c>
      <c r="AH60" s="57">
        <f t="shared" si="39"/>
        <v>0</v>
      </c>
      <c r="AI60" s="57">
        <f t="shared" si="39"/>
        <v>0</v>
      </c>
      <c r="AJ60" s="57">
        <f t="shared" si="39"/>
        <v>0</v>
      </c>
      <c r="AK60" s="57">
        <f t="shared" si="39"/>
        <v>0</v>
      </c>
      <c r="AL60" s="57">
        <f t="shared" si="39"/>
        <v>0</v>
      </c>
      <c r="AM60" s="57">
        <f t="shared" si="39"/>
        <v>0</v>
      </c>
      <c r="AN60" s="57">
        <f t="shared" si="39"/>
        <v>0</v>
      </c>
      <c r="AO60" s="61">
        <f t="shared" si="40"/>
        <v>0</v>
      </c>
      <c r="AP60" s="1"/>
      <c r="AQ60" s="57">
        <f t="shared" si="31"/>
        <v>0</v>
      </c>
      <c r="AR60" s="57">
        <f t="shared" si="31"/>
        <v>0</v>
      </c>
      <c r="AS60" s="57">
        <f t="shared" si="32"/>
        <v>0</v>
      </c>
      <c r="AT60" s="60">
        <f t="shared" si="32"/>
        <v>0</v>
      </c>
      <c r="AU60" s="57">
        <f t="shared" si="33"/>
        <v>0</v>
      </c>
      <c r="AV60" s="57">
        <f t="shared" si="33"/>
        <v>0</v>
      </c>
      <c r="AW60" s="57">
        <f t="shared" si="34"/>
        <v>0</v>
      </c>
      <c r="AX60" s="62">
        <f t="shared" si="34"/>
        <v>0</v>
      </c>
      <c r="AY60" s="57">
        <f t="shared" si="35"/>
        <v>0</v>
      </c>
      <c r="AZ60" s="57">
        <f t="shared" si="35"/>
        <v>0</v>
      </c>
      <c r="BA60" s="57">
        <f t="shared" si="36"/>
        <v>0</v>
      </c>
      <c r="BB60" s="60">
        <f t="shared" si="36"/>
        <v>0</v>
      </c>
      <c r="BC60" s="57">
        <f t="shared" si="37"/>
        <v>0</v>
      </c>
      <c r="BD60" s="57">
        <f t="shared" si="37"/>
        <v>0</v>
      </c>
      <c r="BE60" s="57">
        <f t="shared" si="38"/>
        <v>0</v>
      </c>
      <c r="BF60" s="57">
        <f t="shared" si="38"/>
        <v>0</v>
      </c>
      <c r="BG60" s="63"/>
      <c r="BH60" s="64" t="e">
        <f t="shared" si="16"/>
        <v>#DIV/0!</v>
      </c>
      <c r="BI60" s="57" t="e">
        <f t="array" ref="BI60">STDEV(IF(AQ60:AT60&gt;0,AQ60:AT60))</f>
        <v>#DIV/0!</v>
      </c>
      <c r="BJ60" s="65" t="e">
        <f t="shared" si="12"/>
        <v>#DIV/0!</v>
      </c>
      <c r="BK60" s="65">
        <f t="shared" si="17"/>
        <v>0</v>
      </c>
      <c r="BL60" s="64" t="e">
        <f t="shared" si="18"/>
        <v>#DIV/0!</v>
      </c>
      <c r="BM60" s="57" t="e">
        <f t="array" ref="BM60">STDEV(IF(AU60:AX60&gt;0,AU60:AX60))</f>
        <v>#DIV/0!</v>
      </c>
      <c r="BN60" s="65" t="e">
        <f t="shared" si="13"/>
        <v>#DIV/0!</v>
      </c>
      <c r="BO60" s="65">
        <f t="shared" si="19"/>
        <v>0</v>
      </c>
      <c r="BP60" s="64" t="e">
        <f t="shared" si="20"/>
        <v>#DIV/0!</v>
      </c>
      <c r="BQ60" s="57" t="e">
        <f t="array" ref="BQ60">STDEV(IF(AY60:BB60&gt;0,AY60:BB60))</f>
        <v>#DIV/0!</v>
      </c>
      <c r="BR60" s="65" t="e">
        <f t="shared" si="14"/>
        <v>#DIV/0!</v>
      </c>
      <c r="BS60" s="65">
        <f t="shared" si="21"/>
        <v>0</v>
      </c>
      <c r="BT60" s="64" t="e">
        <f t="shared" si="22"/>
        <v>#DIV/0!</v>
      </c>
      <c r="BU60" s="57" t="e">
        <f t="array" ref="BU60">STDEV(IF(BC60:BF60&gt;0,BC60:BF60))</f>
        <v>#DIV/0!</v>
      </c>
      <c r="BV60" s="65" t="e">
        <f t="shared" si="15"/>
        <v>#DIV/0!</v>
      </c>
      <c r="BW60" s="65">
        <f t="shared" si="23"/>
        <v>0</v>
      </c>
      <c r="BX60" s="65"/>
      <c r="BY60" s="18" t="e">
        <f t="shared" si="24"/>
        <v>#DIV/0!</v>
      </c>
      <c r="BZ60" s="66" t="e">
        <f t="shared" si="25"/>
        <v>#DIV/0!</v>
      </c>
      <c r="CA60" s="65"/>
      <c r="CB60" s="18" t="e">
        <f t="shared" si="26"/>
        <v>#DIV/0!</v>
      </c>
      <c r="CC60" s="66" t="e">
        <f t="shared" si="27"/>
        <v>#DIV/0!</v>
      </c>
    </row>
    <row r="61" spans="1:82" s="78" customFormat="1">
      <c r="A61" s="77"/>
      <c r="B61" s="77"/>
      <c r="C61" s="77"/>
      <c r="D61" s="77"/>
      <c r="E61" s="77"/>
      <c r="I61" s="77"/>
      <c r="V61" s="79"/>
      <c r="W61" s="79"/>
      <c r="X61" s="80"/>
      <c r="AO61" s="79"/>
      <c r="AX61" s="81"/>
      <c r="BB61" s="82"/>
    </row>
    <row r="62" spans="1:82">
      <c r="D62" s="1"/>
      <c r="AX62" s="83"/>
      <c r="BB62" s="84"/>
    </row>
    <row r="63" spans="1:82">
      <c r="D63" s="1"/>
      <c r="AX63" s="83"/>
      <c r="BB63" s="84"/>
    </row>
    <row r="64" spans="1:82" ht="21">
      <c r="B64" s="33" t="s">
        <v>185</v>
      </c>
      <c r="D64" s="1"/>
      <c r="E64" s="41" t="s">
        <v>157</v>
      </c>
      <c r="F64" s="42">
        <f>F81/$W$81</f>
        <v>1.2372419250637259</v>
      </c>
      <c r="G64" s="42">
        <f t="shared" ref="G64:M64" si="41">G81/$W$81</f>
        <v>1.283070185676412</v>
      </c>
      <c r="H64" s="42">
        <f t="shared" si="41"/>
        <v>1.0657112531982009</v>
      </c>
      <c r="I64" s="42">
        <f t="shared" si="41"/>
        <v>4.7706618907835258E-2</v>
      </c>
      <c r="J64" s="42">
        <f t="shared" si="41"/>
        <v>0.93771612091075673</v>
      </c>
      <c r="K64" s="42">
        <f t="shared" si="41"/>
        <v>1.1323774704067129</v>
      </c>
      <c r="L64" s="42">
        <f t="shared" si="41"/>
        <v>1.2176864582873699</v>
      </c>
      <c r="M64" s="42">
        <f t="shared" si="41"/>
        <v>1.0784899675489867</v>
      </c>
      <c r="N64" s="42">
        <f>N81/$X$81</f>
        <v>1.0086512282195903</v>
      </c>
      <c r="O64" s="42">
        <f t="shared" ref="O64:V64" si="42">O81/$X$81</f>
        <v>0.88475817061905404</v>
      </c>
      <c r="P64" s="42">
        <f t="shared" si="42"/>
        <v>0.97218954358064413</v>
      </c>
      <c r="Q64" s="42">
        <f t="shared" si="42"/>
        <v>1.0537609277279605</v>
      </c>
      <c r="R64" s="42">
        <f t="shared" si="42"/>
        <v>0.96774945614048435</v>
      </c>
      <c r="S64" s="42">
        <f t="shared" si="42"/>
        <v>1.0200285937332156</v>
      </c>
      <c r="T64" s="42">
        <f t="shared" si="42"/>
        <v>0.97214786080108384</v>
      </c>
      <c r="U64" s="42">
        <f t="shared" si="42"/>
        <v>1.1207142191779673</v>
      </c>
      <c r="V64" s="42">
        <f t="shared" si="42"/>
        <v>1.0257662936959571</v>
      </c>
      <c r="AX64" s="83"/>
      <c r="BB64" s="84"/>
    </row>
    <row r="65" spans="1:81">
      <c r="D65" s="1"/>
      <c r="F65" s="46"/>
      <c r="G65" s="46"/>
      <c r="H65" s="46"/>
      <c r="I65" s="46"/>
      <c r="J65" s="46"/>
      <c r="K65" s="46"/>
      <c r="L65" s="46"/>
      <c r="M65" s="47"/>
      <c r="N65" s="46"/>
      <c r="O65" s="46"/>
      <c r="P65" s="46"/>
      <c r="Q65" s="46"/>
      <c r="R65" s="46"/>
      <c r="S65" s="46"/>
      <c r="T65" s="46"/>
      <c r="U65" s="46"/>
      <c r="V65" s="17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17"/>
      <c r="AQ65" s="49"/>
      <c r="AR65" s="49"/>
      <c r="AS65" s="49"/>
      <c r="AT65" s="50"/>
      <c r="AU65" s="49"/>
      <c r="AV65" s="49"/>
      <c r="AW65" s="49"/>
      <c r="AX65" s="51"/>
      <c r="AY65" s="49"/>
      <c r="AZ65" s="49"/>
      <c r="BA65" s="49"/>
      <c r="BB65" s="50"/>
      <c r="BC65" s="49"/>
      <c r="BD65" s="49"/>
      <c r="BE65" s="49"/>
      <c r="BF65" s="49"/>
      <c r="BG65" s="30"/>
      <c r="BH65" s="52"/>
      <c r="BI65" s="21"/>
      <c r="BJ65" s="21"/>
      <c r="BK65" s="21"/>
      <c r="BL65" s="52"/>
      <c r="BM65" s="21"/>
      <c r="BN65" s="21"/>
      <c r="BO65" s="21"/>
      <c r="BP65" s="52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</row>
    <row r="66" spans="1:81" s="85" customFormat="1" ht="15.6">
      <c r="A66" s="85">
        <v>2</v>
      </c>
      <c r="B66" s="85" t="s">
        <v>53</v>
      </c>
      <c r="C66" s="85">
        <v>73</v>
      </c>
      <c r="D66" s="85">
        <v>10.019</v>
      </c>
      <c r="E66" s="85">
        <v>1051</v>
      </c>
      <c r="F66" s="86">
        <v>62491</v>
      </c>
      <c r="G66" s="86">
        <v>42717</v>
      </c>
      <c r="H66" s="86">
        <v>47403</v>
      </c>
      <c r="I66" s="86">
        <v>31368</v>
      </c>
      <c r="J66" s="86">
        <v>39939</v>
      </c>
      <c r="K66" s="86">
        <v>63229</v>
      </c>
      <c r="L66" s="86">
        <v>51559</v>
      </c>
      <c r="M66" s="87">
        <v>56349</v>
      </c>
      <c r="N66" s="86">
        <v>3669086</v>
      </c>
      <c r="O66" s="86">
        <v>4440289</v>
      </c>
      <c r="P66" s="86">
        <v>12826</v>
      </c>
      <c r="Q66" s="86">
        <v>2613119</v>
      </c>
      <c r="R66" s="86">
        <v>2300364</v>
      </c>
      <c r="S66" s="86">
        <v>3225874</v>
      </c>
      <c r="T66" s="86">
        <v>4097161</v>
      </c>
      <c r="U66" s="86">
        <v>2146617</v>
      </c>
      <c r="V66" s="88">
        <v>0</v>
      </c>
      <c r="W66" s="86"/>
      <c r="X66" s="89"/>
      <c r="Y66" s="57">
        <f t="shared" ref="Y66:AN81" si="43">F66/F$64</f>
        <v>50508.311053863872</v>
      </c>
      <c r="Z66" s="57">
        <f t="shared" si="43"/>
        <v>33292.800718832346</v>
      </c>
      <c r="AA66" s="57">
        <f t="shared" si="43"/>
        <v>44480.153379016629</v>
      </c>
      <c r="AB66" s="57">
        <f t="shared" si="43"/>
        <v>657518.824811292</v>
      </c>
      <c r="AC66" s="57">
        <f t="shared" si="43"/>
        <v>42591.781360449735</v>
      </c>
      <c r="AD66" s="57">
        <f t="shared" si="43"/>
        <v>55837.387843198798</v>
      </c>
      <c r="AE66" s="57">
        <f t="shared" si="43"/>
        <v>42341.770041949705</v>
      </c>
      <c r="AF66" s="60">
        <f t="shared" si="43"/>
        <v>52248.052087179509</v>
      </c>
      <c r="AG66" s="57">
        <f t="shared" si="43"/>
        <v>3637616.1524895448</v>
      </c>
      <c r="AH66" s="57">
        <f t="shared" si="43"/>
        <v>5018647.0692812996</v>
      </c>
      <c r="AI66" s="57">
        <f t="shared" si="43"/>
        <v>13192.9005868145</v>
      </c>
      <c r="AJ66" s="57">
        <f t="shared" si="43"/>
        <v>2479802.5161496634</v>
      </c>
      <c r="AK66" s="57">
        <f t="shared" si="43"/>
        <v>2377024.3273234814</v>
      </c>
      <c r="AL66" s="57">
        <f t="shared" si="43"/>
        <v>3162532.9131152909</v>
      </c>
      <c r="AM66" s="57">
        <f t="shared" si="43"/>
        <v>4214545.0966932084</v>
      </c>
      <c r="AN66" s="57">
        <f t="shared" si="43"/>
        <v>1915400.8785348705</v>
      </c>
      <c r="AO66" s="61">
        <f t="shared" ref="AO66:AO94" si="44">V66/V$64</f>
        <v>0</v>
      </c>
      <c r="AP66" s="1"/>
      <c r="AQ66" s="57">
        <f t="shared" ref="AQ66:AR94" si="45">AA66-$AO66</f>
        <v>44480.153379016629</v>
      </c>
      <c r="AR66" s="57">
        <f t="shared" si="45"/>
        <v>657518.824811292</v>
      </c>
      <c r="AS66" s="57">
        <f t="shared" ref="AS66:AT94" si="46">AE66-$AO66</f>
        <v>42341.770041949705</v>
      </c>
      <c r="AT66" s="60">
        <f t="shared" si="46"/>
        <v>52248.052087179509</v>
      </c>
      <c r="AU66" s="57">
        <f t="shared" ref="AU66:AV81" si="47">Y66-$AO66</f>
        <v>50508.311053863872</v>
      </c>
      <c r="AV66" s="57">
        <f t="shared" si="47"/>
        <v>33292.800718832346</v>
      </c>
      <c r="AW66" s="57">
        <f t="shared" ref="AW66:AX94" si="48">AC66-$AO66</f>
        <v>42591.781360449735</v>
      </c>
      <c r="AX66" s="62">
        <f t="shared" si="48"/>
        <v>55837.387843198798</v>
      </c>
      <c r="AY66" s="57">
        <f t="shared" ref="AY66:AZ94" si="49">AI66-$AO66</f>
        <v>13192.9005868145</v>
      </c>
      <c r="AZ66" s="57">
        <f t="shared" si="49"/>
        <v>2479802.5161496634</v>
      </c>
      <c r="BA66" s="57">
        <f t="shared" ref="BA66:BB94" si="50">AM66-$AO66</f>
        <v>4214545.0966932084</v>
      </c>
      <c r="BB66" s="60">
        <f t="shared" si="50"/>
        <v>1915400.8785348705</v>
      </c>
      <c r="BC66" s="57">
        <f t="shared" ref="BC66:BD94" si="51">AG66-$AO66</f>
        <v>3637616.1524895448</v>
      </c>
      <c r="BD66" s="57">
        <f t="shared" si="51"/>
        <v>5018647.0692812996</v>
      </c>
      <c r="BE66" s="57">
        <f t="shared" ref="BE66:BF94" si="52">AK66-$AO66</f>
        <v>2377024.3273234814</v>
      </c>
      <c r="BF66" s="57">
        <f t="shared" si="52"/>
        <v>3162532.9131152909</v>
      </c>
      <c r="BG66" s="63"/>
      <c r="BH66" s="64">
        <f>AVERAGEIF(AQ66:AT66,"&gt;0")</f>
        <v>199147.20007985947</v>
      </c>
      <c r="BI66" s="57">
        <f t="array" ref="BI66">STDEV(IF(AQ66:AT66&gt;0,AQ66:AT66))</f>
        <v>305610.72421434155</v>
      </c>
      <c r="BJ66" s="65">
        <f t="shared" ref="BJ66:BJ94" si="53">BI66*100/BH66</f>
        <v>153.4597142675315</v>
      </c>
      <c r="BK66" s="65">
        <f t="shared" ref="BK66:BK94" si="54">COUNTIF(AQ66:AT66,"&gt;0")</f>
        <v>4</v>
      </c>
      <c r="BL66" s="64">
        <f t="shared" ref="BL66:BL94" si="55">AVERAGEIF(AU66:AX66,"&gt;0")</f>
        <v>45557.570244086193</v>
      </c>
      <c r="BM66" s="57">
        <f t="array" ref="BM66">STDEV(IF(AU66:AX66&gt;0,AU66:AX66))</f>
        <v>9821.8287442905748</v>
      </c>
      <c r="BN66" s="65">
        <f t="shared" ref="BN66:BN94" si="56">BM66*100/BL66</f>
        <v>21.559158426728303</v>
      </c>
      <c r="BO66" s="65">
        <f t="shared" ref="BO66:BO94" si="57">COUNTIF(AU66:AX66,"&gt;0")</f>
        <v>4</v>
      </c>
      <c r="BP66" s="64">
        <f t="shared" ref="BP66:BP94" si="58">AVERAGEIF(AY66:BB66,"&gt;0")</f>
        <v>2155735.3479911392</v>
      </c>
      <c r="BQ66" s="57">
        <f t="array" ref="BQ66">STDEV(IF(AY66:BB66&gt;0,AY66:BB66))</f>
        <v>1731277.5540013893</v>
      </c>
      <c r="BR66" s="65">
        <f t="shared" ref="BR66:BR94" si="59">BQ66*100/BP66</f>
        <v>80.310301337068651</v>
      </c>
      <c r="BS66" s="65">
        <f t="shared" ref="BS66:BS94" si="60">COUNTIF(AY66:BB66,"&gt;0")</f>
        <v>4</v>
      </c>
      <c r="BT66" s="64">
        <f t="shared" ref="BT66:BT94" si="61">AVERAGEIF(BC66:BF66,"&gt;0")</f>
        <v>3548955.1155524044</v>
      </c>
      <c r="BU66" s="57">
        <f t="array" ref="BU66">STDEV(IF(BC66:BF66&gt;0,BC66:BF66))</f>
        <v>1109143.6800916025</v>
      </c>
      <c r="BV66" s="65">
        <f t="shared" ref="BV66:BV94" si="62">BU66*100/BT66</f>
        <v>31.252682662315422</v>
      </c>
      <c r="BW66" s="65">
        <f t="shared" ref="BW66:BW94" si="63">COUNTIF(BC66:BF66,"&gt;0")</f>
        <v>4</v>
      </c>
      <c r="BX66" s="65"/>
      <c r="BY66" s="18">
        <f t="shared" ref="BY66:BY94" si="64">IF(AND(BL66&gt;0,BH66&gt;0),BL66/BH66)</f>
        <v>0.22876329783103794</v>
      </c>
      <c r="BZ66" s="66" t="b">
        <f t="shared" ref="BZ66:BZ94" si="65">IF(AND(BH66&gt;0,BL66&gt;0,BJ66&lt;50,BN66&lt;50,BK66&gt;2,BO66&gt;2),BL66/BH66)</f>
        <v>0</v>
      </c>
      <c r="CA66" s="65"/>
      <c r="CB66" s="18">
        <f t="shared" ref="CB66:CB94" si="66">IF(AND(BT66&gt;0,BP66&gt;0),BT66/BP66)</f>
        <v>1.6462851615155647</v>
      </c>
      <c r="CC66" s="66" t="b">
        <f t="shared" ref="CC66:CC94" si="67">IF(AND(BP66&gt;0,BT66&gt;0,BR66&lt;50,BV66&lt;50,BS66&gt;2,BW66&gt;2),BT66/BP66)</f>
        <v>0</v>
      </c>
    </row>
    <row r="67" spans="1:81" s="85" customFormat="1" ht="15.6">
      <c r="A67" s="85">
        <v>3</v>
      </c>
      <c r="B67" s="85" t="s">
        <v>54</v>
      </c>
      <c r="C67" s="85">
        <v>117</v>
      </c>
      <c r="D67" s="85">
        <v>10.577999999999999</v>
      </c>
      <c r="E67" s="85">
        <v>1074</v>
      </c>
      <c r="F67" s="90">
        <v>13120195</v>
      </c>
      <c r="G67" s="90">
        <v>8145851</v>
      </c>
      <c r="H67" s="90">
        <v>10774688</v>
      </c>
      <c r="I67" s="90">
        <v>9639153</v>
      </c>
      <c r="J67" s="90">
        <v>10296182</v>
      </c>
      <c r="K67" s="90">
        <v>10134327</v>
      </c>
      <c r="L67" s="90">
        <v>11256303</v>
      </c>
      <c r="M67" s="91">
        <v>11328809</v>
      </c>
      <c r="N67" s="86">
        <v>58537981</v>
      </c>
      <c r="O67" s="86">
        <v>61784004</v>
      </c>
      <c r="P67" s="90">
        <v>52006837</v>
      </c>
      <c r="Q67" s="86">
        <v>50864806</v>
      </c>
      <c r="R67" s="86">
        <v>43125859</v>
      </c>
      <c r="S67" s="86">
        <v>34539445</v>
      </c>
      <c r="T67" s="86">
        <v>45761546</v>
      </c>
      <c r="U67" s="86">
        <v>37819372</v>
      </c>
      <c r="V67" s="88">
        <v>863</v>
      </c>
      <c r="W67" s="86"/>
      <c r="X67" s="89"/>
      <c r="Y67" s="57">
        <f t="shared" si="43"/>
        <v>10604389.274413107</v>
      </c>
      <c r="Z67" s="57">
        <f t="shared" si="43"/>
        <v>6348718.1690732306</v>
      </c>
      <c r="AA67" s="57">
        <f t="shared" si="43"/>
        <v>10110325.820117922</v>
      </c>
      <c r="AB67" s="57">
        <f t="shared" si="43"/>
        <v>202050642.46162456</v>
      </c>
      <c r="AC67" s="57">
        <f t="shared" si="43"/>
        <v>10980062.910723805</v>
      </c>
      <c r="AD67" s="57">
        <f t="shared" si="43"/>
        <v>8949601.4048743676</v>
      </c>
      <c r="AE67" s="57">
        <f t="shared" si="43"/>
        <v>9244007.702796964</v>
      </c>
      <c r="AF67" s="60">
        <f t="shared" si="43"/>
        <v>10504324.88096875</v>
      </c>
      <c r="AG67" s="57">
        <f t="shared" si="43"/>
        <v>58035899.19116807</v>
      </c>
      <c r="AH67" s="57">
        <f t="shared" si="43"/>
        <v>69831515.606994078</v>
      </c>
      <c r="AI67" s="57">
        <f t="shared" si="43"/>
        <v>53494544.704168566</v>
      </c>
      <c r="AJ67" s="57">
        <f t="shared" si="43"/>
        <v>48269777.955869786</v>
      </c>
      <c r="AK67" s="57">
        <f t="shared" si="43"/>
        <v>44563041.318557546</v>
      </c>
      <c r="AL67" s="57">
        <f t="shared" si="43"/>
        <v>33861251.745491415</v>
      </c>
      <c r="AM67" s="57">
        <f t="shared" si="43"/>
        <v>47072619.140766189</v>
      </c>
      <c r="AN67" s="57">
        <f t="shared" si="43"/>
        <v>33745776.891936049</v>
      </c>
      <c r="AO67" s="61">
        <f t="shared" si="44"/>
        <v>841.32224396895424</v>
      </c>
      <c r="AP67" s="1"/>
      <c r="AQ67" s="57">
        <f t="shared" si="45"/>
        <v>10109484.497873954</v>
      </c>
      <c r="AR67" s="57">
        <f t="shared" si="45"/>
        <v>202049801.1393806</v>
      </c>
      <c r="AS67" s="57">
        <f t="shared" si="46"/>
        <v>9243166.3805529959</v>
      </c>
      <c r="AT67" s="60">
        <f t="shared" si="46"/>
        <v>10503483.558724781</v>
      </c>
      <c r="AU67" s="57">
        <f t="shared" si="47"/>
        <v>10603547.952169139</v>
      </c>
      <c r="AV67" s="57">
        <f t="shared" si="47"/>
        <v>6347876.8468292616</v>
      </c>
      <c r="AW67" s="57">
        <f t="shared" si="48"/>
        <v>10979221.588479837</v>
      </c>
      <c r="AX67" s="62">
        <f t="shared" si="48"/>
        <v>8948760.0826303996</v>
      </c>
      <c r="AY67" s="57">
        <f t="shared" si="49"/>
        <v>53493703.381924599</v>
      </c>
      <c r="AZ67" s="57">
        <f t="shared" si="49"/>
        <v>48268936.63362582</v>
      </c>
      <c r="BA67" s="57">
        <f t="shared" si="50"/>
        <v>47071777.818522222</v>
      </c>
      <c r="BB67" s="60">
        <f t="shared" si="50"/>
        <v>33744935.569692083</v>
      </c>
      <c r="BC67" s="57">
        <f t="shared" si="51"/>
        <v>58035057.868924104</v>
      </c>
      <c r="BD67" s="57">
        <f t="shared" si="51"/>
        <v>69830674.284750104</v>
      </c>
      <c r="BE67" s="57">
        <f t="shared" si="52"/>
        <v>44562199.996313579</v>
      </c>
      <c r="BF67" s="57">
        <f t="shared" si="52"/>
        <v>33860410.423247449</v>
      </c>
      <c r="BG67" s="63"/>
      <c r="BH67" s="64">
        <f t="shared" ref="BH67:BH94" si="68">AVERAGEIF(AQ67:AT67,"&gt;0")</f>
        <v>57976483.894133091</v>
      </c>
      <c r="BI67" s="57">
        <f t="array" ref="BI67">STDEV(IF(AQ67:AT67&gt;0,AQ67:AT67))</f>
        <v>96050320.78720732</v>
      </c>
      <c r="BJ67" s="65">
        <f t="shared" si="53"/>
        <v>165.67117275100412</v>
      </c>
      <c r="BK67" s="65">
        <f t="shared" si="54"/>
        <v>4</v>
      </c>
      <c r="BL67" s="64">
        <f t="shared" si="55"/>
        <v>9219851.6175271608</v>
      </c>
      <c r="BM67" s="57">
        <f t="array" ref="BM67">STDEV(IF(AU67:AX67&gt;0,AU67:AX67))</f>
        <v>2108058.1858675457</v>
      </c>
      <c r="BN67" s="65">
        <f t="shared" si="56"/>
        <v>22.86433961540201</v>
      </c>
      <c r="BO67" s="65">
        <f t="shared" si="57"/>
        <v>4</v>
      </c>
      <c r="BP67" s="64">
        <f t="shared" si="58"/>
        <v>45644838.350941181</v>
      </c>
      <c r="BQ67" s="57">
        <f t="array" ref="BQ67">STDEV(IF(AY67:BB67&gt;0,AY67:BB67))</f>
        <v>8409011.3671605103</v>
      </c>
      <c r="BR67" s="65">
        <f t="shared" si="59"/>
        <v>18.422699413475126</v>
      </c>
      <c r="BS67" s="65">
        <f t="shared" si="60"/>
        <v>4</v>
      </c>
      <c r="BT67" s="64">
        <f t="shared" si="61"/>
        <v>51572085.643308811</v>
      </c>
      <c r="BU67" s="57">
        <f t="array" ref="BU67">STDEV(IF(BC67:BF67&gt;0,BC67:BF67))</f>
        <v>15684259.679174384</v>
      </c>
      <c r="BV67" s="65">
        <f t="shared" si="62"/>
        <v>30.412304415323426</v>
      </c>
      <c r="BW67" s="65">
        <f t="shared" si="63"/>
        <v>4</v>
      </c>
      <c r="BX67" s="65"/>
      <c r="BY67" s="18">
        <f t="shared" si="64"/>
        <v>0.15902743661314309</v>
      </c>
      <c r="BZ67" s="66" t="b">
        <f t="shared" si="65"/>
        <v>0</v>
      </c>
      <c r="CA67" s="65"/>
      <c r="CB67" s="18">
        <f t="shared" si="66"/>
        <v>1.129855806406759</v>
      </c>
      <c r="CC67" s="66">
        <f t="shared" si="67"/>
        <v>1.129855806406759</v>
      </c>
    </row>
    <row r="68" spans="1:81" s="85" customFormat="1" ht="15.6">
      <c r="A68" s="85">
        <v>4</v>
      </c>
      <c r="B68" s="85" t="s">
        <v>55</v>
      </c>
      <c r="C68" s="85">
        <v>72</v>
      </c>
      <c r="D68" s="85">
        <v>10.773</v>
      </c>
      <c r="E68" s="85">
        <v>1082</v>
      </c>
      <c r="F68" s="86">
        <v>819157</v>
      </c>
      <c r="G68" s="86">
        <v>859312</v>
      </c>
      <c r="H68" s="86">
        <v>1089687</v>
      </c>
      <c r="I68" s="86">
        <v>728189</v>
      </c>
      <c r="J68" s="86">
        <v>630741</v>
      </c>
      <c r="K68" s="86">
        <v>1190992</v>
      </c>
      <c r="L68" s="86">
        <v>1036459</v>
      </c>
      <c r="M68" s="87">
        <v>964844</v>
      </c>
      <c r="N68" s="86">
        <v>5115265</v>
      </c>
      <c r="O68" s="86">
        <v>6322183</v>
      </c>
      <c r="P68" s="92">
        <v>6394057</v>
      </c>
      <c r="Q68" s="86">
        <v>4451779</v>
      </c>
      <c r="R68" s="86">
        <v>3221722</v>
      </c>
      <c r="S68" s="86">
        <v>5616949</v>
      </c>
      <c r="T68" s="86">
        <v>6920192</v>
      </c>
      <c r="U68" s="86">
        <v>4703521</v>
      </c>
      <c r="V68" s="88">
        <v>0</v>
      </c>
      <c r="W68" s="86"/>
      <c r="X68" s="89"/>
      <c r="Y68" s="57">
        <f t="shared" si="43"/>
        <v>662083.12489718467</v>
      </c>
      <c r="Z68" s="57">
        <f t="shared" si="43"/>
        <v>669731.09467662196</v>
      </c>
      <c r="AA68" s="57">
        <f t="shared" si="43"/>
        <v>1022497.413562865</v>
      </c>
      <c r="AB68" s="57">
        <f t="shared" si="43"/>
        <v>15263898.735032832</v>
      </c>
      <c r="AC68" s="57">
        <f t="shared" si="43"/>
        <v>672635.33806733834</v>
      </c>
      <c r="AD68" s="57">
        <f t="shared" si="43"/>
        <v>1051762.3593943764</v>
      </c>
      <c r="AE68" s="57">
        <f t="shared" si="43"/>
        <v>851170.6711904644</v>
      </c>
      <c r="AF68" s="60">
        <f t="shared" si="43"/>
        <v>894624.91912904626</v>
      </c>
      <c r="AG68" s="57">
        <f t="shared" si="43"/>
        <v>5071391.2370177293</v>
      </c>
      <c r="AH68" s="57">
        <f t="shared" si="43"/>
        <v>7145662.1819908703</v>
      </c>
      <c r="AI68" s="57">
        <f t="shared" si="43"/>
        <v>6576965.4099037386</v>
      </c>
      <c r="AJ68" s="57">
        <f t="shared" si="43"/>
        <v>4224657.4938004091</v>
      </c>
      <c r="AK68" s="57">
        <f t="shared" si="43"/>
        <v>3329086.8618502384</v>
      </c>
      <c r="AL68" s="57">
        <f t="shared" si="43"/>
        <v>5506658.3765485017</v>
      </c>
      <c r="AM68" s="57">
        <f t="shared" si="43"/>
        <v>7118456.2339082034</v>
      </c>
      <c r="AN68" s="57">
        <f t="shared" si="43"/>
        <v>4196895.978932065</v>
      </c>
      <c r="AO68" s="61">
        <f t="shared" si="44"/>
        <v>0</v>
      </c>
      <c r="AP68" s="1"/>
      <c r="AQ68" s="57">
        <f t="shared" si="45"/>
        <v>1022497.413562865</v>
      </c>
      <c r="AR68" s="57">
        <f t="shared" si="45"/>
        <v>15263898.735032832</v>
      </c>
      <c r="AS68" s="57">
        <f t="shared" si="46"/>
        <v>851170.6711904644</v>
      </c>
      <c r="AT68" s="60">
        <f t="shared" si="46"/>
        <v>894624.91912904626</v>
      </c>
      <c r="AU68" s="57">
        <f t="shared" si="47"/>
        <v>662083.12489718467</v>
      </c>
      <c r="AV68" s="57">
        <f t="shared" si="47"/>
        <v>669731.09467662196</v>
      </c>
      <c r="AW68" s="57">
        <f t="shared" si="48"/>
        <v>672635.33806733834</v>
      </c>
      <c r="AX68" s="62">
        <f t="shared" si="48"/>
        <v>1051762.3593943764</v>
      </c>
      <c r="AY68" s="57">
        <f t="shared" si="49"/>
        <v>6576965.4099037386</v>
      </c>
      <c r="AZ68" s="57">
        <f t="shared" si="49"/>
        <v>4224657.4938004091</v>
      </c>
      <c r="BA68" s="57">
        <f t="shared" si="50"/>
        <v>7118456.2339082034</v>
      </c>
      <c r="BB68" s="60">
        <f t="shared" si="50"/>
        <v>4196895.978932065</v>
      </c>
      <c r="BC68" s="57">
        <f t="shared" si="51"/>
        <v>5071391.2370177293</v>
      </c>
      <c r="BD68" s="57">
        <f t="shared" si="51"/>
        <v>7145662.1819908703</v>
      </c>
      <c r="BE68" s="57">
        <f t="shared" si="52"/>
        <v>3329086.8618502384</v>
      </c>
      <c r="BF68" s="57">
        <f t="shared" si="52"/>
        <v>5506658.3765485017</v>
      </c>
      <c r="BG68" s="63"/>
      <c r="BH68" s="64">
        <f t="shared" si="68"/>
        <v>4508047.9347288022</v>
      </c>
      <c r="BI68" s="57">
        <f t="array" ref="BI68">STDEV(IF(AQ68:AT68&gt;0,AQ68:AT68))</f>
        <v>7170935.9241373474</v>
      </c>
      <c r="BJ68" s="65">
        <f t="shared" si="53"/>
        <v>159.06964672878399</v>
      </c>
      <c r="BK68" s="65">
        <f t="shared" si="54"/>
        <v>4</v>
      </c>
      <c r="BL68" s="64">
        <f t="shared" si="55"/>
        <v>764052.97925888025</v>
      </c>
      <c r="BM68" s="57">
        <f t="array" ref="BM68">STDEV(IF(AU68:AX68&gt;0,AU68:AX68))</f>
        <v>191857.88286183073</v>
      </c>
      <c r="BN68" s="65">
        <f t="shared" si="56"/>
        <v>25.110547052369323</v>
      </c>
      <c r="BO68" s="65">
        <f t="shared" si="57"/>
        <v>4</v>
      </c>
      <c r="BP68" s="64">
        <f t="shared" si="58"/>
        <v>5529243.7791361036</v>
      </c>
      <c r="BQ68" s="57">
        <f t="array" ref="BQ68">STDEV(IF(AY68:BB68&gt;0,AY68:BB68))</f>
        <v>1538442.1642878123</v>
      </c>
      <c r="BR68" s="65">
        <f t="shared" si="59"/>
        <v>27.823735500556655</v>
      </c>
      <c r="BS68" s="65">
        <f t="shared" si="60"/>
        <v>4</v>
      </c>
      <c r="BT68" s="64">
        <f t="shared" si="61"/>
        <v>5263199.6643518349</v>
      </c>
      <c r="BU68" s="57">
        <f t="array" ref="BU68">STDEV(IF(BC68:BF68&gt;0,BC68:BF68))</f>
        <v>1568493.9783602734</v>
      </c>
      <c r="BV68" s="65">
        <f t="shared" si="62"/>
        <v>29.801149080165747</v>
      </c>
      <c r="BW68" s="65">
        <f t="shared" si="63"/>
        <v>4</v>
      </c>
      <c r="BX68" s="65"/>
      <c r="BY68" s="18">
        <f t="shared" si="64"/>
        <v>0.16948643632930771</v>
      </c>
      <c r="BZ68" s="66" t="b">
        <f t="shared" si="65"/>
        <v>0</v>
      </c>
      <c r="CA68" s="65"/>
      <c r="CB68" s="18">
        <f t="shared" si="66"/>
        <v>0.95188417703915462</v>
      </c>
      <c r="CC68" s="66">
        <f t="shared" si="67"/>
        <v>0.95188417703915462</v>
      </c>
    </row>
    <row r="69" spans="1:81" s="85" customFormat="1" ht="15.6">
      <c r="A69" s="85">
        <v>6</v>
      </c>
      <c r="B69" s="85" t="s">
        <v>56</v>
      </c>
      <c r="C69" s="85">
        <v>73</v>
      </c>
      <c r="D69" s="85">
        <v>12.185</v>
      </c>
      <c r="E69" s="85">
        <v>1140</v>
      </c>
      <c r="F69" s="86">
        <v>218045</v>
      </c>
      <c r="G69" s="86">
        <v>227041</v>
      </c>
      <c r="H69" s="86">
        <v>312283</v>
      </c>
      <c r="I69" s="86">
        <v>330418</v>
      </c>
      <c r="J69" s="86">
        <v>273968</v>
      </c>
      <c r="K69" s="86">
        <v>228075</v>
      </c>
      <c r="L69" s="86">
        <v>225444</v>
      </c>
      <c r="M69" s="87">
        <v>321232</v>
      </c>
      <c r="N69" s="86">
        <v>2374829</v>
      </c>
      <c r="O69" s="86">
        <v>2142363</v>
      </c>
      <c r="P69" s="86">
        <v>482674</v>
      </c>
      <c r="Q69" s="86">
        <v>1966569</v>
      </c>
      <c r="R69" s="86">
        <v>2620034</v>
      </c>
      <c r="S69" s="86">
        <v>2598649</v>
      </c>
      <c r="T69" s="86">
        <v>1832778</v>
      </c>
      <c r="U69" s="86">
        <v>1608453</v>
      </c>
      <c r="V69" s="88">
        <v>244343</v>
      </c>
      <c r="W69" s="86"/>
      <c r="X69" s="89"/>
      <c r="Y69" s="57">
        <f t="shared" si="43"/>
        <v>176234.73274135072</v>
      </c>
      <c r="Z69" s="57">
        <f t="shared" si="43"/>
        <v>176951.34883077967</v>
      </c>
      <c r="AA69" s="57">
        <f t="shared" si="43"/>
        <v>293027.77751744509</v>
      </c>
      <c r="AB69" s="57">
        <f t="shared" si="43"/>
        <v>6926041.0308753336</v>
      </c>
      <c r="AC69" s="57">
        <f t="shared" si="43"/>
        <v>292165.18079470424</v>
      </c>
      <c r="AD69" s="57">
        <f t="shared" si="43"/>
        <v>201412.52008315118</v>
      </c>
      <c r="AE69" s="57">
        <f t="shared" si="43"/>
        <v>185141.25575238679</v>
      </c>
      <c r="AF69" s="60">
        <f t="shared" si="43"/>
        <v>297853.4892911826</v>
      </c>
      <c r="AG69" s="57">
        <f t="shared" si="43"/>
        <v>2354460.0289556021</v>
      </c>
      <c r="AH69" s="57">
        <f t="shared" si="43"/>
        <v>2421410.8116130941</v>
      </c>
      <c r="AI69" s="57">
        <f t="shared" si="43"/>
        <v>496481.37360362557</v>
      </c>
      <c r="AJ69" s="57">
        <f t="shared" si="43"/>
        <v>1866238.2977514332</v>
      </c>
      <c r="AK69" s="57">
        <f t="shared" si="43"/>
        <v>2707347.4269353244</v>
      </c>
      <c r="AL69" s="57">
        <f t="shared" si="43"/>
        <v>2547623.6803217167</v>
      </c>
      <c r="AM69" s="57">
        <f t="shared" si="43"/>
        <v>1885287.2838600157</v>
      </c>
      <c r="AN69" s="57">
        <f t="shared" si="43"/>
        <v>1435203.5268900078</v>
      </c>
      <c r="AO69" s="61">
        <f t="shared" si="44"/>
        <v>238205.33146941621</v>
      </c>
      <c r="AP69" s="1"/>
      <c r="AQ69" s="57">
        <f t="shared" si="45"/>
        <v>54822.446048028884</v>
      </c>
      <c r="AR69" s="57">
        <f t="shared" si="45"/>
        <v>6687835.699405917</v>
      </c>
      <c r="AS69" s="57">
        <f t="shared" si="46"/>
        <v>-53064.075717029424</v>
      </c>
      <c r="AT69" s="60">
        <f t="shared" si="46"/>
        <v>59648.157821766392</v>
      </c>
      <c r="AU69" s="57">
        <f t="shared" si="47"/>
        <v>-61970.598728065495</v>
      </c>
      <c r="AV69" s="57">
        <f t="shared" si="47"/>
        <v>-61253.982638636546</v>
      </c>
      <c r="AW69" s="57">
        <f t="shared" si="48"/>
        <v>53959.849325288029</v>
      </c>
      <c r="AX69" s="62">
        <f t="shared" si="48"/>
        <v>-36792.811386265035</v>
      </c>
      <c r="AY69" s="57">
        <f t="shared" si="49"/>
        <v>258276.04213420936</v>
      </c>
      <c r="AZ69" s="57">
        <f t="shared" si="49"/>
        <v>1628032.9662820171</v>
      </c>
      <c r="BA69" s="57">
        <f t="shared" si="50"/>
        <v>1647081.9523905995</v>
      </c>
      <c r="BB69" s="60">
        <f t="shared" si="50"/>
        <v>1196998.1954205916</v>
      </c>
      <c r="BC69" s="57">
        <f t="shared" si="51"/>
        <v>2116254.6974861859</v>
      </c>
      <c r="BD69" s="57">
        <f t="shared" si="51"/>
        <v>2183205.4801436779</v>
      </c>
      <c r="BE69" s="57">
        <f t="shared" si="52"/>
        <v>2469142.0954659083</v>
      </c>
      <c r="BF69" s="57">
        <f t="shared" si="52"/>
        <v>2309418.3488523006</v>
      </c>
      <c r="BG69" s="63"/>
      <c r="BH69" s="64">
        <f t="shared" si="68"/>
        <v>2267435.4344252371</v>
      </c>
      <c r="BI69" s="57">
        <f t="array" ref="BI69">STDEV(IF(AQ69:AT69&gt;0,AQ69:AT69))</f>
        <v>3828179.6847659177</v>
      </c>
      <c r="BJ69" s="65">
        <f t="shared" si="53"/>
        <v>168.83301842446099</v>
      </c>
      <c r="BK69" s="65">
        <f t="shared" si="54"/>
        <v>3</v>
      </c>
      <c r="BL69" s="64">
        <f t="shared" si="55"/>
        <v>53959.849325288029</v>
      </c>
      <c r="BM69" s="57" t="e">
        <f t="array" ref="BM69">STDEV(IF(AU69:AX69&gt;0,AU69:AX69))</f>
        <v>#DIV/0!</v>
      </c>
      <c r="BN69" s="65" t="e">
        <f t="shared" si="56"/>
        <v>#DIV/0!</v>
      </c>
      <c r="BO69" s="65">
        <f t="shared" si="57"/>
        <v>1</v>
      </c>
      <c r="BP69" s="64">
        <f t="shared" si="58"/>
        <v>1182597.2890568543</v>
      </c>
      <c r="BQ69" s="57">
        <f t="array" ref="BQ69">STDEV(IF(AY69:BB69&gt;0,AY69:BB69))</f>
        <v>650316.87113130558</v>
      </c>
      <c r="BR69" s="65">
        <f t="shared" si="59"/>
        <v>54.990559943693647</v>
      </c>
      <c r="BS69" s="65">
        <f t="shared" si="60"/>
        <v>4</v>
      </c>
      <c r="BT69" s="64">
        <f t="shared" si="61"/>
        <v>2269505.1554870182</v>
      </c>
      <c r="BU69" s="57">
        <f t="array" ref="BU69">STDEV(IF(BC69:BF69&gt;0,BC69:BF69))</f>
        <v>155329.01387118053</v>
      </c>
      <c r="BV69" s="65">
        <f t="shared" si="62"/>
        <v>6.8441798202413917</v>
      </c>
      <c r="BW69" s="65">
        <f t="shared" si="63"/>
        <v>4</v>
      </c>
      <c r="BX69" s="65"/>
      <c r="BY69" s="18">
        <f t="shared" si="64"/>
        <v>2.3797744582291089E-2</v>
      </c>
      <c r="BZ69" s="66" t="e">
        <f t="shared" si="65"/>
        <v>#DIV/0!</v>
      </c>
      <c r="CA69" s="65"/>
      <c r="CB69" s="18">
        <f t="shared" si="66"/>
        <v>1.9190853695402899</v>
      </c>
      <c r="CC69" s="66" t="b">
        <f t="shared" si="67"/>
        <v>0</v>
      </c>
    </row>
    <row r="70" spans="1:81" s="85" customFormat="1" ht="15.6">
      <c r="A70" s="85">
        <v>9</v>
      </c>
      <c r="B70" s="85" t="s">
        <v>57</v>
      </c>
      <c r="C70" s="85">
        <v>116</v>
      </c>
      <c r="D70" s="85">
        <v>14.765000000000001</v>
      </c>
      <c r="E70" s="85">
        <v>1249</v>
      </c>
      <c r="F70" s="86">
        <v>426292</v>
      </c>
      <c r="G70" s="86">
        <v>277127</v>
      </c>
      <c r="H70" s="86">
        <v>664398</v>
      </c>
      <c r="I70" s="86">
        <v>284156</v>
      </c>
      <c r="J70" s="86">
        <v>362122</v>
      </c>
      <c r="K70" s="86">
        <v>417583</v>
      </c>
      <c r="L70" s="86">
        <v>702875</v>
      </c>
      <c r="M70" s="87">
        <v>751720</v>
      </c>
      <c r="N70" s="86">
        <v>2712217</v>
      </c>
      <c r="O70" s="86">
        <v>4390528</v>
      </c>
      <c r="P70" s="86">
        <v>2356876</v>
      </c>
      <c r="Q70" s="86">
        <v>2488858</v>
      </c>
      <c r="R70" s="86">
        <v>2728180</v>
      </c>
      <c r="S70" s="86">
        <v>2707325</v>
      </c>
      <c r="T70" s="86">
        <v>5171195</v>
      </c>
      <c r="U70" s="86">
        <v>2534454</v>
      </c>
      <c r="V70" s="88">
        <v>0</v>
      </c>
      <c r="W70" s="86"/>
      <c r="X70" s="89"/>
      <c r="Y70" s="57">
        <f t="shared" si="43"/>
        <v>344550.23820668156</v>
      </c>
      <c r="Z70" s="57">
        <f t="shared" si="43"/>
        <v>215987.40512694832</v>
      </c>
      <c r="AA70" s="57">
        <f t="shared" si="43"/>
        <v>623431.53270282235</v>
      </c>
      <c r="AB70" s="57">
        <f t="shared" si="43"/>
        <v>5956322.3406999959</v>
      </c>
      <c r="AC70" s="57">
        <f t="shared" si="43"/>
        <v>386174.44226968073</v>
      </c>
      <c r="AD70" s="57">
        <f t="shared" si="43"/>
        <v>368766.60911490745</v>
      </c>
      <c r="AE70" s="57">
        <f t="shared" si="43"/>
        <v>577221.66097549221</v>
      </c>
      <c r="AF70" s="60">
        <f t="shared" si="43"/>
        <v>697011.58343492483</v>
      </c>
      <c r="AG70" s="57">
        <f t="shared" si="43"/>
        <v>2688954.2431702982</v>
      </c>
      <c r="AH70" s="57">
        <f t="shared" si="43"/>
        <v>4962404.5821786569</v>
      </c>
      <c r="AI70" s="57">
        <f t="shared" si="43"/>
        <v>2424296.800518401</v>
      </c>
      <c r="AJ70" s="57">
        <f t="shared" si="43"/>
        <v>2361881.0818562871</v>
      </c>
      <c r="AK70" s="57">
        <f t="shared" si="43"/>
        <v>2819097.4251541826</v>
      </c>
      <c r="AL70" s="57">
        <f t="shared" si="43"/>
        <v>2654165.7916582776</v>
      </c>
      <c r="AM70" s="57">
        <f t="shared" si="43"/>
        <v>5319350.2845737422</v>
      </c>
      <c r="AN70" s="57">
        <f t="shared" si="43"/>
        <v>2261463.2317764261</v>
      </c>
      <c r="AO70" s="61">
        <f t="shared" si="44"/>
        <v>0</v>
      </c>
      <c r="AP70" s="1"/>
      <c r="AQ70" s="57">
        <f t="shared" si="45"/>
        <v>623431.53270282235</v>
      </c>
      <c r="AR70" s="57">
        <f t="shared" si="45"/>
        <v>5956322.3406999959</v>
      </c>
      <c r="AS70" s="57">
        <f t="shared" si="46"/>
        <v>577221.66097549221</v>
      </c>
      <c r="AT70" s="60">
        <f t="shared" si="46"/>
        <v>697011.58343492483</v>
      </c>
      <c r="AU70" s="57">
        <f t="shared" si="47"/>
        <v>344550.23820668156</v>
      </c>
      <c r="AV70" s="57">
        <f t="shared" si="47"/>
        <v>215987.40512694832</v>
      </c>
      <c r="AW70" s="57">
        <f t="shared" si="48"/>
        <v>386174.44226968073</v>
      </c>
      <c r="AX70" s="62">
        <f t="shared" si="48"/>
        <v>368766.60911490745</v>
      </c>
      <c r="AY70" s="57">
        <f t="shared" si="49"/>
        <v>2424296.800518401</v>
      </c>
      <c r="AZ70" s="57">
        <f t="shared" si="49"/>
        <v>2361881.0818562871</v>
      </c>
      <c r="BA70" s="57">
        <f t="shared" si="50"/>
        <v>5319350.2845737422</v>
      </c>
      <c r="BB70" s="60">
        <f t="shared" si="50"/>
        <v>2261463.2317764261</v>
      </c>
      <c r="BC70" s="57">
        <f t="shared" si="51"/>
        <v>2688954.2431702982</v>
      </c>
      <c r="BD70" s="57">
        <f t="shared" si="51"/>
        <v>4962404.5821786569</v>
      </c>
      <c r="BE70" s="57">
        <f t="shared" si="52"/>
        <v>2819097.4251541826</v>
      </c>
      <c r="BF70" s="57">
        <f t="shared" si="52"/>
        <v>2654165.7916582776</v>
      </c>
      <c r="BG70" s="63"/>
      <c r="BH70" s="64">
        <f t="shared" si="68"/>
        <v>1963496.7794533088</v>
      </c>
      <c r="BI70" s="57">
        <f t="array" ref="BI70">STDEV(IF(AQ70:AT70&gt;0,AQ70:AT70))</f>
        <v>2662340.7172347275</v>
      </c>
      <c r="BJ70" s="65">
        <f t="shared" si="53"/>
        <v>135.59180463621621</v>
      </c>
      <c r="BK70" s="65">
        <f t="shared" si="54"/>
        <v>4</v>
      </c>
      <c r="BL70" s="64">
        <f t="shared" si="55"/>
        <v>328869.67367955454</v>
      </c>
      <c r="BM70" s="57">
        <f t="array" ref="BM70">STDEV(IF(AU70:AX70&gt;0,AU70:AX70))</f>
        <v>77166.246113553745</v>
      </c>
      <c r="BN70" s="65">
        <f t="shared" si="56"/>
        <v>23.464080847035877</v>
      </c>
      <c r="BO70" s="65">
        <f t="shared" si="57"/>
        <v>4</v>
      </c>
      <c r="BP70" s="64">
        <f t="shared" si="58"/>
        <v>3091747.849681214</v>
      </c>
      <c r="BQ70" s="57">
        <f t="array" ref="BQ70">STDEV(IF(AY70:BB70&gt;0,AY70:BB70))</f>
        <v>1486582.3843604242</v>
      </c>
      <c r="BR70" s="65">
        <f t="shared" si="59"/>
        <v>48.082264681245071</v>
      </c>
      <c r="BS70" s="65">
        <f t="shared" si="60"/>
        <v>4</v>
      </c>
      <c r="BT70" s="64">
        <f t="shared" si="61"/>
        <v>3281155.5105403541</v>
      </c>
      <c r="BU70" s="57">
        <f t="array" ref="BU70">STDEV(IF(BC70:BF70&gt;0,BC70:BF70))</f>
        <v>1123078.2940670857</v>
      </c>
      <c r="BV70" s="65">
        <f t="shared" si="62"/>
        <v>34.228133669962283</v>
      </c>
      <c r="BW70" s="65">
        <f t="shared" si="63"/>
        <v>4</v>
      </c>
      <c r="BX70" s="65"/>
      <c r="BY70" s="18">
        <f t="shared" si="64"/>
        <v>0.16749183249035982</v>
      </c>
      <c r="BZ70" s="66" t="b">
        <f t="shared" si="65"/>
        <v>0</v>
      </c>
      <c r="CA70" s="65"/>
      <c r="CB70" s="18">
        <f t="shared" si="66"/>
        <v>1.0612623247651549</v>
      </c>
      <c r="CC70" s="66">
        <f t="shared" si="67"/>
        <v>1.0612623247651549</v>
      </c>
    </row>
    <row r="71" spans="1:81" s="85" customFormat="1" ht="15.6">
      <c r="A71" s="85">
        <v>11</v>
      </c>
      <c r="B71" s="85" t="s">
        <v>58</v>
      </c>
      <c r="C71" s="85">
        <v>147</v>
      </c>
      <c r="D71" s="85">
        <v>16.323</v>
      </c>
      <c r="E71" s="85">
        <v>1316</v>
      </c>
      <c r="F71" s="86">
        <v>13772055</v>
      </c>
      <c r="G71" s="86">
        <v>11233515</v>
      </c>
      <c r="H71" s="86">
        <v>11388684</v>
      </c>
      <c r="I71" s="86">
        <v>11785044</v>
      </c>
      <c r="J71" s="86">
        <v>12027913</v>
      </c>
      <c r="K71" s="86">
        <v>14606857</v>
      </c>
      <c r="L71" s="86">
        <v>12922971</v>
      </c>
      <c r="M71" s="87">
        <v>12498054</v>
      </c>
      <c r="N71" s="86">
        <v>6011700</v>
      </c>
      <c r="O71" s="86">
        <v>4504320</v>
      </c>
      <c r="P71" s="86">
        <v>4697969</v>
      </c>
      <c r="Q71" s="86">
        <v>3833332</v>
      </c>
      <c r="R71" s="86">
        <v>3105329</v>
      </c>
      <c r="S71" s="86">
        <v>3081565</v>
      </c>
      <c r="T71" s="86">
        <v>3610310</v>
      </c>
      <c r="U71" s="86">
        <v>100150</v>
      </c>
      <c r="V71" s="88">
        <v>22360</v>
      </c>
      <c r="W71" s="86"/>
      <c r="X71" s="89"/>
      <c r="Y71" s="57">
        <f t="shared" si="43"/>
        <v>11131254.705332307</v>
      </c>
      <c r="Z71" s="57">
        <f t="shared" si="43"/>
        <v>8755183.5631484874</v>
      </c>
      <c r="AA71" s="57">
        <f t="shared" si="43"/>
        <v>10686463.116367161</v>
      </c>
      <c r="AB71" s="57">
        <f t="shared" si="43"/>
        <v>247031633.55105099</v>
      </c>
      <c r="AC71" s="57">
        <f t="shared" si="43"/>
        <v>12826816.913756255</v>
      </c>
      <c r="AD71" s="57">
        <f t="shared" si="43"/>
        <v>12899282.599426581</v>
      </c>
      <c r="AE71" s="57">
        <f t="shared" si="43"/>
        <v>10612724.574580284</v>
      </c>
      <c r="AF71" s="60">
        <f t="shared" si="43"/>
        <v>11588474.975250354</v>
      </c>
      <c r="AG71" s="57">
        <f t="shared" si="43"/>
        <v>5960137.4903508388</v>
      </c>
      <c r="AH71" s="57">
        <f t="shared" si="43"/>
        <v>5091018.2573938649</v>
      </c>
      <c r="AI71" s="57">
        <f t="shared" si="43"/>
        <v>4832359.1125008827</v>
      </c>
      <c r="AJ71" s="57">
        <f t="shared" si="43"/>
        <v>3637762.5124753299</v>
      </c>
      <c r="AK71" s="57">
        <f t="shared" si="43"/>
        <v>3208815.0298574921</v>
      </c>
      <c r="AL71" s="57">
        <f t="shared" si="43"/>
        <v>3021057.4673419115</v>
      </c>
      <c r="AM71" s="57">
        <f t="shared" si="43"/>
        <v>3713745.7639674055</v>
      </c>
      <c r="AN71" s="57">
        <f t="shared" si="43"/>
        <v>89362.656675721504</v>
      </c>
      <c r="AO71" s="61">
        <f t="shared" si="44"/>
        <v>21798.337630528178</v>
      </c>
      <c r="AP71" s="1"/>
      <c r="AQ71" s="57">
        <f t="shared" si="45"/>
        <v>10664664.778736632</v>
      </c>
      <c r="AR71" s="57">
        <f t="shared" si="45"/>
        <v>247009835.21342045</v>
      </c>
      <c r="AS71" s="57">
        <f t="shared" si="46"/>
        <v>10590926.236949755</v>
      </c>
      <c r="AT71" s="60">
        <f t="shared" si="46"/>
        <v>11566676.637619825</v>
      </c>
      <c r="AU71" s="57">
        <f t="shared" si="47"/>
        <v>11109456.367701778</v>
      </c>
      <c r="AV71" s="57">
        <f t="shared" si="47"/>
        <v>8733385.2255179584</v>
      </c>
      <c r="AW71" s="57">
        <f t="shared" si="48"/>
        <v>12805018.576125726</v>
      </c>
      <c r="AX71" s="62">
        <f t="shared" si="48"/>
        <v>12877484.261796052</v>
      </c>
      <c r="AY71" s="57">
        <f t="shared" si="49"/>
        <v>4810560.7748703547</v>
      </c>
      <c r="AZ71" s="57">
        <f t="shared" si="49"/>
        <v>3615964.1748448019</v>
      </c>
      <c r="BA71" s="57">
        <f t="shared" si="50"/>
        <v>3691947.4263368775</v>
      </c>
      <c r="BB71" s="60">
        <f t="shared" si="50"/>
        <v>67564.319045193319</v>
      </c>
      <c r="BC71" s="57">
        <f t="shared" si="51"/>
        <v>5938339.1527203107</v>
      </c>
      <c r="BD71" s="57">
        <f t="shared" si="51"/>
        <v>5069219.9197633369</v>
      </c>
      <c r="BE71" s="57">
        <f t="shared" si="52"/>
        <v>3187016.692226964</v>
      </c>
      <c r="BF71" s="57">
        <f t="shared" si="52"/>
        <v>2999259.1297113835</v>
      </c>
      <c r="BG71" s="63"/>
      <c r="BH71" s="64">
        <f t="shared" si="68"/>
        <v>69958025.716681659</v>
      </c>
      <c r="BI71" s="57">
        <f t="array" ref="BI71">STDEV(IF(AQ71:AT71&gt;0,AQ71:AT71))</f>
        <v>118035373.29306014</v>
      </c>
      <c r="BJ71" s="65">
        <f t="shared" si="53"/>
        <v>168.72313374177213</v>
      </c>
      <c r="BK71" s="65">
        <f t="shared" si="54"/>
        <v>4</v>
      </c>
      <c r="BL71" s="64">
        <f t="shared" si="55"/>
        <v>11381336.107785378</v>
      </c>
      <c r="BM71" s="57">
        <f t="array" ref="BM71">STDEV(IF(AU71:AX71&gt;0,AU71:AX71))</f>
        <v>1945155.8238675946</v>
      </c>
      <c r="BN71" s="65">
        <f t="shared" si="56"/>
        <v>17.090751080947474</v>
      </c>
      <c r="BO71" s="65">
        <f t="shared" si="57"/>
        <v>4</v>
      </c>
      <c r="BP71" s="64">
        <f t="shared" si="58"/>
        <v>3046509.1737743067</v>
      </c>
      <c r="BQ71" s="57">
        <f t="array" ref="BQ71">STDEV(IF(AY71:BB71&gt;0,AY71:BB71))</f>
        <v>2059681.2079350057</v>
      </c>
      <c r="BR71" s="65">
        <f t="shared" si="59"/>
        <v>67.607910905558697</v>
      </c>
      <c r="BS71" s="65">
        <f t="shared" si="60"/>
        <v>4</v>
      </c>
      <c r="BT71" s="64">
        <f t="shared" si="61"/>
        <v>4298458.7236054987</v>
      </c>
      <c r="BU71" s="57">
        <f t="array" ref="BU71">STDEV(IF(BC71:BF71&gt;0,BC71:BF71))</f>
        <v>1438344.3742935762</v>
      </c>
      <c r="BV71" s="65">
        <f t="shared" si="62"/>
        <v>33.461863118394895</v>
      </c>
      <c r="BW71" s="65">
        <f t="shared" si="63"/>
        <v>4</v>
      </c>
      <c r="BX71" s="65"/>
      <c r="BY71" s="18">
        <f t="shared" si="64"/>
        <v>0.16268806889831183</v>
      </c>
      <c r="BZ71" s="66" t="b">
        <f t="shared" si="65"/>
        <v>0</v>
      </c>
      <c r="CA71" s="65"/>
      <c r="CB71" s="18">
        <f t="shared" si="66"/>
        <v>1.410945603121279</v>
      </c>
      <c r="CC71" s="66" t="b">
        <f t="shared" si="67"/>
        <v>0</v>
      </c>
    </row>
    <row r="72" spans="1:81" s="85" customFormat="1" ht="15.6">
      <c r="A72" s="85">
        <v>12</v>
      </c>
      <c r="B72" s="85" t="s">
        <v>59</v>
      </c>
      <c r="C72" s="85">
        <v>75</v>
      </c>
      <c r="D72" s="85">
        <v>16.762</v>
      </c>
      <c r="E72" s="85">
        <v>1335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7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</v>
      </c>
      <c r="U72" s="86">
        <v>0</v>
      </c>
      <c r="V72" s="88">
        <v>0</v>
      </c>
      <c r="W72" s="86"/>
      <c r="X72" s="89"/>
      <c r="Y72" s="57">
        <f t="shared" si="43"/>
        <v>0</v>
      </c>
      <c r="Z72" s="57">
        <f t="shared" si="43"/>
        <v>0</v>
      </c>
      <c r="AA72" s="57">
        <f t="shared" si="43"/>
        <v>0</v>
      </c>
      <c r="AB72" s="57">
        <f t="shared" si="43"/>
        <v>0</v>
      </c>
      <c r="AC72" s="57">
        <f t="shared" si="43"/>
        <v>0</v>
      </c>
      <c r="AD72" s="57">
        <f t="shared" si="43"/>
        <v>0</v>
      </c>
      <c r="AE72" s="57">
        <f t="shared" si="43"/>
        <v>0</v>
      </c>
      <c r="AF72" s="60">
        <f t="shared" si="43"/>
        <v>0</v>
      </c>
      <c r="AG72" s="57">
        <f t="shared" si="43"/>
        <v>0</v>
      </c>
      <c r="AH72" s="57">
        <f t="shared" si="43"/>
        <v>0</v>
      </c>
      <c r="AI72" s="57">
        <f t="shared" si="43"/>
        <v>0</v>
      </c>
      <c r="AJ72" s="57">
        <f t="shared" si="43"/>
        <v>0</v>
      </c>
      <c r="AK72" s="57">
        <f t="shared" si="43"/>
        <v>0</v>
      </c>
      <c r="AL72" s="57">
        <f t="shared" si="43"/>
        <v>0</v>
      </c>
      <c r="AM72" s="57">
        <f t="shared" si="43"/>
        <v>0</v>
      </c>
      <c r="AN72" s="57">
        <f t="shared" si="43"/>
        <v>0</v>
      </c>
      <c r="AO72" s="61">
        <f t="shared" si="44"/>
        <v>0</v>
      </c>
      <c r="AP72" s="1"/>
      <c r="AQ72" s="57">
        <f t="shared" si="45"/>
        <v>0</v>
      </c>
      <c r="AR72" s="57">
        <f t="shared" si="45"/>
        <v>0</v>
      </c>
      <c r="AS72" s="57">
        <f t="shared" si="46"/>
        <v>0</v>
      </c>
      <c r="AT72" s="60">
        <f t="shared" si="46"/>
        <v>0</v>
      </c>
      <c r="AU72" s="57">
        <f t="shared" si="47"/>
        <v>0</v>
      </c>
      <c r="AV72" s="57">
        <f t="shared" si="47"/>
        <v>0</v>
      </c>
      <c r="AW72" s="57">
        <f t="shared" si="48"/>
        <v>0</v>
      </c>
      <c r="AX72" s="62">
        <f t="shared" si="48"/>
        <v>0</v>
      </c>
      <c r="AY72" s="57">
        <f t="shared" si="49"/>
        <v>0</v>
      </c>
      <c r="AZ72" s="57">
        <f t="shared" si="49"/>
        <v>0</v>
      </c>
      <c r="BA72" s="57">
        <f t="shared" si="50"/>
        <v>0</v>
      </c>
      <c r="BB72" s="60">
        <f t="shared" si="50"/>
        <v>0</v>
      </c>
      <c r="BC72" s="57">
        <f t="shared" si="51"/>
        <v>0</v>
      </c>
      <c r="BD72" s="57">
        <f t="shared" si="51"/>
        <v>0</v>
      </c>
      <c r="BE72" s="57">
        <f t="shared" si="52"/>
        <v>0</v>
      </c>
      <c r="BF72" s="57">
        <f t="shared" si="52"/>
        <v>0</v>
      </c>
      <c r="BG72" s="63"/>
      <c r="BH72" s="64" t="e">
        <f t="shared" si="68"/>
        <v>#DIV/0!</v>
      </c>
      <c r="BI72" s="57" t="e">
        <f t="array" ref="BI72">STDEV(IF(AQ72:AT72&gt;0,AQ72:AT72))</f>
        <v>#DIV/0!</v>
      </c>
      <c r="BJ72" s="65" t="e">
        <f t="shared" si="53"/>
        <v>#DIV/0!</v>
      </c>
      <c r="BK72" s="65">
        <f t="shared" si="54"/>
        <v>0</v>
      </c>
      <c r="BL72" s="64" t="e">
        <f t="shared" si="55"/>
        <v>#DIV/0!</v>
      </c>
      <c r="BM72" s="57" t="e">
        <f t="array" ref="BM72">STDEV(IF(AU72:AX72&gt;0,AU72:AX72))</f>
        <v>#DIV/0!</v>
      </c>
      <c r="BN72" s="65" t="e">
        <f t="shared" si="56"/>
        <v>#DIV/0!</v>
      </c>
      <c r="BO72" s="65">
        <f t="shared" si="57"/>
        <v>0</v>
      </c>
      <c r="BP72" s="64" t="e">
        <f t="shared" si="58"/>
        <v>#DIV/0!</v>
      </c>
      <c r="BQ72" s="57" t="e">
        <f t="array" ref="BQ72">STDEV(IF(AY72:BB72&gt;0,AY72:BB72))</f>
        <v>#DIV/0!</v>
      </c>
      <c r="BR72" s="65" t="e">
        <f t="shared" si="59"/>
        <v>#DIV/0!</v>
      </c>
      <c r="BS72" s="65">
        <f t="shared" si="60"/>
        <v>0</v>
      </c>
      <c r="BT72" s="64" t="e">
        <f t="shared" si="61"/>
        <v>#DIV/0!</v>
      </c>
      <c r="BU72" s="57" t="e">
        <f t="array" ref="BU72">STDEV(IF(BC72:BF72&gt;0,BC72:BF72))</f>
        <v>#DIV/0!</v>
      </c>
      <c r="BV72" s="65" t="e">
        <f t="shared" si="62"/>
        <v>#DIV/0!</v>
      </c>
      <c r="BW72" s="65">
        <f t="shared" si="63"/>
        <v>0</v>
      </c>
      <c r="BX72" s="65"/>
      <c r="BY72" s="18" t="e">
        <f t="shared" si="64"/>
        <v>#DIV/0!</v>
      </c>
      <c r="BZ72" s="66" t="e">
        <f t="shared" si="65"/>
        <v>#DIV/0!</v>
      </c>
      <c r="CA72" s="65"/>
      <c r="CB72" s="18" t="e">
        <f t="shared" si="66"/>
        <v>#DIV/0!</v>
      </c>
      <c r="CC72" s="66" t="e">
        <f t="shared" si="67"/>
        <v>#DIV/0!</v>
      </c>
    </row>
    <row r="73" spans="1:81" s="85" customFormat="1" ht="15.6">
      <c r="A73" s="85">
        <v>13</v>
      </c>
      <c r="B73" s="85" t="s">
        <v>60</v>
      </c>
      <c r="C73" s="85">
        <v>245</v>
      </c>
      <c r="D73" s="85">
        <v>16.937000000000001</v>
      </c>
      <c r="E73" s="85">
        <v>1343</v>
      </c>
      <c r="F73" s="86">
        <v>402837</v>
      </c>
      <c r="G73" s="86">
        <v>669039</v>
      </c>
      <c r="H73" s="86">
        <v>435286</v>
      </c>
      <c r="I73" s="86">
        <v>380723</v>
      </c>
      <c r="J73" s="86">
        <v>515511</v>
      </c>
      <c r="K73" s="86">
        <v>749158</v>
      </c>
      <c r="L73" s="86">
        <v>484638</v>
      </c>
      <c r="M73" s="87">
        <v>287500</v>
      </c>
      <c r="N73" s="86">
        <v>376660</v>
      </c>
      <c r="O73" s="86">
        <v>422692</v>
      </c>
      <c r="P73" s="86">
        <v>252364</v>
      </c>
      <c r="Q73" s="86">
        <v>294798</v>
      </c>
      <c r="R73" s="86">
        <v>205773</v>
      </c>
      <c r="S73" s="86">
        <v>227737</v>
      </c>
      <c r="T73" s="86">
        <v>334864</v>
      </c>
      <c r="U73" s="86">
        <v>215880</v>
      </c>
      <c r="V73" s="88">
        <v>0</v>
      </c>
      <c r="W73" s="86"/>
      <c r="X73" s="89"/>
      <c r="Y73" s="57">
        <f t="shared" si="43"/>
        <v>325592.749355993</v>
      </c>
      <c r="Z73" s="57">
        <f t="shared" si="43"/>
        <v>521436.01142699335</v>
      </c>
      <c r="AA73" s="57">
        <f t="shared" si="43"/>
        <v>408446.4705554212</v>
      </c>
      <c r="AB73" s="57">
        <f t="shared" si="43"/>
        <v>7980506.8712901529</v>
      </c>
      <c r="AC73" s="57">
        <f t="shared" si="43"/>
        <v>549751.66631379863</v>
      </c>
      <c r="AD73" s="57">
        <f t="shared" si="43"/>
        <v>661579.74666426994</v>
      </c>
      <c r="AE73" s="57">
        <f t="shared" si="43"/>
        <v>397999.00598519022</v>
      </c>
      <c r="AF73" s="60">
        <f t="shared" si="43"/>
        <v>266576.42504860973</v>
      </c>
      <c r="AG73" s="57">
        <f t="shared" si="43"/>
        <v>373429.37723365222</v>
      </c>
      <c r="AH73" s="57">
        <f t="shared" si="43"/>
        <v>477748.62559816521</v>
      </c>
      <c r="AI73" s="57">
        <f t="shared" si="43"/>
        <v>259583.12519030517</v>
      </c>
      <c r="AJ73" s="57">
        <f t="shared" si="43"/>
        <v>279757.95291216683</v>
      </c>
      <c r="AK73" s="57">
        <f t="shared" si="43"/>
        <v>212630.44757539884</v>
      </c>
      <c r="AL73" s="57">
        <f t="shared" si="43"/>
        <v>223265.30981499495</v>
      </c>
      <c r="AM73" s="57">
        <f t="shared" si="43"/>
        <v>344457.8890746726</v>
      </c>
      <c r="AN73" s="57">
        <f t="shared" si="43"/>
        <v>192627.16248781586</v>
      </c>
      <c r="AO73" s="61">
        <f t="shared" si="44"/>
        <v>0</v>
      </c>
      <c r="AP73" s="1"/>
      <c r="AQ73" s="57">
        <f t="shared" si="45"/>
        <v>408446.4705554212</v>
      </c>
      <c r="AR73" s="57">
        <f t="shared" si="45"/>
        <v>7980506.8712901529</v>
      </c>
      <c r="AS73" s="57">
        <f t="shared" si="46"/>
        <v>397999.00598519022</v>
      </c>
      <c r="AT73" s="60">
        <f t="shared" si="46"/>
        <v>266576.42504860973</v>
      </c>
      <c r="AU73" s="57">
        <f t="shared" si="47"/>
        <v>325592.749355993</v>
      </c>
      <c r="AV73" s="57">
        <f t="shared" si="47"/>
        <v>521436.01142699335</v>
      </c>
      <c r="AW73" s="57">
        <f t="shared" si="48"/>
        <v>549751.66631379863</v>
      </c>
      <c r="AX73" s="62">
        <f t="shared" si="48"/>
        <v>661579.74666426994</v>
      </c>
      <c r="AY73" s="57">
        <f t="shared" si="49"/>
        <v>259583.12519030517</v>
      </c>
      <c r="AZ73" s="57">
        <f t="shared" si="49"/>
        <v>279757.95291216683</v>
      </c>
      <c r="BA73" s="57">
        <f t="shared" si="50"/>
        <v>344457.8890746726</v>
      </c>
      <c r="BB73" s="60">
        <f t="shared" si="50"/>
        <v>192627.16248781586</v>
      </c>
      <c r="BC73" s="57">
        <f t="shared" si="51"/>
        <v>373429.37723365222</v>
      </c>
      <c r="BD73" s="57">
        <f t="shared" si="51"/>
        <v>477748.62559816521</v>
      </c>
      <c r="BE73" s="57">
        <f t="shared" si="52"/>
        <v>212630.44757539884</v>
      </c>
      <c r="BF73" s="57">
        <f t="shared" si="52"/>
        <v>223265.30981499495</v>
      </c>
      <c r="BG73" s="63"/>
      <c r="BH73" s="64">
        <f t="shared" si="68"/>
        <v>2263382.1932198438</v>
      </c>
      <c r="BI73" s="57">
        <f t="array" ref="BI73">STDEV(IF(AQ73:AT73&gt;0,AQ73:AT73))</f>
        <v>3811963.1351329</v>
      </c>
      <c r="BJ73" s="65">
        <f t="shared" si="53"/>
        <v>168.41888862393472</v>
      </c>
      <c r="BK73" s="65">
        <f t="shared" si="54"/>
        <v>4</v>
      </c>
      <c r="BL73" s="64">
        <f t="shared" si="55"/>
        <v>514590.04344026372</v>
      </c>
      <c r="BM73" s="57">
        <f t="array" ref="BM73">STDEV(IF(AU73:AX73&gt;0,AU73:AX73))</f>
        <v>139772.62133650479</v>
      </c>
      <c r="BN73" s="65">
        <f t="shared" si="56"/>
        <v>27.161936597541324</v>
      </c>
      <c r="BO73" s="65">
        <f t="shared" si="57"/>
        <v>4</v>
      </c>
      <c r="BP73" s="64">
        <f t="shared" si="58"/>
        <v>269106.53241624014</v>
      </c>
      <c r="BQ73" s="57">
        <f t="array" ref="BQ73">STDEV(IF(AY73:BB73&gt;0,AY73:BB73))</f>
        <v>62532.842087676916</v>
      </c>
      <c r="BR73" s="65">
        <f t="shared" si="59"/>
        <v>23.237207037008798</v>
      </c>
      <c r="BS73" s="65">
        <f t="shared" si="60"/>
        <v>4</v>
      </c>
      <c r="BT73" s="64">
        <f t="shared" si="61"/>
        <v>321768.44005555281</v>
      </c>
      <c r="BU73" s="57">
        <f t="array" ref="BU73">STDEV(IF(BC73:BF73&gt;0,BC73:BF73))</f>
        <v>127295.76947908073</v>
      </c>
      <c r="BV73" s="65">
        <f t="shared" si="62"/>
        <v>39.561297390478487</v>
      </c>
      <c r="BW73" s="65">
        <f t="shared" si="63"/>
        <v>4</v>
      </c>
      <c r="BX73" s="65"/>
      <c r="BY73" s="18">
        <f t="shared" si="64"/>
        <v>0.22735446314889393</v>
      </c>
      <c r="BZ73" s="66" t="b">
        <f t="shared" si="65"/>
        <v>0</v>
      </c>
      <c r="CA73" s="65"/>
      <c r="CB73" s="18">
        <f t="shared" si="66"/>
        <v>1.1956916733550635</v>
      </c>
      <c r="CC73" s="66">
        <f t="shared" si="67"/>
        <v>1.1956916733550635</v>
      </c>
    </row>
    <row r="74" spans="1:81" s="85" customFormat="1" ht="15.6">
      <c r="A74" s="85">
        <v>14</v>
      </c>
      <c r="B74" s="85" t="s">
        <v>61</v>
      </c>
      <c r="C74" s="85">
        <v>218</v>
      </c>
      <c r="D74" s="85">
        <v>17.14</v>
      </c>
      <c r="E74" s="85">
        <v>1351</v>
      </c>
      <c r="F74" s="86">
        <v>0</v>
      </c>
      <c r="G74" s="86">
        <v>0</v>
      </c>
      <c r="H74" s="86">
        <v>0</v>
      </c>
      <c r="I74" s="86">
        <v>0</v>
      </c>
      <c r="J74" s="86">
        <v>0</v>
      </c>
      <c r="K74" s="86">
        <v>0</v>
      </c>
      <c r="L74" s="86">
        <v>0</v>
      </c>
      <c r="M74" s="87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8">
        <v>93</v>
      </c>
      <c r="W74" s="86"/>
      <c r="X74" s="89"/>
      <c r="Y74" s="57">
        <f t="shared" si="43"/>
        <v>0</v>
      </c>
      <c r="Z74" s="57">
        <f t="shared" si="43"/>
        <v>0</v>
      </c>
      <c r="AA74" s="57">
        <f t="shared" si="43"/>
        <v>0</v>
      </c>
      <c r="AB74" s="57">
        <f t="shared" si="43"/>
        <v>0</v>
      </c>
      <c r="AC74" s="57">
        <f t="shared" si="43"/>
        <v>0</v>
      </c>
      <c r="AD74" s="57">
        <f t="shared" si="43"/>
        <v>0</v>
      </c>
      <c r="AE74" s="57">
        <f t="shared" si="43"/>
        <v>0</v>
      </c>
      <c r="AF74" s="60">
        <f t="shared" si="43"/>
        <v>0</v>
      </c>
      <c r="AG74" s="57">
        <f t="shared" si="43"/>
        <v>0</v>
      </c>
      <c r="AH74" s="57">
        <f t="shared" si="43"/>
        <v>0</v>
      </c>
      <c r="AI74" s="57">
        <f t="shared" si="43"/>
        <v>0</v>
      </c>
      <c r="AJ74" s="57">
        <f t="shared" si="43"/>
        <v>0</v>
      </c>
      <c r="AK74" s="57">
        <f t="shared" si="43"/>
        <v>0</v>
      </c>
      <c r="AL74" s="57">
        <f t="shared" si="43"/>
        <v>0</v>
      </c>
      <c r="AM74" s="57">
        <f t="shared" si="43"/>
        <v>0</v>
      </c>
      <c r="AN74" s="57">
        <f t="shared" si="43"/>
        <v>0</v>
      </c>
      <c r="AO74" s="61">
        <f t="shared" si="44"/>
        <v>90.663926638601097</v>
      </c>
      <c r="AP74" s="1"/>
      <c r="AQ74" s="57">
        <f t="shared" si="45"/>
        <v>-90.663926638601097</v>
      </c>
      <c r="AR74" s="57">
        <f t="shared" si="45"/>
        <v>-90.663926638601097</v>
      </c>
      <c r="AS74" s="57">
        <f t="shared" si="46"/>
        <v>-90.663926638601097</v>
      </c>
      <c r="AT74" s="60">
        <f t="shared" si="46"/>
        <v>-90.663926638601097</v>
      </c>
      <c r="AU74" s="57">
        <f t="shared" si="47"/>
        <v>-90.663926638601097</v>
      </c>
      <c r="AV74" s="57">
        <f t="shared" si="47"/>
        <v>-90.663926638601097</v>
      </c>
      <c r="AW74" s="57">
        <f t="shared" si="48"/>
        <v>-90.663926638601097</v>
      </c>
      <c r="AX74" s="62">
        <f t="shared" si="48"/>
        <v>-90.663926638601097</v>
      </c>
      <c r="AY74" s="57">
        <f t="shared" si="49"/>
        <v>-90.663926638601097</v>
      </c>
      <c r="AZ74" s="57">
        <f t="shared" si="49"/>
        <v>-90.663926638601097</v>
      </c>
      <c r="BA74" s="57">
        <f t="shared" si="50"/>
        <v>-90.663926638601097</v>
      </c>
      <c r="BB74" s="60">
        <f t="shared" si="50"/>
        <v>-90.663926638601097</v>
      </c>
      <c r="BC74" s="57">
        <f t="shared" si="51"/>
        <v>-90.663926638601097</v>
      </c>
      <c r="BD74" s="57">
        <f t="shared" si="51"/>
        <v>-90.663926638601097</v>
      </c>
      <c r="BE74" s="57">
        <f t="shared" si="52"/>
        <v>-90.663926638601097</v>
      </c>
      <c r="BF74" s="57">
        <f t="shared" si="52"/>
        <v>-90.663926638601097</v>
      </c>
      <c r="BG74" s="63"/>
      <c r="BH74" s="64" t="e">
        <f t="shared" si="68"/>
        <v>#DIV/0!</v>
      </c>
      <c r="BI74" s="57" t="e">
        <f t="array" ref="BI74">STDEV(IF(AQ74:AT74&gt;0,AQ74:AT74))</f>
        <v>#DIV/0!</v>
      </c>
      <c r="BJ74" s="65" t="e">
        <f t="shared" si="53"/>
        <v>#DIV/0!</v>
      </c>
      <c r="BK74" s="65">
        <f t="shared" si="54"/>
        <v>0</v>
      </c>
      <c r="BL74" s="64" t="e">
        <f t="shared" si="55"/>
        <v>#DIV/0!</v>
      </c>
      <c r="BM74" s="57" t="e">
        <f t="array" ref="BM74">STDEV(IF(AU74:AX74&gt;0,AU74:AX74))</f>
        <v>#DIV/0!</v>
      </c>
      <c r="BN74" s="65" t="e">
        <f t="shared" si="56"/>
        <v>#DIV/0!</v>
      </c>
      <c r="BO74" s="65">
        <f t="shared" si="57"/>
        <v>0</v>
      </c>
      <c r="BP74" s="64" t="e">
        <f t="shared" si="58"/>
        <v>#DIV/0!</v>
      </c>
      <c r="BQ74" s="57" t="e">
        <f t="array" ref="BQ74">STDEV(IF(AY74:BB74&gt;0,AY74:BB74))</f>
        <v>#DIV/0!</v>
      </c>
      <c r="BR74" s="65" t="e">
        <f t="shared" si="59"/>
        <v>#DIV/0!</v>
      </c>
      <c r="BS74" s="65">
        <f t="shared" si="60"/>
        <v>0</v>
      </c>
      <c r="BT74" s="64" t="e">
        <f t="shared" si="61"/>
        <v>#DIV/0!</v>
      </c>
      <c r="BU74" s="57" t="e">
        <f t="array" ref="BU74">STDEV(IF(BC74:BF74&gt;0,BC74:BF74))</f>
        <v>#DIV/0!</v>
      </c>
      <c r="BV74" s="65" t="e">
        <f t="shared" si="62"/>
        <v>#DIV/0!</v>
      </c>
      <c r="BW74" s="65">
        <f t="shared" si="63"/>
        <v>0</v>
      </c>
      <c r="BX74" s="65"/>
      <c r="BY74" s="18" t="e">
        <f t="shared" si="64"/>
        <v>#DIV/0!</v>
      </c>
      <c r="BZ74" s="66" t="e">
        <f t="shared" si="65"/>
        <v>#DIV/0!</v>
      </c>
      <c r="CA74" s="65"/>
      <c r="CB74" s="18" t="e">
        <f t="shared" si="66"/>
        <v>#DIV/0!</v>
      </c>
      <c r="CC74" s="66" t="e">
        <f t="shared" si="67"/>
        <v>#DIV/0!</v>
      </c>
    </row>
    <row r="75" spans="1:81" s="85" customFormat="1" ht="15.6">
      <c r="A75" s="85">
        <v>16</v>
      </c>
      <c r="B75" s="85" t="s">
        <v>62</v>
      </c>
      <c r="C75" s="85">
        <v>73</v>
      </c>
      <c r="D75" s="85">
        <v>20.137</v>
      </c>
      <c r="E75" s="85">
        <v>1491</v>
      </c>
      <c r="F75" s="86">
        <v>6379811</v>
      </c>
      <c r="G75" s="86">
        <v>8166382</v>
      </c>
      <c r="H75" s="86">
        <v>8271981</v>
      </c>
      <c r="I75" s="86">
        <v>6817215</v>
      </c>
      <c r="J75" s="86">
        <v>6762237</v>
      </c>
      <c r="K75" s="86">
        <v>12495627</v>
      </c>
      <c r="L75" s="86">
        <v>6561308</v>
      </c>
      <c r="M75" s="87">
        <v>4597575</v>
      </c>
      <c r="N75" s="86">
        <v>5331086</v>
      </c>
      <c r="O75" s="92">
        <v>6412143</v>
      </c>
      <c r="P75" s="86">
        <v>3888783</v>
      </c>
      <c r="Q75" s="86">
        <v>4562486</v>
      </c>
      <c r="R75" s="86">
        <v>3001437</v>
      </c>
      <c r="S75" s="86">
        <v>3013803</v>
      </c>
      <c r="T75" s="86">
        <v>5012465</v>
      </c>
      <c r="U75" s="86">
        <v>3316827</v>
      </c>
      <c r="V75" s="88">
        <v>0</v>
      </c>
      <c r="W75" s="86"/>
      <c r="X75" s="89"/>
      <c r="Y75" s="57">
        <f t="shared" si="43"/>
        <v>5156478.1881048838</v>
      </c>
      <c r="Z75" s="57">
        <f t="shared" si="43"/>
        <v>6364719.6319933403</v>
      </c>
      <c r="AA75" s="57">
        <f t="shared" si="43"/>
        <v>7761934.553262691</v>
      </c>
      <c r="AB75" s="57">
        <f t="shared" si="43"/>
        <v>142898724.66481483</v>
      </c>
      <c r="AC75" s="57">
        <f t="shared" si="43"/>
        <v>7211390.365596123</v>
      </c>
      <c r="AD75" s="57">
        <f t="shared" si="43"/>
        <v>11034860.129733931</v>
      </c>
      <c r="AE75" s="57">
        <f t="shared" si="43"/>
        <v>5388339.4656685535</v>
      </c>
      <c r="AF75" s="60">
        <f t="shared" si="43"/>
        <v>4262974.2865838669</v>
      </c>
      <c r="AG75" s="57">
        <f t="shared" si="43"/>
        <v>5285361.1346016089</v>
      </c>
      <c r="AH75" s="57">
        <f t="shared" si="43"/>
        <v>7247339.6832419252</v>
      </c>
      <c r="AI75" s="57">
        <f t="shared" si="43"/>
        <v>4000025.5358408117</v>
      </c>
      <c r="AJ75" s="57">
        <f t="shared" si="43"/>
        <v>4329716.42803011</v>
      </c>
      <c r="AK75" s="57">
        <f t="shared" si="43"/>
        <v>3101460.7974776202</v>
      </c>
      <c r="AL75" s="57">
        <f t="shared" si="43"/>
        <v>2954625.9962867745</v>
      </c>
      <c r="AM75" s="57">
        <f t="shared" si="43"/>
        <v>5156072.6532582743</v>
      </c>
      <c r="AN75" s="57">
        <f t="shared" si="43"/>
        <v>2959565.3764729239</v>
      </c>
      <c r="AO75" s="61">
        <f t="shared" si="44"/>
        <v>0</v>
      </c>
      <c r="AP75" s="1"/>
      <c r="AQ75" s="57">
        <f t="shared" si="45"/>
        <v>7761934.553262691</v>
      </c>
      <c r="AR75" s="57">
        <f t="shared" si="45"/>
        <v>142898724.66481483</v>
      </c>
      <c r="AS75" s="57">
        <f t="shared" si="46"/>
        <v>5388339.4656685535</v>
      </c>
      <c r="AT75" s="60">
        <f t="shared" si="46"/>
        <v>4262974.2865838669</v>
      </c>
      <c r="AU75" s="57">
        <f t="shared" si="47"/>
        <v>5156478.1881048838</v>
      </c>
      <c r="AV75" s="57">
        <f t="shared" si="47"/>
        <v>6364719.6319933403</v>
      </c>
      <c r="AW75" s="57">
        <f t="shared" si="48"/>
        <v>7211390.365596123</v>
      </c>
      <c r="AX75" s="62">
        <f t="shared" si="48"/>
        <v>11034860.129733931</v>
      </c>
      <c r="AY75" s="57">
        <f t="shared" si="49"/>
        <v>4000025.5358408117</v>
      </c>
      <c r="AZ75" s="57">
        <f t="shared" si="49"/>
        <v>4329716.42803011</v>
      </c>
      <c r="BA75" s="57">
        <f t="shared" si="50"/>
        <v>5156072.6532582743</v>
      </c>
      <c r="BB75" s="60">
        <f t="shared" si="50"/>
        <v>2959565.3764729239</v>
      </c>
      <c r="BC75" s="57">
        <f t="shared" si="51"/>
        <v>5285361.1346016089</v>
      </c>
      <c r="BD75" s="57">
        <f t="shared" si="51"/>
        <v>7247339.6832419252</v>
      </c>
      <c r="BE75" s="57">
        <f t="shared" si="52"/>
        <v>3101460.7974776202</v>
      </c>
      <c r="BF75" s="57">
        <f t="shared" si="52"/>
        <v>2954625.9962867745</v>
      </c>
      <c r="BG75" s="63"/>
      <c r="BH75" s="64">
        <f t="shared" si="68"/>
        <v>40077993.242582485</v>
      </c>
      <c r="BI75" s="57">
        <f t="array" ref="BI75">STDEV(IF(AQ75:AT75&gt;0,AQ75:AT75))</f>
        <v>68562667.493311301</v>
      </c>
      <c r="BJ75" s="65">
        <f t="shared" si="53"/>
        <v>171.07310507868473</v>
      </c>
      <c r="BK75" s="65">
        <f t="shared" si="54"/>
        <v>4</v>
      </c>
      <c r="BL75" s="64">
        <f t="shared" si="55"/>
        <v>7441862.0788570698</v>
      </c>
      <c r="BM75" s="57">
        <f t="array" ref="BM75">STDEV(IF(AU75:AX75&gt;0,AU75:AX75))</f>
        <v>2539420.378955503</v>
      </c>
      <c r="BN75" s="65">
        <f t="shared" si="56"/>
        <v>34.12345394266579</v>
      </c>
      <c r="BO75" s="65">
        <f t="shared" si="57"/>
        <v>4</v>
      </c>
      <c r="BP75" s="64">
        <f t="shared" si="58"/>
        <v>4111344.9984005298</v>
      </c>
      <c r="BQ75" s="57">
        <f t="array" ref="BQ75">STDEV(IF(AY75:BB75&gt;0,AY75:BB75))</f>
        <v>908869.31116549287</v>
      </c>
      <c r="BR75" s="65">
        <f t="shared" si="59"/>
        <v>22.106374228362682</v>
      </c>
      <c r="BS75" s="65">
        <f t="shared" si="60"/>
        <v>4</v>
      </c>
      <c r="BT75" s="64">
        <f t="shared" si="61"/>
        <v>4647196.902901982</v>
      </c>
      <c r="BU75" s="57">
        <f t="array" ref="BU75">STDEV(IF(BC75:BF75&gt;0,BC75:BF75))</f>
        <v>2034870.3845951636</v>
      </c>
      <c r="BV75" s="65">
        <f t="shared" si="62"/>
        <v>43.787048991284863</v>
      </c>
      <c r="BW75" s="65">
        <f t="shared" si="63"/>
        <v>4</v>
      </c>
      <c r="BX75" s="65"/>
      <c r="BY75" s="18">
        <f t="shared" si="64"/>
        <v>0.18568449856791139</v>
      </c>
      <c r="BZ75" s="66" t="b">
        <f t="shared" si="65"/>
        <v>0</v>
      </c>
      <c r="CA75" s="65"/>
      <c r="CB75" s="18">
        <f t="shared" si="66"/>
        <v>1.1303349401983824</v>
      </c>
      <c r="CC75" s="66">
        <f t="shared" si="67"/>
        <v>1.1303349401983824</v>
      </c>
    </row>
    <row r="76" spans="1:81" s="85" customFormat="1" ht="15.6">
      <c r="A76" s="85">
        <v>17</v>
      </c>
      <c r="B76" s="85" t="s">
        <v>63</v>
      </c>
      <c r="C76" s="85">
        <v>198</v>
      </c>
      <c r="D76" s="85">
        <v>21.655000000000001</v>
      </c>
      <c r="E76" s="85">
        <v>1565</v>
      </c>
      <c r="F76" s="90">
        <v>7294</v>
      </c>
      <c r="G76" s="86">
        <v>9908</v>
      </c>
      <c r="H76" s="90">
        <v>6746</v>
      </c>
      <c r="I76" s="90">
        <v>4827</v>
      </c>
      <c r="J76" s="90">
        <v>6440</v>
      </c>
      <c r="K76" s="90">
        <v>8416</v>
      </c>
      <c r="L76" s="90">
        <v>6860</v>
      </c>
      <c r="M76" s="91">
        <v>6941</v>
      </c>
      <c r="N76" s="86">
        <v>380900</v>
      </c>
      <c r="O76" s="86">
        <v>460757</v>
      </c>
      <c r="P76" s="86">
        <v>247574</v>
      </c>
      <c r="Q76" s="86">
        <v>176684</v>
      </c>
      <c r="R76" s="86">
        <v>188340</v>
      </c>
      <c r="S76" s="86">
        <v>175179</v>
      </c>
      <c r="T76" s="86">
        <v>494698</v>
      </c>
      <c r="U76" s="86">
        <v>197759</v>
      </c>
      <c r="V76" s="88">
        <v>0</v>
      </c>
      <c r="W76" s="86"/>
      <c r="X76" s="89"/>
      <c r="Y76" s="57">
        <f t="shared" si="43"/>
        <v>5895.3708666349248</v>
      </c>
      <c r="Z76" s="57">
        <f t="shared" si="43"/>
        <v>7722.1028986630827</v>
      </c>
      <c r="AA76" s="57">
        <f t="shared" si="43"/>
        <v>6330.0448219489517</v>
      </c>
      <c r="AB76" s="57">
        <f t="shared" si="43"/>
        <v>101180.92856937346</v>
      </c>
      <c r="AC76" s="57">
        <f t="shared" si="43"/>
        <v>6867.7501179623005</v>
      </c>
      <c r="AD76" s="57">
        <f t="shared" si="43"/>
        <v>7432.1506917452607</v>
      </c>
      <c r="AE76" s="57">
        <f t="shared" si="43"/>
        <v>5633.6341373528385</v>
      </c>
      <c r="AF76" s="60">
        <f t="shared" si="43"/>
        <v>6435.8503174344351</v>
      </c>
      <c r="AG76" s="57">
        <f t="shared" si="43"/>
        <v>377633.01064168778</v>
      </c>
      <c r="AH76" s="57">
        <f t="shared" si="43"/>
        <v>520771.68123535294</v>
      </c>
      <c r="AI76" s="57">
        <f t="shared" si="43"/>
        <v>254656.10243879718</v>
      </c>
      <c r="AJ76" s="57">
        <f t="shared" si="43"/>
        <v>167669.91008193165</v>
      </c>
      <c r="AK76" s="57">
        <f t="shared" si="43"/>
        <v>194616.4875680999</v>
      </c>
      <c r="AL76" s="57">
        <f t="shared" si="43"/>
        <v>171739.30326684288</v>
      </c>
      <c r="AM76" s="57">
        <f t="shared" si="43"/>
        <v>508871.15010709537</v>
      </c>
      <c r="AN76" s="57">
        <f t="shared" si="43"/>
        <v>176458.00920153779</v>
      </c>
      <c r="AO76" s="61">
        <f t="shared" si="44"/>
        <v>0</v>
      </c>
      <c r="AP76" s="1"/>
      <c r="AQ76" s="57">
        <f t="shared" si="45"/>
        <v>6330.0448219489517</v>
      </c>
      <c r="AR76" s="57">
        <f t="shared" si="45"/>
        <v>101180.92856937346</v>
      </c>
      <c r="AS76" s="57">
        <f t="shared" si="46"/>
        <v>5633.6341373528385</v>
      </c>
      <c r="AT76" s="60">
        <f t="shared" si="46"/>
        <v>6435.8503174344351</v>
      </c>
      <c r="AU76" s="57">
        <f t="shared" si="47"/>
        <v>5895.3708666349248</v>
      </c>
      <c r="AV76" s="57">
        <f t="shared" si="47"/>
        <v>7722.1028986630827</v>
      </c>
      <c r="AW76" s="57">
        <f t="shared" si="48"/>
        <v>6867.7501179623005</v>
      </c>
      <c r="AX76" s="62">
        <f t="shared" si="48"/>
        <v>7432.1506917452607</v>
      </c>
      <c r="AY76" s="57">
        <f t="shared" si="49"/>
        <v>254656.10243879718</v>
      </c>
      <c r="AZ76" s="57">
        <f t="shared" si="49"/>
        <v>167669.91008193165</v>
      </c>
      <c r="BA76" s="57">
        <f t="shared" si="50"/>
        <v>508871.15010709537</v>
      </c>
      <c r="BB76" s="60">
        <f t="shared" si="50"/>
        <v>176458.00920153779</v>
      </c>
      <c r="BC76" s="57">
        <f t="shared" si="51"/>
        <v>377633.01064168778</v>
      </c>
      <c r="BD76" s="57">
        <f t="shared" si="51"/>
        <v>520771.68123535294</v>
      </c>
      <c r="BE76" s="57">
        <f t="shared" si="52"/>
        <v>194616.4875680999</v>
      </c>
      <c r="BF76" s="57">
        <f t="shared" si="52"/>
        <v>171739.30326684288</v>
      </c>
      <c r="BG76" s="63"/>
      <c r="BH76" s="64">
        <f t="shared" si="68"/>
        <v>29895.114461527421</v>
      </c>
      <c r="BI76" s="57">
        <f t="array" ref="BI76">STDEV(IF(AQ76:AT76&gt;0,AQ76:AT76))</f>
        <v>47525.208405081197</v>
      </c>
      <c r="BJ76" s="65">
        <f t="shared" si="53"/>
        <v>158.97316086962061</v>
      </c>
      <c r="BK76" s="65">
        <f t="shared" si="54"/>
        <v>4</v>
      </c>
      <c r="BL76" s="64">
        <f t="shared" si="55"/>
        <v>6979.3436437513919</v>
      </c>
      <c r="BM76" s="57">
        <f t="array" ref="BM76">STDEV(IF(AU76:AX76&gt;0,AU76:AX76))</f>
        <v>805.02083409841396</v>
      </c>
      <c r="BN76" s="65">
        <f t="shared" si="56"/>
        <v>11.534334390013154</v>
      </c>
      <c r="BO76" s="65">
        <f t="shared" si="57"/>
        <v>4</v>
      </c>
      <c r="BP76" s="64">
        <f t="shared" si="58"/>
        <v>276913.79295734048</v>
      </c>
      <c r="BQ76" s="57">
        <f t="array" ref="BQ76">STDEV(IF(AY76:BB76&gt;0,AY76:BB76))</f>
        <v>159504.66112186908</v>
      </c>
      <c r="BR76" s="65">
        <f t="shared" si="59"/>
        <v>57.600836498036529</v>
      </c>
      <c r="BS76" s="65">
        <f t="shared" si="60"/>
        <v>4</v>
      </c>
      <c r="BT76" s="64">
        <f t="shared" si="61"/>
        <v>316190.1206779959</v>
      </c>
      <c r="BU76" s="57">
        <f t="array" ref="BU76">STDEV(IF(BC76:BF76&gt;0,BC76:BF76))</f>
        <v>164595.49463808097</v>
      </c>
      <c r="BV76" s="65">
        <f t="shared" si="62"/>
        <v>52.05586255672516</v>
      </c>
      <c r="BW76" s="65">
        <f t="shared" si="63"/>
        <v>4</v>
      </c>
      <c r="BX76" s="65"/>
      <c r="BY76" s="18">
        <f t="shared" si="64"/>
        <v>0.23346101091980226</v>
      </c>
      <c r="BZ76" s="66" t="b">
        <f t="shared" si="65"/>
        <v>0</v>
      </c>
      <c r="CA76" s="65"/>
      <c r="CB76" s="18">
        <f t="shared" si="66"/>
        <v>1.1418359385467884</v>
      </c>
      <c r="CC76" s="66" t="b">
        <f t="shared" si="67"/>
        <v>0</v>
      </c>
    </row>
    <row r="77" spans="1:81" s="85" customFormat="1" ht="15.6">
      <c r="A77" s="85">
        <v>18</v>
      </c>
      <c r="B77" s="85" t="s">
        <v>64</v>
      </c>
      <c r="C77" s="85">
        <v>369</v>
      </c>
      <c r="D77" s="85">
        <v>22.073</v>
      </c>
      <c r="E77" s="85">
        <v>1585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6">
        <v>0</v>
      </c>
      <c r="P77" s="86">
        <v>0</v>
      </c>
      <c r="Q77" s="86">
        <v>0</v>
      </c>
      <c r="R77" s="86">
        <v>0</v>
      </c>
      <c r="S77" s="86">
        <v>0</v>
      </c>
      <c r="T77" s="86">
        <v>0</v>
      </c>
      <c r="U77" s="86">
        <v>0</v>
      </c>
      <c r="V77" s="88">
        <v>0</v>
      </c>
      <c r="W77" s="86"/>
      <c r="X77" s="89"/>
      <c r="Y77" s="57">
        <f t="shared" si="43"/>
        <v>0</v>
      </c>
      <c r="Z77" s="57">
        <f t="shared" si="43"/>
        <v>0</v>
      </c>
      <c r="AA77" s="57">
        <f t="shared" si="43"/>
        <v>0</v>
      </c>
      <c r="AB77" s="57">
        <f t="shared" si="43"/>
        <v>0</v>
      </c>
      <c r="AC77" s="57">
        <f t="shared" si="43"/>
        <v>0</v>
      </c>
      <c r="AD77" s="57">
        <f t="shared" si="43"/>
        <v>0</v>
      </c>
      <c r="AE77" s="57">
        <f t="shared" si="43"/>
        <v>0</v>
      </c>
      <c r="AF77" s="60">
        <f t="shared" si="43"/>
        <v>0</v>
      </c>
      <c r="AG77" s="57">
        <f t="shared" si="43"/>
        <v>0</v>
      </c>
      <c r="AH77" s="57">
        <f t="shared" si="43"/>
        <v>0</v>
      </c>
      <c r="AI77" s="57">
        <f t="shared" si="43"/>
        <v>0</v>
      </c>
      <c r="AJ77" s="57">
        <f t="shared" si="43"/>
        <v>0</v>
      </c>
      <c r="AK77" s="57">
        <f t="shared" si="43"/>
        <v>0</v>
      </c>
      <c r="AL77" s="57">
        <f t="shared" si="43"/>
        <v>0</v>
      </c>
      <c r="AM77" s="57">
        <f t="shared" si="43"/>
        <v>0</v>
      </c>
      <c r="AN77" s="57">
        <f t="shared" si="43"/>
        <v>0</v>
      </c>
      <c r="AO77" s="61">
        <f t="shared" si="44"/>
        <v>0</v>
      </c>
      <c r="AP77" s="1"/>
      <c r="AQ77" s="57">
        <f t="shared" si="45"/>
        <v>0</v>
      </c>
      <c r="AR77" s="57">
        <f t="shared" si="45"/>
        <v>0</v>
      </c>
      <c r="AS77" s="57">
        <f t="shared" si="46"/>
        <v>0</v>
      </c>
      <c r="AT77" s="60">
        <f t="shared" si="46"/>
        <v>0</v>
      </c>
      <c r="AU77" s="57">
        <f t="shared" si="47"/>
        <v>0</v>
      </c>
      <c r="AV77" s="57">
        <f t="shared" si="47"/>
        <v>0</v>
      </c>
      <c r="AW77" s="57">
        <f t="shared" si="48"/>
        <v>0</v>
      </c>
      <c r="AX77" s="62">
        <f t="shared" si="48"/>
        <v>0</v>
      </c>
      <c r="AY77" s="57">
        <f t="shared" si="49"/>
        <v>0</v>
      </c>
      <c r="AZ77" s="57">
        <f t="shared" si="49"/>
        <v>0</v>
      </c>
      <c r="BA77" s="57">
        <f t="shared" si="50"/>
        <v>0</v>
      </c>
      <c r="BB77" s="60">
        <f t="shared" si="50"/>
        <v>0</v>
      </c>
      <c r="BC77" s="57">
        <f t="shared" si="51"/>
        <v>0</v>
      </c>
      <c r="BD77" s="57">
        <f t="shared" si="51"/>
        <v>0</v>
      </c>
      <c r="BE77" s="57">
        <f t="shared" si="52"/>
        <v>0</v>
      </c>
      <c r="BF77" s="57">
        <f t="shared" si="52"/>
        <v>0</v>
      </c>
      <c r="BG77" s="63"/>
      <c r="BH77" s="64" t="e">
        <f t="shared" si="68"/>
        <v>#DIV/0!</v>
      </c>
      <c r="BI77" s="57" t="e">
        <f t="array" ref="BI77">STDEV(IF(AQ77:AT77&gt;0,AQ77:AT77))</f>
        <v>#DIV/0!</v>
      </c>
      <c r="BJ77" s="65" t="e">
        <f t="shared" si="53"/>
        <v>#DIV/0!</v>
      </c>
      <c r="BK77" s="65">
        <f t="shared" si="54"/>
        <v>0</v>
      </c>
      <c r="BL77" s="64" t="e">
        <f t="shared" si="55"/>
        <v>#DIV/0!</v>
      </c>
      <c r="BM77" s="57" t="e">
        <f t="array" ref="BM77">STDEV(IF(AU77:AX77&gt;0,AU77:AX77))</f>
        <v>#DIV/0!</v>
      </c>
      <c r="BN77" s="65" t="e">
        <f t="shared" si="56"/>
        <v>#DIV/0!</v>
      </c>
      <c r="BO77" s="65">
        <f t="shared" si="57"/>
        <v>0</v>
      </c>
      <c r="BP77" s="64" t="e">
        <f t="shared" si="58"/>
        <v>#DIV/0!</v>
      </c>
      <c r="BQ77" s="57" t="e">
        <f t="array" ref="BQ77">STDEV(IF(AY77:BB77&gt;0,AY77:BB77))</f>
        <v>#DIV/0!</v>
      </c>
      <c r="BR77" s="65" t="e">
        <f t="shared" si="59"/>
        <v>#DIV/0!</v>
      </c>
      <c r="BS77" s="65">
        <f t="shared" si="60"/>
        <v>0</v>
      </c>
      <c r="BT77" s="64" t="e">
        <f t="shared" si="61"/>
        <v>#DIV/0!</v>
      </c>
      <c r="BU77" s="57" t="e">
        <f t="array" ref="BU77">STDEV(IF(BC77:BF77&gt;0,BC77:BF77))</f>
        <v>#DIV/0!</v>
      </c>
      <c r="BV77" s="65" t="e">
        <f t="shared" si="62"/>
        <v>#DIV/0!</v>
      </c>
      <c r="BW77" s="65">
        <f t="shared" si="63"/>
        <v>0</v>
      </c>
      <c r="BX77" s="65"/>
      <c r="BY77" s="18" t="e">
        <f t="shared" si="64"/>
        <v>#DIV/0!</v>
      </c>
      <c r="BZ77" s="66" t="e">
        <f t="shared" si="65"/>
        <v>#DIV/0!</v>
      </c>
      <c r="CA77" s="65"/>
      <c r="CB77" s="18" t="e">
        <f t="shared" si="66"/>
        <v>#DIV/0!</v>
      </c>
      <c r="CC77" s="66" t="e">
        <f t="shared" si="67"/>
        <v>#DIV/0!</v>
      </c>
    </row>
    <row r="78" spans="1:81" s="85" customFormat="1" ht="15.6">
      <c r="A78" s="85">
        <v>20</v>
      </c>
      <c r="B78" s="85" t="s">
        <v>65</v>
      </c>
      <c r="C78" s="85">
        <v>246</v>
      </c>
      <c r="D78" s="85">
        <v>22.773</v>
      </c>
      <c r="E78" s="85">
        <v>1621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6">
        <v>0</v>
      </c>
      <c r="M78" s="87">
        <v>0</v>
      </c>
      <c r="N78" s="90">
        <v>13622</v>
      </c>
      <c r="O78" s="86">
        <v>68607</v>
      </c>
      <c r="P78" s="90">
        <v>13626</v>
      </c>
      <c r="Q78" s="90">
        <v>18380</v>
      </c>
      <c r="R78" s="86">
        <v>94118</v>
      </c>
      <c r="S78" s="90">
        <v>73437</v>
      </c>
      <c r="T78" s="90">
        <v>208823</v>
      </c>
      <c r="U78" s="90">
        <v>7300</v>
      </c>
      <c r="V78" s="88">
        <v>0</v>
      </c>
      <c r="W78" s="86"/>
      <c r="X78" s="89"/>
      <c r="Y78" s="57">
        <f t="shared" si="43"/>
        <v>0</v>
      </c>
      <c r="Z78" s="57">
        <f t="shared" si="43"/>
        <v>0</v>
      </c>
      <c r="AA78" s="57">
        <f t="shared" si="43"/>
        <v>0</v>
      </c>
      <c r="AB78" s="57">
        <f t="shared" si="43"/>
        <v>0</v>
      </c>
      <c r="AC78" s="57">
        <f t="shared" si="43"/>
        <v>0</v>
      </c>
      <c r="AD78" s="57">
        <f t="shared" si="43"/>
        <v>0</v>
      </c>
      <c r="AE78" s="57">
        <f t="shared" si="43"/>
        <v>0</v>
      </c>
      <c r="AF78" s="60">
        <f t="shared" si="43"/>
        <v>0</v>
      </c>
      <c r="AG78" s="57">
        <f t="shared" si="43"/>
        <v>13505.163746287926</v>
      </c>
      <c r="AH78" s="57">
        <f t="shared" si="43"/>
        <v>77543.222858282912</v>
      </c>
      <c r="AI78" s="57">
        <f t="shared" si="43"/>
        <v>14015.785388736502</v>
      </c>
      <c r="AJ78" s="57">
        <f t="shared" si="43"/>
        <v>17442.286496263972</v>
      </c>
      <c r="AK78" s="57">
        <f t="shared" si="43"/>
        <v>97254.510868293641</v>
      </c>
      <c r="AL78" s="57">
        <f t="shared" si="43"/>
        <v>71995.040581388981</v>
      </c>
      <c r="AM78" s="57">
        <f t="shared" si="43"/>
        <v>214805.80107219753</v>
      </c>
      <c r="AN78" s="57">
        <f t="shared" si="43"/>
        <v>6513.703382254289</v>
      </c>
      <c r="AO78" s="61">
        <f t="shared" si="44"/>
        <v>0</v>
      </c>
      <c r="AP78" s="1"/>
      <c r="AQ78" s="57">
        <f t="shared" si="45"/>
        <v>0</v>
      </c>
      <c r="AR78" s="57">
        <f t="shared" si="45"/>
        <v>0</v>
      </c>
      <c r="AS78" s="57">
        <f t="shared" si="46"/>
        <v>0</v>
      </c>
      <c r="AT78" s="60">
        <f t="shared" si="46"/>
        <v>0</v>
      </c>
      <c r="AU78" s="57">
        <f t="shared" si="47"/>
        <v>0</v>
      </c>
      <c r="AV78" s="57">
        <f t="shared" si="47"/>
        <v>0</v>
      </c>
      <c r="AW78" s="57">
        <f t="shared" si="48"/>
        <v>0</v>
      </c>
      <c r="AX78" s="62">
        <f t="shared" si="48"/>
        <v>0</v>
      </c>
      <c r="AY78" s="57">
        <f t="shared" si="49"/>
        <v>14015.785388736502</v>
      </c>
      <c r="AZ78" s="57">
        <f t="shared" si="49"/>
        <v>17442.286496263972</v>
      </c>
      <c r="BA78" s="57">
        <f t="shared" si="50"/>
        <v>214805.80107219753</v>
      </c>
      <c r="BB78" s="60">
        <f t="shared" si="50"/>
        <v>6513.703382254289</v>
      </c>
      <c r="BC78" s="57">
        <f t="shared" si="51"/>
        <v>13505.163746287926</v>
      </c>
      <c r="BD78" s="57">
        <f t="shared" si="51"/>
        <v>77543.222858282912</v>
      </c>
      <c r="BE78" s="57">
        <f t="shared" si="52"/>
        <v>97254.510868293641</v>
      </c>
      <c r="BF78" s="57">
        <f t="shared" si="52"/>
        <v>71995.040581388981</v>
      </c>
      <c r="BG78" s="63"/>
      <c r="BH78" s="64" t="e">
        <f t="shared" si="68"/>
        <v>#DIV/0!</v>
      </c>
      <c r="BI78" s="57" t="e">
        <f t="array" ref="BI78">STDEV(IF(AQ78:AT78&gt;0,AQ78:AT78))</f>
        <v>#DIV/0!</v>
      </c>
      <c r="BJ78" s="65" t="e">
        <f t="shared" si="53"/>
        <v>#DIV/0!</v>
      </c>
      <c r="BK78" s="65">
        <f t="shared" si="54"/>
        <v>0</v>
      </c>
      <c r="BL78" s="64" t="e">
        <f t="shared" si="55"/>
        <v>#DIV/0!</v>
      </c>
      <c r="BM78" s="57" t="e">
        <f t="array" ref="BM78">STDEV(IF(AU78:AX78&gt;0,AU78:AX78))</f>
        <v>#DIV/0!</v>
      </c>
      <c r="BN78" s="65" t="e">
        <f t="shared" si="56"/>
        <v>#DIV/0!</v>
      </c>
      <c r="BO78" s="65">
        <f t="shared" si="57"/>
        <v>0</v>
      </c>
      <c r="BP78" s="64">
        <f t="shared" si="58"/>
        <v>63194.394084863074</v>
      </c>
      <c r="BQ78" s="57">
        <f t="array" ref="BQ78">STDEV(IF(AY78:BB78&gt;0,AY78:BB78))</f>
        <v>101177.25424436964</v>
      </c>
      <c r="BR78" s="65">
        <f t="shared" si="59"/>
        <v>160.10479364435363</v>
      </c>
      <c r="BS78" s="65">
        <f t="shared" si="60"/>
        <v>4</v>
      </c>
      <c r="BT78" s="64">
        <f t="shared" si="61"/>
        <v>65074.484513563366</v>
      </c>
      <c r="BU78" s="57">
        <f t="array" ref="BU78">STDEV(IF(BC78:BF78&gt;0,BC78:BF78))</f>
        <v>36047.711313324173</v>
      </c>
      <c r="BV78" s="65">
        <f t="shared" si="62"/>
        <v>55.394539938016429</v>
      </c>
      <c r="BW78" s="65">
        <f t="shared" si="63"/>
        <v>4</v>
      </c>
      <c r="BX78" s="65"/>
      <c r="BY78" s="18" t="e">
        <f t="shared" si="64"/>
        <v>#DIV/0!</v>
      </c>
      <c r="BZ78" s="66" t="e">
        <f t="shared" si="65"/>
        <v>#DIV/0!</v>
      </c>
      <c r="CA78" s="65"/>
      <c r="CB78" s="18">
        <f t="shared" si="66"/>
        <v>1.0297509052175662</v>
      </c>
      <c r="CC78" s="66" t="b">
        <f t="shared" si="67"/>
        <v>0</v>
      </c>
    </row>
    <row r="79" spans="1:81" s="85" customFormat="1" ht="15.6">
      <c r="A79" s="85">
        <v>21</v>
      </c>
      <c r="B79" s="85" t="s">
        <v>66</v>
      </c>
      <c r="C79" s="85">
        <v>73</v>
      </c>
      <c r="D79" s="85">
        <v>22.792000000000002</v>
      </c>
      <c r="E79" s="85">
        <v>1622</v>
      </c>
      <c r="F79" s="86">
        <v>0</v>
      </c>
      <c r="G79" s="86">
        <v>0</v>
      </c>
      <c r="H79" s="86">
        <v>0</v>
      </c>
      <c r="I79" s="86">
        <v>0</v>
      </c>
      <c r="J79" s="86">
        <v>0</v>
      </c>
      <c r="K79" s="86">
        <v>0</v>
      </c>
      <c r="L79" s="86">
        <v>0</v>
      </c>
      <c r="M79" s="87">
        <v>0</v>
      </c>
      <c r="N79" s="90">
        <v>19017</v>
      </c>
      <c r="O79" s="86">
        <v>199140</v>
      </c>
      <c r="P79" s="86">
        <v>166746</v>
      </c>
      <c r="Q79" s="90">
        <v>26748</v>
      </c>
      <c r="R79" s="90">
        <v>109583</v>
      </c>
      <c r="S79" s="86">
        <v>208722</v>
      </c>
      <c r="T79" s="86">
        <v>878036</v>
      </c>
      <c r="U79" s="90">
        <v>38258</v>
      </c>
      <c r="V79" s="88">
        <v>0</v>
      </c>
      <c r="W79" s="86"/>
      <c r="X79" s="89"/>
      <c r="Y79" s="57">
        <f t="shared" si="43"/>
        <v>0</v>
      </c>
      <c r="Z79" s="57">
        <f t="shared" si="43"/>
        <v>0</v>
      </c>
      <c r="AA79" s="57">
        <f t="shared" si="43"/>
        <v>0</v>
      </c>
      <c r="AB79" s="57">
        <f t="shared" si="43"/>
        <v>0</v>
      </c>
      <c r="AC79" s="57">
        <f t="shared" si="43"/>
        <v>0</v>
      </c>
      <c r="AD79" s="57">
        <f t="shared" si="43"/>
        <v>0</v>
      </c>
      <c r="AE79" s="57">
        <f t="shared" si="43"/>
        <v>0</v>
      </c>
      <c r="AF79" s="60">
        <f t="shared" si="43"/>
        <v>0</v>
      </c>
      <c r="AG79" s="57">
        <f t="shared" si="43"/>
        <v>18853.890688823776</v>
      </c>
      <c r="AH79" s="57">
        <f t="shared" si="43"/>
        <v>225078.45263600591</v>
      </c>
      <c r="AI79" s="57">
        <f t="shared" si="43"/>
        <v>171515.93647660772</v>
      </c>
      <c r="AJ79" s="57">
        <f t="shared" si="43"/>
        <v>25383.366659524956</v>
      </c>
      <c r="AK79" s="57">
        <f t="shared" si="43"/>
        <v>113234.88667927732</v>
      </c>
      <c r="AL79" s="57">
        <f t="shared" si="43"/>
        <v>204623.67553452172</v>
      </c>
      <c r="AM79" s="57">
        <f t="shared" si="43"/>
        <v>903191.82441698492</v>
      </c>
      <c r="AN79" s="57">
        <f t="shared" si="43"/>
        <v>34137.159451819804</v>
      </c>
      <c r="AO79" s="61">
        <f t="shared" si="44"/>
        <v>0</v>
      </c>
      <c r="AP79" s="1"/>
      <c r="AQ79" s="57">
        <f t="shared" si="45"/>
        <v>0</v>
      </c>
      <c r="AR79" s="57">
        <f t="shared" si="45"/>
        <v>0</v>
      </c>
      <c r="AS79" s="57">
        <f t="shared" si="46"/>
        <v>0</v>
      </c>
      <c r="AT79" s="60">
        <f t="shared" si="46"/>
        <v>0</v>
      </c>
      <c r="AU79" s="57">
        <f t="shared" si="47"/>
        <v>0</v>
      </c>
      <c r="AV79" s="57">
        <f t="shared" si="47"/>
        <v>0</v>
      </c>
      <c r="AW79" s="57">
        <f t="shared" si="48"/>
        <v>0</v>
      </c>
      <c r="AX79" s="62">
        <f t="shared" si="48"/>
        <v>0</v>
      </c>
      <c r="AY79" s="57">
        <f t="shared" si="49"/>
        <v>171515.93647660772</v>
      </c>
      <c r="AZ79" s="57">
        <f t="shared" si="49"/>
        <v>25383.366659524956</v>
      </c>
      <c r="BA79" s="57">
        <f t="shared" si="50"/>
        <v>903191.82441698492</v>
      </c>
      <c r="BB79" s="60">
        <f t="shared" si="50"/>
        <v>34137.159451819804</v>
      </c>
      <c r="BC79" s="57">
        <f t="shared" si="51"/>
        <v>18853.890688823776</v>
      </c>
      <c r="BD79" s="57">
        <f t="shared" si="51"/>
        <v>225078.45263600591</v>
      </c>
      <c r="BE79" s="57">
        <f t="shared" si="52"/>
        <v>113234.88667927732</v>
      </c>
      <c r="BF79" s="57">
        <f t="shared" si="52"/>
        <v>204623.67553452172</v>
      </c>
      <c r="BG79" s="63"/>
      <c r="BH79" s="64" t="e">
        <f t="shared" si="68"/>
        <v>#DIV/0!</v>
      </c>
      <c r="BI79" s="57" t="e">
        <f t="array" ref="BI79">STDEV(IF(AQ79:AT79&gt;0,AQ79:AT79))</f>
        <v>#DIV/0!</v>
      </c>
      <c r="BJ79" s="65" t="e">
        <f t="shared" si="53"/>
        <v>#DIV/0!</v>
      </c>
      <c r="BK79" s="65">
        <f t="shared" si="54"/>
        <v>0</v>
      </c>
      <c r="BL79" s="64" t="e">
        <f t="shared" si="55"/>
        <v>#DIV/0!</v>
      </c>
      <c r="BM79" s="57" t="e">
        <f t="array" ref="BM79">STDEV(IF(AU79:AX79&gt;0,AU79:AX79))</f>
        <v>#DIV/0!</v>
      </c>
      <c r="BN79" s="65" t="e">
        <f t="shared" si="56"/>
        <v>#DIV/0!</v>
      </c>
      <c r="BO79" s="65">
        <f t="shared" si="57"/>
        <v>0</v>
      </c>
      <c r="BP79" s="64">
        <f t="shared" si="58"/>
        <v>283557.07175123435</v>
      </c>
      <c r="BQ79" s="57">
        <f t="array" ref="BQ79">STDEV(IF(AY79:BB79&gt;0,AY79:BB79))</f>
        <v>418475.16746596468</v>
      </c>
      <c r="BR79" s="65">
        <f t="shared" si="59"/>
        <v>147.58057871083338</v>
      </c>
      <c r="BS79" s="65">
        <f t="shared" si="60"/>
        <v>4</v>
      </c>
      <c r="BT79" s="64">
        <f t="shared" si="61"/>
        <v>140447.72638465717</v>
      </c>
      <c r="BU79" s="57">
        <f t="array" ref="BU79">STDEV(IF(BC79:BF79&gt;0,BC79:BF79))</f>
        <v>94527.794500123578</v>
      </c>
      <c r="BV79" s="65">
        <f t="shared" si="62"/>
        <v>67.304610002180866</v>
      </c>
      <c r="BW79" s="65">
        <f t="shared" si="63"/>
        <v>4</v>
      </c>
      <c r="BX79" s="65"/>
      <c r="BY79" s="18" t="e">
        <f t="shared" si="64"/>
        <v>#DIV/0!</v>
      </c>
      <c r="BZ79" s="66" t="e">
        <f t="shared" si="65"/>
        <v>#DIV/0!</v>
      </c>
      <c r="CA79" s="65"/>
      <c r="CB79" s="18">
        <f t="shared" si="66"/>
        <v>0.4953067314359646</v>
      </c>
      <c r="CC79" s="66" t="b">
        <f t="shared" si="67"/>
        <v>0</v>
      </c>
    </row>
    <row r="80" spans="1:81" s="85" customFormat="1" ht="15.6">
      <c r="A80" s="85">
        <v>22</v>
      </c>
      <c r="B80" s="85" t="s">
        <v>67</v>
      </c>
      <c r="C80" s="85">
        <v>73</v>
      </c>
      <c r="D80" s="85">
        <v>23.664000000000001</v>
      </c>
      <c r="E80" s="85">
        <v>1669</v>
      </c>
      <c r="F80" s="86">
        <v>0</v>
      </c>
      <c r="G80" s="86">
        <v>0</v>
      </c>
      <c r="H80" s="86">
        <v>0</v>
      </c>
      <c r="I80" s="86">
        <v>0</v>
      </c>
      <c r="J80" s="86">
        <v>0</v>
      </c>
      <c r="K80" s="86">
        <v>0</v>
      </c>
      <c r="L80" s="86">
        <v>0</v>
      </c>
      <c r="M80" s="87">
        <v>0</v>
      </c>
      <c r="N80" s="86">
        <v>0</v>
      </c>
      <c r="O80" s="86">
        <v>0</v>
      </c>
      <c r="P80" s="86">
        <v>0</v>
      </c>
      <c r="Q80" s="86">
        <v>0</v>
      </c>
      <c r="R80" s="86">
        <v>0</v>
      </c>
      <c r="S80" s="86">
        <v>0</v>
      </c>
      <c r="T80" s="86">
        <v>0</v>
      </c>
      <c r="U80" s="86">
        <v>0</v>
      </c>
      <c r="V80" s="88">
        <v>0</v>
      </c>
      <c r="W80" s="86"/>
      <c r="X80" s="89"/>
      <c r="Y80" s="57">
        <f t="shared" si="43"/>
        <v>0</v>
      </c>
      <c r="Z80" s="57">
        <f t="shared" si="43"/>
        <v>0</v>
      </c>
      <c r="AA80" s="57">
        <f t="shared" si="43"/>
        <v>0</v>
      </c>
      <c r="AB80" s="57">
        <f t="shared" si="43"/>
        <v>0</v>
      </c>
      <c r="AC80" s="57">
        <f t="shared" si="43"/>
        <v>0</v>
      </c>
      <c r="AD80" s="57">
        <f t="shared" si="43"/>
        <v>0</v>
      </c>
      <c r="AE80" s="57">
        <f t="shared" si="43"/>
        <v>0</v>
      </c>
      <c r="AF80" s="60">
        <f t="shared" si="43"/>
        <v>0</v>
      </c>
      <c r="AG80" s="57">
        <f t="shared" si="43"/>
        <v>0</v>
      </c>
      <c r="AH80" s="57">
        <f t="shared" si="43"/>
        <v>0</v>
      </c>
      <c r="AI80" s="57">
        <f t="shared" si="43"/>
        <v>0</v>
      </c>
      <c r="AJ80" s="57">
        <f t="shared" si="43"/>
        <v>0</v>
      </c>
      <c r="AK80" s="57">
        <f t="shared" si="43"/>
        <v>0</v>
      </c>
      <c r="AL80" s="57">
        <f t="shared" si="43"/>
        <v>0</v>
      </c>
      <c r="AM80" s="57">
        <f t="shared" si="43"/>
        <v>0</v>
      </c>
      <c r="AN80" s="57">
        <f t="shared" si="43"/>
        <v>0</v>
      </c>
      <c r="AO80" s="61">
        <f t="shared" si="44"/>
        <v>0</v>
      </c>
      <c r="AP80" s="1"/>
      <c r="AQ80" s="57">
        <f t="shared" si="45"/>
        <v>0</v>
      </c>
      <c r="AR80" s="57">
        <f t="shared" si="45"/>
        <v>0</v>
      </c>
      <c r="AS80" s="57">
        <f t="shared" si="46"/>
        <v>0</v>
      </c>
      <c r="AT80" s="60">
        <f t="shared" si="46"/>
        <v>0</v>
      </c>
      <c r="AU80" s="57">
        <f t="shared" si="47"/>
        <v>0</v>
      </c>
      <c r="AV80" s="57">
        <f t="shared" si="47"/>
        <v>0</v>
      </c>
      <c r="AW80" s="57">
        <f t="shared" si="48"/>
        <v>0</v>
      </c>
      <c r="AX80" s="62">
        <f t="shared" si="48"/>
        <v>0</v>
      </c>
      <c r="AY80" s="57">
        <f t="shared" si="49"/>
        <v>0</v>
      </c>
      <c r="AZ80" s="57">
        <f t="shared" si="49"/>
        <v>0</v>
      </c>
      <c r="BA80" s="57">
        <f t="shared" si="50"/>
        <v>0</v>
      </c>
      <c r="BB80" s="60">
        <f t="shared" si="50"/>
        <v>0</v>
      </c>
      <c r="BC80" s="57">
        <f t="shared" si="51"/>
        <v>0</v>
      </c>
      <c r="BD80" s="57">
        <f t="shared" si="51"/>
        <v>0</v>
      </c>
      <c r="BE80" s="57">
        <f t="shared" si="52"/>
        <v>0</v>
      </c>
      <c r="BF80" s="57">
        <f t="shared" si="52"/>
        <v>0</v>
      </c>
      <c r="BG80" s="63"/>
      <c r="BH80" s="64" t="e">
        <f t="shared" si="68"/>
        <v>#DIV/0!</v>
      </c>
      <c r="BI80" s="57" t="e">
        <f t="array" ref="BI80">STDEV(IF(AQ80:AT80&gt;0,AQ80:AT80))</f>
        <v>#DIV/0!</v>
      </c>
      <c r="BJ80" s="65" t="e">
        <f t="shared" si="53"/>
        <v>#DIV/0!</v>
      </c>
      <c r="BK80" s="65">
        <f t="shared" si="54"/>
        <v>0</v>
      </c>
      <c r="BL80" s="64" t="e">
        <f t="shared" si="55"/>
        <v>#DIV/0!</v>
      </c>
      <c r="BM80" s="57" t="e">
        <f t="array" ref="BM80">STDEV(IF(AU80:AX80&gt;0,AU80:AX80))</f>
        <v>#DIV/0!</v>
      </c>
      <c r="BN80" s="65" t="e">
        <f t="shared" si="56"/>
        <v>#DIV/0!</v>
      </c>
      <c r="BO80" s="65">
        <f t="shared" si="57"/>
        <v>0</v>
      </c>
      <c r="BP80" s="64" t="e">
        <f t="shared" si="58"/>
        <v>#DIV/0!</v>
      </c>
      <c r="BQ80" s="57" t="e">
        <f t="array" ref="BQ80">STDEV(IF(AY80:BB80&gt;0,AY80:BB80))</f>
        <v>#DIV/0!</v>
      </c>
      <c r="BR80" s="65" t="e">
        <f t="shared" si="59"/>
        <v>#DIV/0!</v>
      </c>
      <c r="BS80" s="65">
        <f t="shared" si="60"/>
        <v>0</v>
      </c>
      <c r="BT80" s="64" t="e">
        <f t="shared" si="61"/>
        <v>#DIV/0!</v>
      </c>
      <c r="BU80" s="57" t="e">
        <f t="array" ref="BU80">STDEV(IF(BC80:BF80&gt;0,BC80:BF80))</f>
        <v>#DIV/0!</v>
      </c>
      <c r="BV80" s="65" t="e">
        <f t="shared" si="62"/>
        <v>#DIV/0!</v>
      </c>
      <c r="BW80" s="65">
        <f t="shared" si="63"/>
        <v>0</v>
      </c>
      <c r="BX80" s="65"/>
      <c r="BY80" s="18" t="e">
        <f t="shared" si="64"/>
        <v>#DIV/0!</v>
      </c>
      <c r="BZ80" s="66" t="e">
        <f t="shared" si="65"/>
        <v>#DIV/0!</v>
      </c>
      <c r="CA80" s="65"/>
      <c r="CB80" s="18" t="e">
        <f t="shared" si="66"/>
        <v>#DIV/0!</v>
      </c>
      <c r="CC80" s="66" t="e">
        <f t="shared" si="67"/>
        <v>#DIV/0!</v>
      </c>
    </row>
    <row r="81" spans="1:81" s="93" customFormat="1" ht="15.6">
      <c r="A81" s="93">
        <v>23</v>
      </c>
      <c r="B81" s="93" t="s">
        <v>34</v>
      </c>
      <c r="C81" s="93">
        <v>73</v>
      </c>
      <c r="D81" s="93">
        <v>24.704000000000001</v>
      </c>
      <c r="E81" s="93">
        <v>1725</v>
      </c>
      <c r="F81" s="94">
        <v>3830898</v>
      </c>
      <c r="G81" s="94">
        <v>3972797</v>
      </c>
      <c r="H81" s="94">
        <v>3299784</v>
      </c>
      <c r="I81" s="94">
        <v>147715</v>
      </c>
      <c r="J81" s="94">
        <v>2903470</v>
      </c>
      <c r="K81" s="94">
        <v>3506204</v>
      </c>
      <c r="L81" s="94">
        <v>3770348</v>
      </c>
      <c r="M81" s="95">
        <v>3339351</v>
      </c>
      <c r="N81" s="94">
        <v>13889808</v>
      </c>
      <c r="O81" s="94">
        <v>12183717</v>
      </c>
      <c r="P81" s="94">
        <v>13387706</v>
      </c>
      <c r="Q81" s="94">
        <v>14510999</v>
      </c>
      <c r="R81" s="94">
        <v>13326563</v>
      </c>
      <c r="S81" s="94">
        <v>14046482</v>
      </c>
      <c r="T81" s="94">
        <v>13387132</v>
      </c>
      <c r="U81" s="94">
        <v>15432991</v>
      </c>
      <c r="V81" s="88">
        <v>14125494</v>
      </c>
      <c r="W81" s="94">
        <v>3096320.875</v>
      </c>
      <c r="X81" s="96">
        <v>13770674.75</v>
      </c>
      <c r="Y81" s="69">
        <f t="shared" si="43"/>
        <v>3096320.875</v>
      </c>
      <c r="Z81" s="69">
        <f t="shared" si="43"/>
        <v>3096320.8749999995</v>
      </c>
      <c r="AA81" s="69">
        <f t="shared" si="43"/>
        <v>3096320.875</v>
      </c>
      <c r="AB81" s="69">
        <f t="shared" si="43"/>
        <v>3096320.875</v>
      </c>
      <c r="AC81" s="69">
        <f t="shared" si="43"/>
        <v>3096320.875</v>
      </c>
      <c r="AD81" s="69">
        <f t="shared" si="43"/>
        <v>3096320.875</v>
      </c>
      <c r="AE81" s="69">
        <f t="shared" si="43"/>
        <v>3096320.875</v>
      </c>
      <c r="AF81" s="74">
        <f t="shared" si="43"/>
        <v>3096320.875</v>
      </c>
      <c r="AG81" s="69">
        <f t="shared" si="43"/>
        <v>13770674.75</v>
      </c>
      <c r="AH81" s="69">
        <f t="shared" si="43"/>
        <v>13770674.75</v>
      </c>
      <c r="AI81" s="69">
        <f t="shared" si="43"/>
        <v>13770674.75</v>
      </c>
      <c r="AJ81" s="69">
        <f t="shared" si="43"/>
        <v>13770674.75</v>
      </c>
      <c r="AK81" s="69">
        <f t="shared" si="43"/>
        <v>13770674.75</v>
      </c>
      <c r="AL81" s="69">
        <f t="shared" si="43"/>
        <v>13770674.75</v>
      </c>
      <c r="AM81" s="69">
        <f t="shared" si="43"/>
        <v>13770674.75</v>
      </c>
      <c r="AN81" s="69">
        <f t="shared" ref="AN81:AN94" si="69">U81/U$64</f>
        <v>13770674.75</v>
      </c>
      <c r="AO81" s="61">
        <f t="shared" si="44"/>
        <v>13770674.75</v>
      </c>
      <c r="AP81" s="71"/>
      <c r="AQ81" s="69">
        <f t="shared" si="45"/>
        <v>-10674353.875</v>
      </c>
      <c r="AR81" s="69">
        <f t="shared" si="45"/>
        <v>-10674353.875</v>
      </c>
      <c r="AS81" s="69">
        <f t="shared" si="46"/>
        <v>-10674353.875</v>
      </c>
      <c r="AT81" s="74">
        <f t="shared" si="46"/>
        <v>-10674353.875</v>
      </c>
      <c r="AU81" s="69">
        <f t="shared" si="47"/>
        <v>-10674353.875</v>
      </c>
      <c r="AV81" s="69">
        <f t="shared" si="47"/>
        <v>-10674353.875</v>
      </c>
      <c r="AW81" s="69">
        <f t="shared" si="48"/>
        <v>-10674353.875</v>
      </c>
      <c r="AX81" s="75">
        <f t="shared" si="48"/>
        <v>-10674353.875</v>
      </c>
      <c r="AY81" s="69">
        <f t="shared" si="49"/>
        <v>0</v>
      </c>
      <c r="AZ81" s="69">
        <f t="shared" si="49"/>
        <v>0</v>
      </c>
      <c r="BA81" s="69">
        <f t="shared" si="50"/>
        <v>0</v>
      </c>
      <c r="BB81" s="74">
        <f t="shared" si="50"/>
        <v>0</v>
      </c>
      <c r="BC81" s="69">
        <f t="shared" si="51"/>
        <v>0</v>
      </c>
      <c r="BD81" s="69">
        <f t="shared" si="51"/>
        <v>0</v>
      </c>
      <c r="BE81" s="69">
        <f t="shared" si="52"/>
        <v>0</v>
      </c>
      <c r="BF81" s="69">
        <f t="shared" si="52"/>
        <v>0</v>
      </c>
      <c r="BG81" s="72"/>
      <c r="BH81" s="64" t="e">
        <f t="shared" si="68"/>
        <v>#DIV/0!</v>
      </c>
      <c r="BI81" s="57" t="e">
        <f t="array" ref="BI81">STDEV(IF(AQ81:AT81&gt;0,AQ81:AT81))</f>
        <v>#DIV/0!</v>
      </c>
      <c r="BJ81" s="65" t="e">
        <f t="shared" si="53"/>
        <v>#DIV/0!</v>
      </c>
      <c r="BK81" s="65">
        <f t="shared" si="54"/>
        <v>0</v>
      </c>
      <c r="BL81" s="64" t="e">
        <f t="shared" si="55"/>
        <v>#DIV/0!</v>
      </c>
      <c r="BM81" s="57" t="e">
        <f t="array" ref="BM81">STDEV(IF(AU81:AX81&gt;0,AU81:AX81))</f>
        <v>#DIV/0!</v>
      </c>
      <c r="BN81" s="65" t="e">
        <f t="shared" si="56"/>
        <v>#DIV/0!</v>
      </c>
      <c r="BO81" s="65">
        <f t="shared" si="57"/>
        <v>0</v>
      </c>
      <c r="BP81" s="64" t="e">
        <f t="shared" si="58"/>
        <v>#DIV/0!</v>
      </c>
      <c r="BQ81" s="57" t="e">
        <f t="array" ref="BQ81">STDEV(IF(AY81:BB81&gt;0,AY81:BB81))</f>
        <v>#DIV/0!</v>
      </c>
      <c r="BR81" s="65" t="e">
        <f t="shared" si="59"/>
        <v>#DIV/0!</v>
      </c>
      <c r="BS81" s="65">
        <f t="shared" si="60"/>
        <v>0</v>
      </c>
      <c r="BT81" s="64" t="e">
        <f t="shared" si="61"/>
        <v>#DIV/0!</v>
      </c>
      <c r="BU81" s="57" t="e">
        <f t="array" ref="BU81">STDEV(IF(BC81:BF81&gt;0,BC81:BF81))</f>
        <v>#DIV/0!</v>
      </c>
      <c r="BV81" s="65" t="e">
        <f t="shared" si="62"/>
        <v>#DIV/0!</v>
      </c>
      <c r="BW81" s="65">
        <f t="shared" si="63"/>
        <v>0</v>
      </c>
      <c r="BX81" s="76"/>
      <c r="BY81" s="18" t="e">
        <f t="shared" si="64"/>
        <v>#DIV/0!</v>
      </c>
      <c r="BZ81" s="66" t="e">
        <f t="shared" si="65"/>
        <v>#DIV/0!</v>
      </c>
      <c r="CA81" s="76"/>
      <c r="CB81" s="18" t="e">
        <f t="shared" si="66"/>
        <v>#DIV/0!</v>
      </c>
      <c r="CC81" s="66" t="e">
        <f t="shared" si="67"/>
        <v>#DIV/0!</v>
      </c>
    </row>
    <row r="82" spans="1:81" s="85" customFormat="1" ht="15.6">
      <c r="A82" s="85">
        <v>24</v>
      </c>
      <c r="B82" s="85" t="s">
        <v>68</v>
      </c>
      <c r="C82" s="85">
        <v>73</v>
      </c>
      <c r="D82" s="85">
        <v>25.038</v>
      </c>
      <c r="E82" s="85">
        <v>1743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</v>
      </c>
      <c r="L82" s="86">
        <v>0</v>
      </c>
      <c r="M82" s="87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8">
        <v>0</v>
      </c>
      <c r="W82" s="86"/>
      <c r="X82" s="89"/>
      <c r="Y82" s="57">
        <f t="shared" ref="Y82:AM94" si="70">F82/F$64</f>
        <v>0</v>
      </c>
      <c r="Z82" s="57">
        <f t="shared" si="70"/>
        <v>0</v>
      </c>
      <c r="AA82" s="57">
        <f t="shared" si="70"/>
        <v>0</v>
      </c>
      <c r="AB82" s="57">
        <f t="shared" si="70"/>
        <v>0</v>
      </c>
      <c r="AC82" s="57">
        <f t="shared" si="70"/>
        <v>0</v>
      </c>
      <c r="AD82" s="57">
        <f t="shared" si="70"/>
        <v>0</v>
      </c>
      <c r="AE82" s="57">
        <f t="shared" si="70"/>
        <v>0</v>
      </c>
      <c r="AF82" s="60">
        <f t="shared" si="70"/>
        <v>0</v>
      </c>
      <c r="AG82" s="57">
        <f t="shared" si="70"/>
        <v>0</v>
      </c>
      <c r="AH82" s="57">
        <f t="shared" si="70"/>
        <v>0</v>
      </c>
      <c r="AI82" s="57">
        <f t="shared" si="70"/>
        <v>0</v>
      </c>
      <c r="AJ82" s="57">
        <f t="shared" si="70"/>
        <v>0</v>
      </c>
      <c r="AK82" s="57">
        <f t="shared" si="70"/>
        <v>0</v>
      </c>
      <c r="AL82" s="57">
        <f t="shared" si="70"/>
        <v>0</v>
      </c>
      <c r="AM82" s="57">
        <f t="shared" si="70"/>
        <v>0</v>
      </c>
      <c r="AN82" s="57">
        <f t="shared" si="69"/>
        <v>0</v>
      </c>
      <c r="AO82" s="61">
        <f t="shared" si="44"/>
        <v>0</v>
      </c>
      <c r="AP82" s="1"/>
      <c r="AQ82" s="57">
        <f t="shared" si="45"/>
        <v>0</v>
      </c>
      <c r="AR82" s="57">
        <f t="shared" si="45"/>
        <v>0</v>
      </c>
      <c r="AS82" s="57">
        <f t="shared" si="46"/>
        <v>0</v>
      </c>
      <c r="AT82" s="60">
        <f t="shared" si="46"/>
        <v>0</v>
      </c>
      <c r="AU82" s="57">
        <f t="shared" ref="AU82:AV94" si="71">Y82-$AO82</f>
        <v>0</v>
      </c>
      <c r="AV82" s="57">
        <f t="shared" si="71"/>
        <v>0</v>
      </c>
      <c r="AW82" s="57">
        <f t="shared" si="48"/>
        <v>0</v>
      </c>
      <c r="AX82" s="62">
        <f t="shared" si="48"/>
        <v>0</v>
      </c>
      <c r="AY82" s="57">
        <f t="shared" si="49"/>
        <v>0</v>
      </c>
      <c r="AZ82" s="57">
        <f t="shared" si="49"/>
        <v>0</v>
      </c>
      <c r="BA82" s="57">
        <f t="shared" si="50"/>
        <v>0</v>
      </c>
      <c r="BB82" s="60">
        <f t="shared" si="50"/>
        <v>0</v>
      </c>
      <c r="BC82" s="57">
        <f t="shared" si="51"/>
        <v>0</v>
      </c>
      <c r="BD82" s="57">
        <f t="shared" si="51"/>
        <v>0</v>
      </c>
      <c r="BE82" s="57">
        <f t="shared" si="52"/>
        <v>0</v>
      </c>
      <c r="BF82" s="57">
        <f t="shared" si="52"/>
        <v>0</v>
      </c>
      <c r="BG82" s="63"/>
      <c r="BH82" s="64" t="e">
        <f t="shared" si="68"/>
        <v>#DIV/0!</v>
      </c>
      <c r="BI82" s="57" t="e">
        <f t="array" ref="BI82">STDEV(IF(AQ82:AT82&gt;0,AQ82:AT82))</f>
        <v>#DIV/0!</v>
      </c>
      <c r="BJ82" s="65" t="e">
        <f t="shared" si="53"/>
        <v>#DIV/0!</v>
      </c>
      <c r="BK82" s="65">
        <f t="shared" si="54"/>
        <v>0</v>
      </c>
      <c r="BL82" s="64" t="e">
        <f t="shared" si="55"/>
        <v>#DIV/0!</v>
      </c>
      <c r="BM82" s="57" t="e">
        <f t="array" ref="BM82">STDEV(IF(AU82:AX82&gt;0,AU82:AX82))</f>
        <v>#DIV/0!</v>
      </c>
      <c r="BN82" s="65" t="e">
        <f t="shared" si="56"/>
        <v>#DIV/0!</v>
      </c>
      <c r="BO82" s="65">
        <f t="shared" si="57"/>
        <v>0</v>
      </c>
      <c r="BP82" s="64" t="e">
        <f t="shared" si="58"/>
        <v>#DIV/0!</v>
      </c>
      <c r="BQ82" s="57" t="e">
        <f t="array" ref="BQ82">STDEV(IF(AY82:BB82&gt;0,AY82:BB82))</f>
        <v>#DIV/0!</v>
      </c>
      <c r="BR82" s="65" t="e">
        <f t="shared" si="59"/>
        <v>#DIV/0!</v>
      </c>
      <c r="BS82" s="65">
        <f t="shared" si="60"/>
        <v>0</v>
      </c>
      <c r="BT82" s="64" t="e">
        <f t="shared" si="61"/>
        <v>#DIV/0!</v>
      </c>
      <c r="BU82" s="57" t="e">
        <f t="array" ref="BU82">STDEV(IF(BC82:BF82&gt;0,BC82:BF82))</f>
        <v>#DIV/0!</v>
      </c>
      <c r="BV82" s="65" t="e">
        <f t="shared" si="62"/>
        <v>#DIV/0!</v>
      </c>
      <c r="BW82" s="65">
        <f t="shared" si="63"/>
        <v>0</v>
      </c>
      <c r="BX82" s="65"/>
      <c r="BY82" s="18" t="e">
        <f t="shared" si="64"/>
        <v>#DIV/0!</v>
      </c>
      <c r="BZ82" s="66" t="e">
        <f t="shared" si="65"/>
        <v>#DIV/0!</v>
      </c>
      <c r="CA82" s="65"/>
      <c r="CB82" s="18" t="e">
        <f t="shared" si="66"/>
        <v>#DIV/0!</v>
      </c>
      <c r="CC82" s="66" t="e">
        <f t="shared" si="67"/>
        <v>#DIV/0!</v>
      </c>
    </row>
    <row r="83" spans="1:81" s="85" customFormat="1" ht="15.6">
      <c r="A83" s="85">
        <v>25</v>
      </c>
      <c r="B83" s="85" t="s">
        <v>69</v>
      </c>
      <c r="C83" s="85">
        <v>73</v>
      </c>
      <c r="D83" s="85">
        <v>25.186</v>
      </c>
      <c r="E83" s="85">
        <v>1751</v>
      </c>
      <c r="F83" s="86">
        <v>0</v>
      </c>
      <c r="G83" s="86">
        <v>0</v>
      </c>
      <c r="H83" s="86">
        <v>0</v>
      </c>
      <c r="I83" s="86">
        <v>0</v>
      </c>
      <c r="J83" s="86">
        <v>0</v>
      </c>
      <c r="K83" s="86">
        <v>0</v>
      </c>
      <c r="L83" s="86">
        <v>0</v>
      </c>
      <c r="M83" s="87">
        <v>0</v>
      </c>
      <c r="N83" s="86">
        <v>0</v>
      </c>
      <c r="O83" s="86">
        <v>0</v>
      </c>
      <c r="P83" s="86">
        <v>0</v>
      </c>
      <c r="Q83" s="86">
        <v>0</v>
      </c>
      <c r="R83" s="86">
        <v>0</v>
      </c>
      <c r="S83" s="86">
        <v>0</v>
      </c>
      <c r="T83" s="86">
        <v>0</v>
      </c>
      <c r="U83" s="86">
        <v>0</v>
      </c>
      <c r="V83" s="88">
        <v>0</v>
      </c>
      <c r="W83" s="86"/>
      <c r="X83" s="89"/>
      <c r="Y83" s="57">
        <f t="shared" si="70"/>
        <v>0</v>
      </c>
      <c r="Z83" s="57">
        <f t="shared" si="70"/>
        <v>0</v>
      </c>
      <c r="AA83" s="57">
        <f t="shared" si="70"/>
        <v>0</v>
      </c>
      <c r="AB83" s="57">
        <f t="shared" si="70"/>
        <v>0</v>
      </c>
      <c r="AC83" s="57">
        <f t="shared" si="70"/>
        <v>0</v>
      </c>
      <c r="AD83" s="57">
        <f t="shared" si="70"/>
        <v>0</v>
      </c>
      <c r="AE83" s="57">
        <f t="shared" si="70"/>
        <v>0</v>
      </c>
      <c r="AF83" s="60">
        <f t="shared" si="70"/>
        <v>0</v>
      </c>
      <c r="AG83" s="57">
        <f t="shared" si="70"/>
        <v>0</v>
      </c>
      <c r="AH83" s="57">
        <f t="shared" si="70"/>
        <v>0</v>
      </c>
      <c r="AI83" s="57">
        <f t="shared" si="70"/>
        <v>0</v>
      </c>
      <c r="AJ83" s="57">
        <f t="shared" si="70"/>
        <v>0</v>
      </c>
      <c r="AK83" s="57">
        <f t="shared" si="70"/>
        <v>0</v>
      </c>
      <c r="AL83" s="57">
        <f t="shared" si="70"/>
        <v>0</v>
      </c>
      <c r="AM83" s="57">
        <f t="shared" si="70"/>
        <v>0</v>
      </c>
      <c r="AN83" s="57">
        <f t="shared" si="69"/>
        <v>0</v>
      </c>
      <c r="AO83" s="61">
        <f t="shared" si="44"/>
        <v>0</v>
      </c>
      <c r="AP83" s="1"/>
      <c r="AQ83" s="57">
        <f t="shared" si="45"/>
        <v>0</v>
      </c>
      <c r="AR83" s="57">
        <f t="shared" si="45"/>
        <v>0</v>
      </c>
      <c r="AS83" s="57">
        <f t="shared" si="46"/>
        <v>0</v>
      </c>
      <c r="AT83" s="60">
        <f t="shared" si="46"/>
        <v>0</v>
      </c>
      <c r="AU83" s="57">
        <f t="shared" si="71"/>
        <v>0</v>
      </c>
      <c r="AV83" s="57">
        <f t="shared" si="71"/>
        <v>0</v>
      </c>
      <c r="AW83" s="57">
        <f t="shared" si="48"/>
        <v>0</v>
      </c>
      <c r="AX83" s="62">
        <f t="shared" si="48"/>
        <v>0</v>
      </c>
      <c r="AY83" s="57">
        <f t="shared" si="49"/>
        <v>0</v>
      </c>
      <c r="AZ83" s="57">
        <f t="shared" si="49"/>
        <v>0</v>
      </c>
      <c r="BA83" s="57">
        <f t="shared" si="50"/>
        <v>0</v>
      </c>
      <c r="BB83" s="60">
        <f t="shared" si="50"/>
        <v>0</v>
      </c>
      <c r="BC83" s="57">
        <f t="shared" si="51"/>
        <v>0</v>
      </c>
      <c r="BD83" s="57">
        <f t="shared" si="51"/>
        <v>0</v>
      </c>
      <c r="BE83" s="57">
        <f t="shared" si="52"/>
        <v>0</v>
      </c>
      <c r="BF83" s="57">
        <f t="shared" si="52"/>
        <v>0</v>
      </c>
      <c r="BG83" s="63"/>
      <c r="BH83" s="64" t="e">
        <f t="shared" si="68"/>
        <v>#DIV/0!</v>
      </c>
      <c r="BI83" s="57" t="e">
        <f t="array" ref="BI83">STDEV(IF(AQ83:AT83&gt;0,AQ83:AT83))</f>
        <v>#DIV/0!</v>
      </c>
      <c r="BJ83" s="65" t="e">
        <f t="shared" si="53"/>
        <v>#DIV/0!</v>
      </c>
      <c r="BK83" s="65">
        <f t="shared" si="54"/>
        <v>0</v>
      </c>
      <c r="BL83" s="64" t="e">
        <f t="shared" si="55"/>
        <v>#DIV/0!</v>
      </c>
      <c r="BM83" s="57" t="e">
        <f t="array" ref="BM83">STDEV(IF(AU83:AX83&gt;0,AU83:AX83))</f>
        <v>#DIV/0!</v>
      </c>
      <c r="BN83" s="65" t="e">
        <f t="shared" si="56"/>
        <v>#DIV/0!</v>
      </c>
      <c r="BO83" s="65">
        <f t="shared" si="57"/>
        <v>0</v>
      </c>
      <c r="BP83" s="64" t="e">
        <f t="shared" si="58"/>
        <v>#DIV/0!</v>
      </c>
      <c r="BQ83" s="57" t="e">
        <f t="array" ref="BQ83">STDEV(IF(AY83:BB83&gt;0,AY83:BB83))</f>
        <v>#DIV/0!</v>
      </c>
      <c r="BR83" s="65" t="e">
        <f t="shared" si="59"/>
        <v>#DIV/0!</v>
      </c>
      <c r="BS83" s="65">
        <f t="shared" si="60"/>
        <v>0</v>
      </c>
      <c r="BT83" s="64" t="e">
        <f t="shared" si="61"/>
        <v>#DIV/0!</v>
      </c>
      <c r="BU83" s="57" t="e">
        <f t="array" ref="BU83">STDEV(IF(BC83:BF83&gt;0,BC83:BF83))</f>
        <v>#DIV/0!</v>
      </c>
      <c r="BV83" s="65" t="e">
        <f t="shared" si="62"/>
        <v>#DIV/0!</v>
      </c>
      <c r="BW83" s="65">
        <f t="shared" si="63"/>
        <v>0</v>
      </c>
      <c r="BX83" s="65"/>
      <c r="BY83" s="18" t="e">
        <f t="shared" si="64"/>
        <v>#DIV/0!</v>
      </c>
      <c r="BZ83" s="66" t="e">
        <f t="shared" si="65"/>
        <v>#DIV/0!</v>
      </c>
      <c r="CA83" s="65"/>
      <c r="CB83" s="18" t="e">
        <f t="shared" si="66"/>
        <v>#DIV/0!</v>
      </c>
      <c r="CC83" s="66" t="e">
        <f t="shared" si="67"/>
        <v>#DIV/0!</v>
      </c>
    </row>
    <row r="84" spans="1:81" s="85" customFormat="1" ht="15.6">
      <c r="A84" s="85">
        <v>27</v>
      </c>
      <c r="B84" s="85" t="s">
        <v>70</v>
      </c>
      <c r="C84" s="85">
        <v>299</v>
      </c>
      <c r="D84" s="85">
        <v>25.315999999999999</v>
      </c>
      <c r="E84" s="85">
        <v>1758</v>
      </c>
      <c r="F84" s="86">
        <v>8875837</v>
      </c>
      <c r="G84" s="86">
        <v>7252346</v>
      </c>
      <c r="H84" s="86">
        <v>7072160</v>
      </c>
      <c r="I84" s="86">
        <v>6833550</v>
      </c>
      <c r="J84" s="86">
        <v>8275276</v>
      </c>
      <c r="K84" s="86">
        <v>8220504</v>
      </c>
      <c r="L84" s="86">
        <v>6768602</v>
      </c>
      <c r="M84" s="91">
        <v>6784683</v>
      </c>
      <c r="N84" s="86">
        <v>380415</v>
      </c>
      <c r="O84" s="86">
        <v>396874</v>
      </c>
      <c r="P84" s="86">
        <v>399050</v>
      </c>
      <c r="Q84" s="86">
        <v>394695</v>
      </c>
      <c r="R84" s="86">
        <v>390899</v>
      </c>
      <c r="S84" s="86">
        <v>367171</v>
      </c>
      <c r="T84" s="86">
        <v>308084</v>
      </c>
      <c r="U84" s="86">
        <v>251991</v>
      </c>
      <c r="V84" s="88">
        <v>0</v>
      </c>
      <c r="W84" s="86"/>
      <c r="X84" s="89"/>
      <c r="Y84" s="57">
        <f t="shared" si="70"/>
        <v>7173889.6170551591</v>
      </c>
      <c r="Z84" s="57">
        <f t="shared" si="70"/>
        <v>5652337.7138380716</v>
      </c>
      <c r="AA84" s="57">
        <f t="shared" si="70"/>
        <v>6636093.9501918908</v>
      </c>
      <c r="AB84" s="57">
        <f t="shared" si="70"/>
        <v>143241129.98244083</v>
      </c>
      <c r="AC84" s="57">
        <f t="shared" si="70"/>
        <v>8824926.6653991602</v>
      </c>
      <c r="AD84" s="57">
        <f t="shared" si="70"/>
        <v>7259508.613366764</v>
      </c>
      <c r="AE84" s="57">
        <f t="shared" si="70"/>
        <v>5558575.4066114714</v>
      </c>
      <c r="AF84" s="60">
        <f t="shared" si="70"/>
        <v>6290909.7016628748</v>
      </c>
      <c r="AG84" s="57">
        <f t="shared" si="70"/>
        <v>377152.17049949506</v>
      </c>
      <c r="AH84" s="57">
        <f t="shared" si="70"/>
        <v>448567.77047033352</v>
      </c>
      <c r="AI84" s="57">
        <f t="shared" si="70"/>
        <v>410465.22525871871</v>
      </c>
      <c r="AJ84" s="57">
        <f t="shared" si="70"/>
        <v>374558.39328851516</v>
      </c>
      <c r="AK84" s="57">
        <f t="shared" si="70"/>
        <v>403925.82761963829</v>
      </c>
      <c r="AL84" s="57">
        <f t="shared" si="70"/>
        <v>359961.47780150571</v>
      </c>
      <c r="AM84" s="57">
        <f t="shared" si="70"/>
        <v>316910.63923766493</v>
      </c>
      <c r="AN84" s="57">
        <f t="shared" si="69"/>
        <v>224848.57931474526</v>
      </c>
      <c r="AO84" s="61">
        <f t="shared" si="44"/>
        <v>0</v>
      </c>
      <c r="AP84" s="1"/>
      <c r="AQ84" s="57">
        <f t="shared" si="45"/>
        <v>6636093.9501918908</v>
      </c>
      <c r="AR84" s="57">
        <f t="shared" si="45"/>
        <v>143241129.98244083</v>
      </c>
      <c r="AS84" s="57">
        <f t="shared" si="46"/>
        <v>5558575.4066114714</v>
      </c>
      <c r="AT84" s="60">
        <f t="shared" si="46"/>
        <v>6290909.7016628748</v>
      </c>
      <c r="AU84" s="57">
        <f t="shared" si="71"/>
        <v>7173889.6170551591</v>
      </c>
      <c r="AV84" s="57">
        <f t="shared" si="71"/>
        <v>5652337.7138380716</v>
      </c>
      <c r="AW84" s="57">
        <f t="shared" si="48"/>
        <v>8824926.6653991602</v>
      </c>
      <c r="AX84" s="62">
        <f t="shared" si="48"/>
        <v>7259508.613366764</v>
      </c>
      <c r="AY84" s="57">
        <f t="shared" si="49"/>
        <v>410465.22525871871</v>
      </c>
      <c r="AZ84" s="57">
        <f t="shared" si="49"/>
        <v>374558.39328851516</v>
      </c>
      <c r="BA84" s="57">
        <f t="shared" si="50"/>
        <v>316910.63923766493</v>
      </c>
      <c r="BB84" s="60">
        <f t="shared" si="50"/>
        <v>224848.57931474526</v>
      </c>
      <c r="BC84" s="57">
        <f t="shared" si="51"/>
        <v>377152.17049949506</v>
      </c>
      <c r="BD84" s="57">
        <f t="shared" si="51"/>
        <v>448567.77047033352</v>
      </c>
      <c r="BE84" s="57">
        <f t="shared" si="52"/>
        <v>403925.82761963829</v>
      </c>
      <c r="BF84" s="57">
        <f t="shared" si="52"/>
        <v>359961.47780150571</v>
      </c>
      <c r="BG84" s="63"/>
      <c r="BH84" s="64">
        <f t="shared" si="68"/>
        <v>40431677.260226764</v>
      </c>
      <c r="BI84" s="57">
        <f t="array" ref="BI84">STDEV(IF(AQ84:AT84&gt;0,AQ84:AT84))</f>
        <v>68541107.526036724</v>
      </c>
      <c r="BJ84" s="65">
        <f t="shared" si="53"/>
        <v>169.52328513331702</v>
      </c>
      <c r="BK84" s="65">
        <f t="shared" si="54"/>
        <v>4</v>
      </c>
      <c r="BL84" s="64">
        <f t="shared" si="55"/>
        <v>7227665.6524147885</v>
      </c>
      <c r="BM84" s="57">
        <f t="array" ref="BM84">STDEV(IF(AU84:AX84&gt;0,AU84:AX84))</f>
        <v>1295737.459750419</v>
      </c>
      <c r="BN84" s="65">
        <f t="shared" si="56"/>
        <v>17.927468176637479</v>
      </c>
      <c r="BO84" s="65">
        <f t="shared" si="57"/>
        <v>4</v>
      </c>
      <c r="BP84" s="64">
        <f t="shared" si="58"/>
        <v>331695.70927491103</v>
      </c>
      <c r="BQ84" s="57">
        <f t="array" ref="BQ84">STDEV(IF(AY84:BB84&gt;0,AY84:BB84))</f>
        <v>80987.14672898034</v>
      </c>
      <c r="BR84" s="65">
        <f t="shared" si="59"/>
        <v>24.416097183173928</v>
      </c>
      <c r="BS84" s="65">
        <f t="shared" si="60"/>
        <v>4</v>
      </c>
      <c r="BT84" s="64">
        <f t="shared" si="61"/>
        <v>397401.81159774313</v>
      </c>
      <c r="BU84" s="57">
        <f t="array" ref="BU84">STDEV(IF(BC84:BF84&gt;0,BC84:BF84))</f>
        <v>38610.640553208003</v>
      </c>
      <c r="BV84" s="65">
        <f t="shared" si="62"/>
        <v>9.7157686317470411</v>
      </c>
      <c r="BW84" s="65">
        <f t="shared" si="63"/>
        <v>4</v>
      </c>
      <c r="BX84" s="65"/>
      <c r="BY84" s="18">
        <f t="shared" si="64"/>
        <v>0.17876244920278758</v>
      </c>
      <c r="BZ84" s="66" t="b">
        <f t="shared" si="65"/>
        <v>0</v>
      </c>
      <c r="CA84" s="65"/>
      <c r="CB84" s="18">
        <f t="shared" si="66"/>
        <v>1.198091505212612</v>
      </c>
      <c r="CC84" s="66">
        <f t="shared" si="67"/>
        <v>1.198091505212612</v>
      </c>
    </row>
    <row r="85" spans="1:81" s="85" customFormat="1" ht="15.6">
      <c r="A85" s="85">
        <v>29</v>
      </c>
      <c r="B85" s="85" t="s">
        <v>71</v>
      </c>
      <c r="C85" s="85">
        <v>73</v>
      </c>
      <c r="D85" s="85">
        <v>26.163</v>
      </c>
      <c r="E85" s="85">
        <v>1804</v>
      </c>
      <c r="F85" s="86">
        <v>226216</v>
      </c>
      <c r="G85" s="86">
        <v>68536</v>
      </c>
      <c r="H85" s="90">
        <v>130939</v>
      </c>
      <c r="I85" s="90">
        <v>63656</v>
      </c>
      <c r="J85" s="90">
        <v>74752</v>
      </c>
      <c r="K85" s="86">
        <v>191619</v>
      </c>
      <c r="L85" s="86">
        <v>148487</v>
      </c>
      <c r="M85" s="91">
        <v>76403</v>
      </c>
      <c r="N85" s="86">
        <v>57906</v>
      </c>
      <c r="O85" s="90">
        <v>91011</v>
      </c>
      <c r="P85" s="90">
        <v>58748</v>
      </c>
      <c r="Q85" s="86">
        <v>120893</v>
      </c>
      <c r="R85" s="90">
        <v>68447</v>
      </c>
      <c r="S85" s="86">
        <v>79755</v>
      </c>
      <c r="T85" s="90">
        <v>91505</v>
      </c>
      <c r="U85" s="90">
        <v>73135</v>
      </c>
      <c r="V85" s="88">
        <v>0</v>
      </c>
      <c r="W85" s="86"/>
      <c r="X85" s="89"/>
      <c r="Y85" s="57">
        <f t="shared" si="70"/>
        <v>182838.93830088925</v>
      </c>
      <c r="Z85" s="57">
        <f t="shared" si="70"/>
        <v>53415.628205770387</v>
      </c>
      <c r="AA85" s="57">
        <f t="shared" si="70"/>
        <v>122865.36302122351</v>
      </c>
      <c r="AB85" s="57">
        <f t="shared" si="70"/>
        <v>1334322.1854178654</v>
      </c>
      <c r="AC85" s="57">
        <f t="shared" si="70"/>
        <v>79717.089567999661</v>
      </c>
      <c r="AD85" s="57">
        <f t="shared" si="70"/>
        <v>169218.30838896567</v>
      </c>
      <c r="AE85" s="57">
        <f t="shared" si="70"/>
        <v>121941.89973077418</v>
      </c>
      <c r="AF85" s="60">
        <f t="shared" si="70"/>
        <v>70842.56905387454</v>
      </c>
      <c r="AG85" s="57">
        <f t="shared" si="70"/>
        <v>57409.3387088936</v>
      </c>
      <c r="AH85" s="57">
        <f t="shared" si="70"/>
        <v>102865.39646909478</v>
      </c>
      <c r="AI85" s="57">
        <f t="shared" si="70"/>
        <v>60428.545429142228</v>
      </c>
      <c r="AJ85" s="57">
        <f t="shared" si="70"/>
        <v>114725.26340548642</v>
      </c>
      <c r="AK85" s="57">
        <f t="shared" si="70"/>
        <v>70728.017014833458</v>
      </c>
      <c r="AL85" s="57">
        <f t="shared" si="70"/>
        <v>78188.984593170724</v>
      </c>
      <c r="AM85" s="57">
        <f t="shared" si="70"/>
        <v>94126.627943815751</v>
      </c>
      <c r="AN85" s="57">
        <f t="shared" si="69"/>
        <v>65257.492720707865</v>
      </c>
      <c r="AO85" s="61">
        <f t="shared" si="44"/>
        <v>0</v>
      </c>
      <c r="AP85" s="1"/>
      <c r="AQ85" s="57">
        <f t="shared" si="45"/>
        <v>122865.36302122351</v>
      </c>
      <c r="AR85" s="57">
        <f t="shared" si="45"/>
        <v>1334322.1854178654</v>
      </c>
      <c r="AS85" s="57">
        <f t="shared" si="46"/>
        <v>121941.89973077418</v>
      </c>
      <c r="AT85" s="60">
        <f t="shared" si="46"/>
        <v>70842.56905387454</v>
      </c>
      <c r="AU85" s="57">
        <f t="shared" si="71"/>
        <v>182838.93830088925</v>
      </c>
      <c r="AV85" s="57">
        <f t="shared" si="71"/>
        <v>53415.628205770387</v>
      </c>
      <c r="AW85" s="57">
        <f t="shared" si="48"/>
        <v>79717.089567999661</v>
      </c>
      <c r="AX85" s="62">
        <f t="shared" si="48"/>
        <v>169218.30838896567</v>
      </c>
      <c r="AY85" s="57">
        <f t="shared" si="49"/>
        <v>60428.545429142228</v>
      </c>
      <c r="AZ85" s="57">
        <f t="shared" si="49"/>
        <v>114725.26340548642</v>
      </c>
      <c r="BA85" s="57">
        <f t="shared" si="50"/>
        <v>94126.627943815751</v>
      </c>
      <c r="BB85" s="60">
        <f t="shared" si="50"/>
        <v>65257.492720707865</v>
      </c>
      <c r="BC85" s="57">
        <f t="shared" si="51"/>
        <v>57409.3387088936</v>
      </c>
      <c r="BD85" s="57">
        <f t="shared" si="51"/>
        <v>102865.39646909478</v>
      </c>
      <c r="BE85" s="57">
        <f t="shared" si="52"/>
        <v>70728.017014833458</v>
      </c>
      <c r="BF85" s="57">
        <f t="shared" si="52"/>
        <v>78188.984593170724</v>
      </c>
      <c r="BG85" s="63"/>
      <c r="BH85" s="64">
        <f t="shared" si="68"/>
        <v>412493.00430593442</v>
      </c>
      <c r="BI85" s="57">
        <f t="array" ref="BI85">STDEV(IF(AQ85:AT85&gt;0,AQ85:AT85))</f>
        <v>615033.37958829687</v>
      </c>
      <c r="BJ85" s="65">
        <f t="shared" si="53"/>
        <v>149.10152976367667</v>
      </c>
      <c r="BK85" s="65">
        <f t="shared" si="54"/>
        <v>4</v>
      </c>
      <c r="BL85" s="64">
        <f t="shared" si="55"/>
        <v>121297.49111590625</v>
      </c>
      <c r="BM85" s="57">
        <f t="array" ref="BM85">STDEV(IF(AU85:AX85&gt;0,AU85:AX85))</f>
        <v>64344.467658521702</v>
      </c>
      <c r="BN85" s="65">
        <f t="shared" si="56"/>
        <v>53.046824849029335</v>
      </c>
      <c r="BO85" s="65">
        <f t="shared" si="57"/>
        <v>4</v>
      </c>
      <c r="BP85" s="64">
        <f t="shared" si="58"/>
        <v>83634.482374788058</v>
      </c>
      <c r="BQ85" s="57">
        <f t="array" ref="BQ85">STDEV(IF(AY85:BB85&gt;0,AY85:BB85))</f>
        <v>25514.381839869366</v>
      </c>
      <c r="BR85" s="65">
        <f t="shared" si="59"/>
        <v>30.50701231763799</v>
      </c>
      <c r="BS85" s="65">
        <f t="shared" si="60"/>
        <v>4</v>
      </c>
      <c r="BT85" s="64">
        <f t="shared" si="61"/>
        <v>77297.934196498129</v>
      </c>
      <c r="BU85" s="57">
        <f t="array" ref="BU85">STDEV(IF(BC85:BF85&gt;0,BC85:BF85))</f>
        <v>19089.343799736082</v>
      </c>
      <c r="BV85" s="65">
        <f t="shared" si="62"/>
        <v>24.695800732797455</v>
      </c>
      <c r="BW85" s="65">
        <f t="shared" si="63"/>
        <v>4</v>
      </c>
      <c r="BX85" s="65"/>
      <c r="BY85" s="18">
        <f t="shared" si="64"/>
        <v>0.2940595109485622</v>
      </c>
      <c r="BZ85" s="66" t="b">
        <f t="shared" si="65"/>
        <v>0</v>
      </c>
      <c r="CA85" s="65"/>
      <c r="CB85" s="18">
        <f t="shared" si="66"/>
        <v>0.92423521975189382</v>
      </c>
      <c r="CC85" s="66">
        <f t="shared" si="67"/>
        <v>0.92423521975189382</v>
      </c>
    </row>
    <row r="86" spans="1:81" s="85" customFormat="1" ht="15.6">
      <c r="A86" s="85">
        <v>30</v>
      </c>
      <c r="B86" s="85" t="s">
        <v>72</v>
      </c>
      <c r="C86" s="85">
        <v>73</v>
      </c>
      <c r="D86" s="85">
        <v>26.382000000000001</v>
      </c>
      <c r="E86" s="85">
        <v>1817</v>
      </c>
      <c r="F86" s="86">
        <v>529419</v>
      </c>
      <c r="G86" s="86">
        <v>324815</v>
      </c>
      <c r="H86" s="86">
        <v>369565</v>
      </c>
      <c r="I86" s="86">
        <v>298335</v>
      </c>
      <c r="J86" s="86">
        <v>278651</v>
      </c>
      <c r="K86" s="86">
        <v>493103</v>
      </c>
      <c r="L86" s="86">
        <v>414711</v>
      </c>
      <c r="M86" s="87">
        <v>337176</v>
      </c>
      <c r="N86" s="86">
        <v>12839118</v>
      </c>
      <c r="O86" s="86">
        <v>14373134</v>
      </c>
      <c r="P86" s="86">
        <v>11456532</v>
      </c>
      <c r="Q86" s="86">
        <v>13706772</v>
      </c>
      <c r="R86" s="86">
        <v>8199560</v>
      </c>
      <c r="S86" s="86">
        <v>10928006</v>
      </c>
      <c r="T86" s="86">
        <v>13583468</v>
      </c>
      <c r="U86" s="86">
        <v>10239745</v>
      </c>
      <c r="V86" s="88">
        <v>0</v>
      </c>
      <c r="W86" s="86"/>
      <c r="X86" s="89"/>
      <c r="Y86" s="57">
        <f t="shared" si="70"/>
        <v>427902.5704473533</v>
      </c>
      <c r="Z86" s="57">
        <f t="shared" si="70"/>
        <v>253154.50676516443</v>
      </c>
      <c r="AA86" s="57">
        <f t="shared" si="70"/>
        <v>346777.79641618207</v>
      </c>
      <c r="AB86" s="57">
        <f t="shared" si="70"/>
        <v>6253534.7679187963</v>
      </c>
      <c r="AC86" s="57">
        <f t="shared" si="70"/>
        <v>297159.22952178773</v>
      </c>
      <c r="AD86" s="57">
        <f t="shared" si="70"/>
        <v>435458.15144387638</v>
      </c>
      <c r="AE86" s="57">
        <f t="shared" si="70"/>
        <v>340572.89311016514</v>
      </c>
      <c r="AF86" s="60">
        <f t="shared" si="70"/>
        <v>312637.12240761751</v>
      </c>
      <c r="AG86" s="57">
        <f t="shared" si="70"/>
        <v>12728996.545875257</v>
      </c>
      <c r="AH86" s="57">
        <f t="shared" si="70"/>
        <v>16245268.455608951</v>
      </c>
      <c r="AI86" s="57">
        <f t="shared" si="70"/>
        <v>11784257.581916349</v>
      </c>
      <c r="AJ86" s="57">
        <f t="shared" si="70"/>
        <v>13007477.919639233</v>
      </c>
      <c r="AK86" s="57">
        <f t="shared" si="70"/>
        <v>8472812.8215136938</v>
      </c>
      <c r="AL86" s="57">
        <f t="shared" si="70"/>
        <v>10713431.042167604</v>
      </c>
      <c r="AM86" s="57">
        <f t="shared" si="70"/>
        <v>13972635.797199355</v>
      </c>
      <c r="AN86" s="57">
        <f t="shared" si="69"/>
        <v>9136802.9643728007</v>
      </c>
      <c r="AO86" s="61">
        <f t="shared" si="44"/>
        <v>0</v>
      </c>
      <c r="AP86" s="1"/>
      <c r="AQ86" s="57">
        <f t="shared" si="45"/>
        <v>346777.79641618207</v>
      </c>
      <c r="AR86" s="57">
        <f t="shared" si="45"/>
        <v>6253534.7679187963</v>
      </c>
      <c r="AS86" s="57">
        <f t="shared" si="46"/>
        <v>340572.89311016514</v>
      </c>
      <c r="AT86" s="60">
        <f t="shared" si="46"/>
        <v>312637.12240761751</v>
      </c>
      <c r="AU86" s="57">
        <f t="shared" si="71"/>
        <v>427902.5704473533</v>
      </c>
      <c r="AV86" s="57">
        <f t="shared" si="71"/>
        <v>253154.50676516443</v>
      </c>
      <c r="AW86" s="57">
        <f t="shared" si="48"/>
        <v>297159.22952178773</v>
      </c>
      <c r="AX86" s="62">
        <f t="shared" si="48"/>
        <v>435458.15144387638</v>
      </c>
      <c r="AY86" s="57">
        <f t="shared" si="49"/>
        <v>11784257.581916349</v>
      </c>
      <c r="AZ86" s="57">
        <f t="shared" si="49"/>
        <v>13007477.919639233</v>
      </c>
      <c r="BA86" s="57">
        <f t="shared" si="50"/>
        <v>13972635.797199355</v>
      </c>
      <c r="BB86" s="60">
        <f t="shared" si="50"/>
        <v>9136802.9643728007</v>
      </c>
      <c r="BC86" s="57">
        <f t="shared" si="51"/>
        <v>12728996.545875257</v>
      </c>
      <c r="BD86" s="57">
        <f t="shared" si="51"/>
        <v>16245268.455608951</v>
      </c>
      <c r="BE86" s="57">
        <f t="shared" si="52"/>
        <v>8472812.8215136938</v>
      </c>
      <c r="BF86" s="57">
        <f t="shared" si="52"/>
        <v>10713431.042167604</v>
      </c>
      <c r="BG86" s="63"/>
      <c r="BH86" s="64">
        <f t="shared" si="68"/>
        <v>1813380.6449631904</v>
      </c>
      <c r="BI86" s="57">
        <f t="array" ref="BI86">STDEV(IF(AQ86:AT86&gt;0,AQ86:AT86))</f>
        <v>2960139.9936138568</v>
      </c>
      <c r="BJ86" s="65">
        <f t="shared" si="53"/>
        <v>163.23875529585487</v>
      </c>
      <c r="BK86" s="65">
        <f t="shared" si="54"/>
        <v>4</v>
      </c>
      <c r="BL86" s="64">
        <f t="shared" si="55"/>
        <v>353418.61454454547</v>
      </c>
      <c r="BM86" s="57">
        <f t="array" ref="BM86">STDEV(IF(AU86:AX86&gt;0,AU86:AX86))</f>
        <v>92188.85509923326</v>
      </c>
      <c r="BN86" s="65">
        <f t="shared" si="56"/>
        <v>26.084889506467583</v>
      </c>
      <c r="BO86" s="65">
        <f t="shared" si="57"/>
        <v>4</v>
      </c>
      <c r="BP86" s="64">
        <f t="shared" si="58"/>
        <v>11975293.565781934</v>
      </c>
      <c r="BQ86" s="57">
        <f t="array" ref="BQ86">STDEV(IF(AY86:BB86&gt;0,AY86:BB86))</f>
        <v>2093506.1636061545</v>
      </c>
      <c r="BR86" s="65">
        <f t="shared" si="59"/>
        <v>17.481877601632373</v>
      </c>
      <c r="BS86" s="65">
        <f t="shared" si="60"/>
        <v>4</v>
      </c>
      <c r="BT86" s="64">
        <f t="shared" si="61"/>
        <v>12040127.216291375</v>
      </c>
      <c r="BU86" s="57">
        <f t="array" ref="BU86">STDEV(IF(BC86:BF86&gt;0,BC86:BF86))</f>
        <v>3298666.8279510285</v>
      </c>
      <c r="BV86" s="65">
        <f t="shared" si="62"/>
        <v>27.397275532833536</v>
      </c>
      <c r="BW86" s="65">
        <f t="shared" si="63"/>
        <v>4</v>
      </c>
      <c r="BX86" s="65"/>
      <c r="BY86" s="18">
        <f t="shared" si="64"/>
        <v>0.19489488625909507</v>
      </c>
      <c r="BZ86" s="66" t="b">
        <f t="shared" si="65"/>
        <v>0</v>
      </c>
      <c r="CA86" s="65"/>
      <c r="CB86" s="18">
        <f t="shared" si="66"/>
        <v>1.0054139508274516</v>
      </c>
      <c r="CC86" s="66">
        <f t="shared" si="67"/>
        <v>1.0054139508274516</v>
      </c>
    </row>
    <row r="87" spans="1:81" s="85" customFormat="1" ht="15.6">
      <c r="A87" s="85">
        <v>31</v>
      </c>
      <c r="B87" s="85" t="s">
        <v>73</v>
      </c>
      <c r="C87" s="85">
        <v>73</v>
      </c>
      <c r="D87" s="85">
        <v>26.45</v>
      </c>
      <c r="E87" s="85">
        <v>1821</v>
      </c>
      <c r="F87" s="86">
        <v>0</v>
      </c>
      <c r="G87" s="86">
        <v>0</v>
      </c>
      <c r="H87" s="86">
        <v>0</v>
      </c>
      <c r="I87" s="86">
        <v>0</v>
      </c>
      <c r="J87" s="86">
        <v>0</v>
      </c>
      <c r="K87" s="86">
        <v>0</v>
      </c>
      <c r="L87" s="86">
        <v>0</v>
      </c>
      <c r="M87" s="87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</v>
      </c>
      <c r="V87" s="88">
        <v>0</v>
      </c>
      <c r="W87" s="86"/>
      <c r="X87" s="89"/>
      <c r="Y87" s="57">
        <f t="shared" si="70"/>
        <v>0</v>
      </c>
      <c r="Z87" s="57">
        <f t="shared" si="70"/>
        <v>0</v>
      </c>
      <c r="AA87" s="57">
        <f t="shared" si="70"/>
        <v>0</v>
      </c>
      <c r="AB87" s="57">
        <f t="shared" si="70"/>
        <v>0</v>
      </c>
      <c r="AC87" s="57">
        <f t="shared" si="70"/>
        <v>0</v>
      </c>
      <c r="AD87" s="57">
        <f t="shared" si="70"/>
        <v>0</v>
      </c>
      <c r="AE87" s="57">
        <f t="shared" si="70"/>
        <v>0</v>
      </c>
      <c r="AF87" s="60">
        <f t="shared" si="70"/>
        <v>0</v>
      </c>
      <c r="AG87" s="57">
        <f t="shared" si="70"/>
        <v>0</v>
      </c>
      <c r="AH87" s="57">
        <f t="shared" si="70"/>
        <v>0</v>
      </c>
      <c r="AI87" s="57">
        <f t="shared" si="70"/>
        <v>0</v>
      </c>
      <c r="AJ87" s="57">
        <f t="shared" si="70"/>
        <v>0</v>
      </c>
      <c r="AK87" s="57">
        <f t="shared" si="70"/>
        <v>0</v>
      </c>
      <c r="AL87" s="57">
        <f t="shared" si="70"/>
        <v>0</v>
      </c>
      <c r="AM87" s="57">
        <f t="shared" si="70"/>
        <v>0</v>
      </c>
      <c r="AN87" s="57">
        <f t="shared" si="69"/>
        <v>0</v>
      </c>
      <c r="AO87" s="61">
        <f t="shared" si="44"/>
        <v>0</v>
      </c>
      <c r="AP87" s="1"/>
      <c r="AQ87" s="57">
        <f t="shared" si="45"/>
        <v>0</v>
      </c>
      <c r="AR87" s="57">
        <f t="shared" si="45"/>
        <v>0</v>
      </c>
      <c r="AS87" s="57">
        <f t="shared" si="46"/>
        <v>0</v>
      </c>
      <c r="AT87" s="60">
        <f t="shared" si="46"/>
        <v>0</v>
      </c>
      <c r="AU87" s="57">
        <f t="shared" si="71"/>
        <v>0</v>
      </c>
      <c r="AV87" s="57">
        <f t="shared" si="71"/>
        <v>0</v>
      </c>
      <c r="AW87" s="57">
        <f t="shared" si="48"/>
        <v>0</v>
      </c>
      <c r="AX87" s="62">
        <f t="shared" si="48"/>
        <v>0</v>
      </c>
      <c r="AY87" s="57">
        <f t="shared" si="49"/>
        <v>0</v>
      </c>
      <c r="AZ87" s="57">
        <f t="shared" si="49"/>
        <v>0</v>
      </c>
      <c r="BA87" s="57">
        <f t="shared" si="50"/>
        <v>0</v>
      </c>
      <c r="BB87" s="60">
        <f t="shared" si="50"/>
        <v>0</v>
      </c>
      <c r="BC87" s="57">
        <f t="shared" si="51"/>
        <v>0</v>
      </c>
      <c r="BD87" s="57">
        <f t="shared" si="51"/>
        <v>0</v>
      </c>
      <c r="BE87" s="57">
        <f t="shared" si="52"/>
        <v>0</v>
      </c>
      <c r="BF87" s="57">
        <f t="shared" si="52"/>
        <v>0</v>
      </c>
      <c r="BG87" s="63"/>
      <c r="BH87" s="64" t="e">
        <f t="shared" si="68"/>
        <v>#DIV/0!</v>
      </c>
      <c r="BI87" s="57" t="e">
        <f t="array" ref="BI87">STDEV(IF(AQ87:AT87&gt;0,AQ87:AT87))</f>
        <v>#DIV/0!</v>
      </c>
      <c r="BJ87" s="65" t="e">
        <f t="shared" si="53"/>
        <v>#DIV/0!</v>
      </c>
      <c r="BK87" s="65">
        <f t="shared" si="54"/>
        <v>0</v>
      </c>
      <c r="BL87" s="64" t="e">
        <f t="shared" si="55"/>
        <v>#DIV/0!</v>
      </c>
      <c r="BM87" s="57" t="e">
        <f t="array" ref="BM87">STDEV(IF(AU87:AX87&gt;0,AU87:AX87))</f>
        <v>#DIV/0!</v>
      </c>
      <c r="BN87" s="65" t="e">
        <f t="shared" si="56"/>
        <v>#DIV/0!</v>
      </c>
      <c r="BO87" s="65">
        <f t="shared" si="57"/>
        <v>0</v>
      </c>
      <c r="BP87" s="64" t="e">
        <f t="shared" si="58"/>
        <v>#DIV/0!</v>
      </c>
      <c r="BQ87" s="57" t="e">
        <f t="array" ref="BQ87">STDEV(IF(AY87:BB87&gt;0,AY87:BB87))</f>
        <v>#DIV/0!</v>
      </c>
      <c r="BR87" s="65" t="e">
        <f t="shared" si="59"/>
        <v>#DIV/0!</v>
      </c>
      <c r="BS87" s="65">
        <f t="shared" si="60"/>
        <v>0</v>
      </c>
      <c r="BT87" s="64" t="e">
        <f t="shared" si="61"/>
        <v>#DIV/0!</v>
      </c>
      <c r="BU87" s="57" t="e">
        <f t="array" ref="BU87">STDEV(IF(BC87:BF87&gt;0,BC87:BF87))</f>
        <v>#DIV/0!</v>
      </c>
      <c r="BV87" s="65" t="e">
        <f t="shared" si="62"/>
        <v>#DIV/0!</v>
      </c>
      <c r="BW87" s="65">
        <f t="shared" si="63"/>
        <v>0</v>
      </c>
      <c r="BX87" s="65"/>
      <c r="BY87" s="18" t="e">
        <f t="shared" si="64"/>
        <v>#DIV/0!</v>
      </c>
      <c r="BZ87" s="66" t="e">
        <f t="shared" si="65"/>
        <v>#DIV/0!</v>
      </c>
      <c r="CA87" s="65"/>
      <c r="CB87" s="18" t="e">
        <f t="shared" si="66"/>
        <v>#DIV/0!</v>
      </c>
      <c r="CC87" s="66" t="e">
        <f t="shared" si="67"/>
        <v>#DIV/0!</v>
      </c>
    </row>
    <row r="88" spans="1:81" s="85" customFormat="1" ht="15.6">
      <c r="A88" s="85">
        <v>33</v>
      </c>
      <c r="B88" s="85" t="s">
        <v>74</v>
      </c>
      <c r="C88" s="85">
        <v>73</v>
      </c>
      <c r="D88" s="85">
        <v>30.408999999999999</v>
      </c>
      <c r="E88" s="85">
        <v>2091</v>
      </c>
      <c r="F88" s="86">
        <v>6190124</v>
      </c>
      <c r="G88" s="86">
        <v>5446701</v>
      </c>
      <c r="H88" s="90">
        <v>5154402</v>
      </c>
      <c r="I88" s="86">
        <v>5357146</v>
      </c>
      <c r="J88" s="90">
        <v>4677088</v>
      </c>
      <c r="K88" s="90">
        <v>7419502</v>
      </c>
      <c r="L88" s="90">
        <v>5515991</v>
      </c>
      <c r="M88" s="87">
        <v>5865278</v>
      </c>
      <c r="N88" s="86">
        <v>7408279</v>
      </c>
      <c r="O88" s="86">
        <v>10571067</v>
      </c>
      <c r="P88" s="86">
        <v>9918764</v>
      </c>
      <c r="Q88" s="86">
        <v>10606423</v>
      </c>
      <c r="R88" s="86">
        <v>8121262</v>
      </c>
      <c r="S88" s="86">
        <v>9556600</v>
      </c>
      <c r="T88" s="86">
        <v>9945508</v>
      </c>
      <c r="U88" s="86">
        <v>7678424</v>
      </c>
      <c r="V88" s="88">
        <v>0</v>
      </c>
      <c r="W88" s="86"/>
      <c r="X88" s="89"/>
      <c r="Y88" s="57">
        <f t="shared" si="70"/>
        <v>5003163.7908496913</v>
      </c>
      <c r="Z88" s="57">
        <f t="shared" si="70"/>
        <v>4245053.0460487595</v>
      </c>
      <c r="AA88" s="57">
        <f t="shared" si="70"/>
        <v>4836584.0039050281</v>
      </c>
      <c r="AB88" s="57">
        <f t="shared" si="70"/>
        <v>112293558.47559658</v>
      </c>
      <c r="AC88" s="57">
        <f t="shared" si="70"/>
        <v>4987744.0471615</v>
      </c>
      <c r="AD88" s="57">
        <f t="shared" si="70"/>
        <v>6552145.5467805788</v>
      </c>
      <c r="AE88" s="57">
        <f t="shared" si="70"/>
        <v>4529894.3438674957</v>
      </c>
      <c r="AF88" s="60">
        <f t="shared" si="70"/>
        <v>5438416.838804381</v>
      </c>
      <c r="AG88" s="57">
        <f t="shared" si="70"/>
        <v>7344737.9953887956</v>
      </c>
      <c r="AH88" s="57">
        <f t="shared" si="70"/>
        <v>11947973.300550092</v>
      </c>
      <c r="AI88" s="57">
        <f t="shared" si="70"/>
        <v>10202500.186813857</v>
      </c>
      <c r="AJ88" s="57">
        <f t="shared" si="70"/>
        <v>10065302.974241763</v>
      </c>
      <c r="AK88" s="57">
        <f t="shared" si="70"/>
        <v>8391905.5169389509</v>
      </c>
      <c r="AL88" s="57">
        <f t="shared" si="70"/>
        <v>9368953.045741275</v>
      </c>
      <c r="AM88" s="57">
        <f t="shared" si="70"/>
        <v>10230447.857802777</v>
      </c>
      <c r="AN88" s="57">
        <f t="shared" si="69"/>
        <v>6851366.6272852747</v>
      </c>
      <c r="AO88" s="61">
        <f t="shared" si="44"/>
        <v>0</v>
      </c>
      <c r="AP88" s="1"/>
      <c r="AQ88" s="57">
        <f t="shared" si="45"/>
        <v>4836584.0039050281</v>
      </c>
      <c r="AR88" s="57">
        <f t="shared" si="45"/>
        <v>112293558.47559658</v>
      </c>
      <c r="AS88" s="57">
        <f t="shared" si="46"/>
        <v>4529894.3438674957</v>
      </c>
      <c r="AT88" s="60">
        <f t="shared" si="46"/>
        <v>5438416.838804381</v>
      </c>
      <c r="AU88" s="57">
        <f t="shared" si="71"/>
        <v>5003163.7908496913</v>
      </c>
      <c r="AV88" s="57">
        <f t="shared" si="71"/>
        <v>4245053.0460487595</v>
      </c>
      <c r="AW88" s="57">
        <f t="shared" si="48"/>
        <v>4987744.0471615</v>
      </c>
      <c r="AX88" s="62">
        <f t="shared" si="48"/>
        <v>6552145.5467805788</v>
      </c>
      <c r="AY88" s="57">
        <f t="shared" si="49"/>
        <v>10202500.186813857</v>
      </c>
      <c r="AZ88" s="57">
        <f t="shared" si="49"/>
        <v>10065302.974241763</v>
      </c>
      <c r="BA88" s="57">
        <f t="shared" si="50"/>
        <v>10230447.857802777</v>
      </c>
      <c r="BB88" s="60">
        <f t="shared" si="50"/>
        <v>6851366.6272852747</v>
      </c>
      <c r="BC88" s="57">
        <f t="shared" si="51"/>
        <v>7344737.9953887956</v>
      </c>
      <c r="BD88" s="57">
        <f t="shared" si="51"/>
        <v>11947973.300550092</v>
      </c>
      <c r="BE88" s="57">
        <f t="shared" si="52"/>
        <v>8391905.5169389509</v>
      </c>
      <c r="BF88" s="57">
        <f t="shared" si="52"/>
        <v>9368953.045741275</v>
      </c>
      <c r="BG88" s="63"/>
      <c r="BH88" s="64">
        <f t="shared" si="68"/>
        <v>31774613.41554337</v>
      </c>
      <c r="BI88" s="57">
        <f t="array" ref="BI88">STDEV(IF(AQ88:AT88&gt;0,AQ88:AT88))</f>
        <v>53680623.163264841</v>
      </c>
      <c r="BJ88" s="65">
        <f t="shared" si="53"/>
        <v>168.9418607906826</v>
      </c>
      <c r="BK88" s="65">
        <f t="shared" si="54"/>
        <v>4</v>
      </c>
      <c r="BL88" s="64">
        <f t="shared" si="55"/>
        <v>5197026.6077101324</v>
      </c>
      <c r="BM88" s="57">
        <f t="array" ref="BM88">STDEV(IF(AU88:AX88&gt;0,AU88:AX88))</f>
        <v>970220.41877786722</v>
      </c>
      <c r="BN88" s="65">
        <f t="shared" si="56"/>
        <v>18.668759889327507</v>
      </c>
      <c r="BO88" s="65">
        <f t="shared" si="57"/>
        <v>4</v>
      </c>
      <c r="BP88" s="64">
        <f t="shared" si="58"/>
        <v>9337404.4115359168</v>
      </c>
      <c r="BQ88" s="57">
        <f t="array" ref="BQ88">STDEV(IF(AY88:BB88&gt;0,AY88:BB88))</f>
        <v>1658929.1204102184</v>
      </c>
      <c r="BR88" s="65">
        <f t="shared" si="59"/>
        <v>17.766491064269324</v>
      </c>
      <c r="BS88" s="65">
        <f t="shared" si="60"/>
        <v>4</v>
      </c>
      <c r="BT88" s="64">
        <f t="shared" si="61"/>
        <v>9263392.4646547772</v>
      </c>
      <c r="BU88" s="57">
        <f t="array" ref="BU88">STDEV(IF(BC88:BF88&gt;0,BC88:BF88))</f>
        <v>1971365.1592411052</v>
      </c>
      <c r="BV88" s="65">
        <f t="shared" si="62"/>
        <v>21.281244066501646</v>
      </c>
      <c r="BW88" s="65">
        <f t="shared" si="63"/>
        <v>4</v>
      </c>
      <c r="BX88" s="65"/>
      <c r="BY88" s="18">
        <f t="shared" si="64"/>
        <v>0.16355908220642185</v>
      </c>
      <c r="BZ88" s="66" t="b">
        <f t="shared" si="65"/>
        <v>0</v>
      </c>
      <c r="CA88" s="65"/>
      <c r="CB88" s="18">
        <f t="shared" si="66"/>
        <v>0.9920736059381019</v>
      </c>
      <c r="CC88" s="66">
        <f t="shared" si="67"/>
        <v>0.9920736059381019</v>
      </c>
    </row>
    <row r="89" spans="1:81" s="85" customFormat="1" ht="15.6">
      <c r="A89" s="85">
        <v>34</v>
      </c>
      <c r="B89" s="85" t="s">
        <v>75</v>
      </c>
      <c r="C89" s="85">
        <v>73</v>
      </c>
      <c r="D89" s="85">
        <v>30.72</v>
      </c>
      <c r="E89" s="85">
        <v>2121</v>
      </c>
      <c r="F89" s="86">
        <v>0</v>
      </c>
      <c r="G89" s="86">
        <v>0</v>
      </c>
      <c r="H89" s="86">
        <v>0</v>
      </c>
      <c r="I89" s="86">
        <v>0</v>
      </c>
      <c r="J89" s="86">
        <v>0</v>
      </c>
      <c r="K89" s="86">
        <v>0</v>
      </c>
      <c r="L89" s="86">
        <v>0</v>
      </c>
      <c r="M89" s="87">
        <v>0</v>
      </c>
      <c r="N89" s="86">
        <v>0</v>
      </c>
      <c r="O89" s="86">
        <v>0</v>
      </c>
      <c r="P89" s="86">
        <v>0</v>
      </c>
      <c r="Q89" s="86">
        <v>0</v>
      </c>
      <c r="R89" s="86">
        <v>0</v>
      </c>
      <c r="S89" s="86">
        <v>0</v>
      </c>
      <c r="T89" s="86">
        <v>0</v>
      </c>
      <c r="U89" s="86">
        <v>0</v>
      </c>
      <c r="V89" s="88">
        <v>0</v>
      </c>
      <c r="W89" s="86"/>
      <c r="X89" s="89"/>
      <c r="Y89" s="57">
        <f t="shared" si="70"/>
        <v>0</v>
      </c>
      <c r="Z89" s="57">
        <f t="shared" si="70"/>
        <v>0</v>
      </c>
      <c r="AA89" s="57">
        <f t="shared" si="70"/>
        <v>0</v>
      </c>
      <c r="AB89" s="57">
        <f t="shared" si="70"/>
        <v>0</v>
      </c>
      <c r="AC89" s="57">
        <f t="shared" si="70"/>
        <v>0</v>
      </c>
      <c r="AD89" s="57">
        <f t="shared" si="70"/>
        <v>0</v>
      </c>
      <c r="AE89" s="57">
        <f t="shared" si="70"/>
        <v>0</v>
      </c>
      <c r="AF89" s="60">
        <f t="shared" si="70"/>
        <v>0</v>
      </c>
      <c r="AG89" s="57">
        <f t="shared" si="70"/>
        <v>0</v>
      </c>
      <c r="AH89" s="57">
        <f t="shared" si="70"/>
        <v>0</v>
      </c>
      <c r="AI89" s="57">
        <f t="shared" si="70"/>
        <v>0</v>
      </c>
      <c r="AJ89" s="57">
        <f t="shared" si="70"/>
        <v>0</v>
      </c>
      <c r="AK89" s="57">
        <f t="shared" si="70"/>
        <v>0</v>
      </c>
      <c r="AL89" s="57">
        <f t="shared" si="70"/>
        <v>0</v>
      </c>
      <c r="AM89" s="57">
        <f t="shared" si="70"/>
        <v>0</v>
      </c>
      <c r="AN89" s="57">
        <f t="shared" si="69"/>
        <v>0</v>
      </c>
      <c r="AO89" s="61">
        <f t="shared" si="44"/>
        <v>0</v>
      </c>
      <c r="AP89" s="1"/>
      <c r="AQ89" s="57">
        <f t="shared" si="45"/>
        <v>0</v>
      </c>
      <c r="AR89" s="57">
        <f t="shared" si="45"/>
        <v>0</v>
      </c>
      <c r="AS89" s="57">
        <f t="shared" si="46"/>
        <v>0</v>
      </c>
      <c r="AT89" s="60">
        <f t="shared" si="46"/>
        <v>0</v>
      </c>
      <c r="AU89" s="57">
        <f t="shared" si="71"/>
        <v>0</v>
      </c>
      <c r="AV89" s="57">
        <f t="shared" si="71"/>
        <v>0</v>
      </c>
      <c r="AW89" s="57">
        <f t="shared" si="48"/>
        <v>0</v>
      </c>
      <c r="AX89" s="62">
        <f t="shared" si="48"/>
        <v>0</v>
      </c>
      <c r="AY89" s="57">
        <f t="shared" si="49"/>
        <v>0</v>
      </c>
      <c r="AZ89" s="57">
        <f t="shared" si="49"/>
        <v>0</v>
      </c>
      <c r="BA89" s="57">
        <f t="shared" si="50"/>
        <v>0</v>
      </c>
      <c r="BB89" s="60">
        <f t="shared" si="50"/>
        <v>0</v>
      </c>
      <c r="BC89" s="57">
        <f t="shared" si="51"/>
        <v>0</v>
      </c>
      <c r="BD89" s="57">
        <f t="shared" si="51"/>
        <v>0</v>
      </c>
      <c r="BE89" s="57">
        <f t="shared" si="52"/>
        <v>0</v>
      </c>
      <c r="BF89" s="57">
        <f t="shared" si="52"/>
        <v>0</v>
      </c>
      <c r="BG89" s="63"/>
      <c r="BH89" s="64" t="e">
        <f t="shared" si="68"/>
        <v>#DIV/0!</v>
      </c>
      <c r="BI89" s="57" t="e">
        <f t="array" ref="BI89">STDEV(IF(AQ89:AT89&gt;0,AQ89:AT89))</f>
        <v>#DIV/0!</v>
      </c>
      <c r="BJ89" s="65" t="e">
        <f t="shared" si="53"/>
        <v>#DIV/0!</v>
      </c>
      <c r="BK89" s="65">
        <f t="shared" si="54"/>
        <v>0</v>
      </c>
      <c r="BL89" s="64" t="e">
        <f t="shared" si="55"/>
        <v>#DIV/0!</v>
      </c>
      <c r="BM89" s="57" t="e">
        <f t="array" ref="BM89">STDEV(IF(AU89:AX89&gt;0,AU89:AX89))</f>
        <v>#DIV/0!</v>
      </c>
      <c r="BN89" s="65" t="e">
        <f t="shared" si="56"/>
        <v>#DIV/0!</v>
      </c>
      <c r="BO89" s="65">
        <f t="shared" si="57"/>
        <v>0</v>
      </c>
      <c r="BP89" s="64" t="e">
        <f t="shared" si="58"/>
        <v>#DIV/0!</v>
      </c>
      <c r="BQ89" s="57" t="e">
        <f t="array" ref="BQ89">STDEV(IF(AY89:BB89&gt;0,AY89:BB89))</f>
        <v>#DIV/0!</v>
      </c>
      <c r="BR89" s="65" t="e">
        <f t="shared" si="59"/>
        <v>#DIV/0!</v>
      </c>
      <c r="BS89" s="65">
        <f t="shared" si="60"/>
        <v>0</v>
      </c>
      <c r="BT89" s="64" t="e">
        <f t="shared" si="61"/>
        <v>#DIV/0!</v>
      </c>
      <c r="BU89" s="57" t="e">
        <f t="array" ref="BU89">STDEV(IF(BC89:BF89&gt;0,BC89:BF89))</f>
        <v>#DIV/0!</v>
      </c>
      <c r="BV89" s="65" t="e">
        <f t="shared" si="62"/>
        <v>#DIV/0!</v>
      </c>
      <c r="BW89" s="65">
        <f t="shared" si="63"/>
        <v>0</v>
      </c>
      <c r="BX89" s="65"/>
      <c r="BY89" s="18" t="e">
        <f t="shared" si="64"/>
        <v>#DIV/0!</v>
      </c>
      <c r="BZ89" s="66" t="e">
        <f t="shared" si="65"/>
        <v>#DIV/0!</v>
      </c>
      <c r="CA89" s="65"/>
      <c r="CB89" s="18" t="e">
        <f t="shared" si="66"/>
        <v>#DIV/0!</v>
      </c>
      <c r="CC89" s="66" t="e">
        <f t="shared" si="67"/>
        <v>#DIV/0!</v>
      </c>
    </row>
    <row r="90" spans="1:81" s="85" customFormat="1" ht="15.6">
      <c r="A90" s="85">
        <v>35</v>
      </c>
      <c r="B90" s="85" t="s">
        <v>76</v>
      </c>
      <c r="C90" s="85">
        <v>357</v>
      </c>
      <c r="D90" s="85">
        <v>30.834</v>
      </c>
      <c r="E90" s="85">
        <v>2132</v>
      </c>
      <c r="F90" s="86">
        <v>0</v>
      </c>
      <c r="G90" s="86">
        <v>0</v>
      </c>
      <c r="H90" s="86">
        <v>0</v>
      </c>
      <c r="I90" s="86">
        <v>0</v>
      </c>
      <c r="J90" s="86">
        <v>0</v>
      </c>
      <c r="K90" s="86">
        <v>0</v>
      </c>
      <c r="L90" s="86">
        <v>0</v>
      </c>
      <c r="M90" s="87">
        <v>0</v>
      </c>
      <c r="N90" s="86">
        <v>0</v>
      </c>
      <c r="O90" s="86">
        <v>0</v>
      </c>
      <c r="P90" s="86">
        <v>0</v>
      </c>
      <c r="Q90" s="86">
        <v>0</v>
      </c>
      <c r="R90" s="86">
        <v>0</v>
      </c>
      <c r="S90" s="86">
        <v>0</v>
      </c>
      <c r="T90" s="86">
        <v>0</v>
      </c>
      <c r="U90" s="86">
        <v>0</v>
      </c>
      <c r="V90" s="88">
        <v>0</v>
      </c>
      <c r="W90" s="86"/>
      <c r="X90" s="89"/>
      <c r="Y90" s="57">
        <f t="shared" si="70"/>
        <v>0</v>
      </c>
      <c r="Z90" s="57">
        <f t="shared" si="70"/>
        <v>0</v>
      </c>
      <c r="AA90" s="57">
        <f t="shared" si="70"/>
        <v>0</v>
      </c>
      <c r="AB90" s="57">
        <f t="shared" si="70"/>
        <v>0</v>
      </c>
      <c r="AC90" s="57">
        <f t="shared" si="70"/>
        <v>0</v>
      </c>
      <c r="AD90" s="57">
        <f t="shared" si="70"/>
        <v>0</v>
      </c>
      <c r="AE90" s="57">
        <f t="shared" si="70"/>
        <v>0</v>
      </c>
      <c r="AF90" s="60">
        <f t="shared" si="70"/>
        <v>0</v>
      </c>
      <c r="AG90" s="57">
        <f t="shared" si="70"/>
        <v>0</v>
      </c>
      <c r="AH90" s="57">
        <f t="shared" si="70"/>
        <v>0</v>
      </c>
      <c r="AI90" s="57">
        <f t="shared" si="70"/>
        <v>0</v>
      </c>
      <c r="AJ90" s="57">
        <f t="shared" si="70"/>
        <v>0</v>
      </c>
      <c r="AK90" s="57">
        <f t="shared" si="70"/>
        <v>0</v>
      </c>
      <c r="AL90" s="57">
        <f t="shared" si="70"/>
        <v>0</v>
      </c>
      <c r="AM90" s="57">
        <f t="shared" si="70"/>
        <v>0</v>
      </c>
      <c r="AN90" s="57">
        <f t="shared" si="69"/>
        <v>0</v>
      </c>
      <c r="AO90" s="61">
        <f t="shared" si="44"/>
        <v>0</v>
      </c>
      <c r="AP90" s="1"/>
      <c r="AQ90" s="57">
        <f t="shared" si="45"/>
        <v>0</v>
      </c>
      <c r="AR90" s="57">
        <f t="shared" si="45"/>
        <v>0</v>
      </c>
      <c r="AS90" s="57">
        <f t="shared" si="46"/>
        <v>0</v>
      </c>
      <c r="AT90" s="60">
        <f t="shared" si="46"/>
        <v>0</v>
      </c>
      <c r="AU90" s="57">
        <f t="shared" si="71"/>
        <v>0</v>
      </c>
      <c r="AV90" s="57">
        <f t="shared" si="71"/>
        <v>0</v>
      </c>
      <c r="AW90" s="57">
        <f t="shared" si="48"/>
        <v>0</v>
      </c>
      <c r="AX90" s="62">
        <f t="shared" si="48"/>
        <v>0</v>
      </c>
      <c r="AY90" s="57">
        <f t="shared" si="49"/>
        <v>0</v>
      </c>
      <c r="AZ90" s="57">
        <f t="shared" si="49"/>
        <v>0</v>
      </c>
      <c r="BA90" s="57">
        <f t="shared" si="50"/>
        <v>0</v>
      </c>
      <c r="BB90" s="60">
        <f t="shared" si="50"/>
        <v>0</v>
      </c>
      <c r="BC90" s="57">
        <f t="shared" si="51"/>
        <v>0</v>
      </c>
      <c r="BD90" s="57">
        <f t="shared" si="51"/>
        <v>0</v>
      </c>
      <c r="BE90" s="57">
        <f t="shared" si="52"/>
        <v>0</v>
      </c>
      <c r="BF90" s="57">
        <f t="shared" si="52"/>
        <v>0</v>
      </c>
      <c r="BG90" s="63"/>
      <c r="BH90" s="64" t="e">
        <f t="shared" si="68"/>
        <v>#DIV/0!</v>
      </c>
      <c r="BI90" s="57" t="e">
        <f t="array" ref="BI90">STDEV(IF(AQ90:AT90&gt;0,AQ90:AT90))</f>
        <v>#DIV/0!</v>
      </c>
      <c r="BJ90" s="65" t="e">
        <f t="shared" si="53"/>
        <v>#DIV/0!</v>
      </c>
      <c r="BK90" s="65">
        <f t="shared" si="54"/>
        <v>0</v>
      </c>
      <c r="BL90" s="64" t="e">
        <f t="shared" si="55"/>
        <v>#DIV/0!</v>
      </c>
      <c r="BM90" s="57" t="e">
        <f t="array" ref="BM90">STDEV(IF(AU90:AX90&gt;0,AU90:AX90))</f>
        <v>#DIV/0!</v>
      </c>
      <c r="BN90" s="65" t="e">
        <f t="shared" si="56"/>
        <v>#DIV/0!</v>
      </c>
      <c r="BO90" s="65">
        <f t="shared" si="57"/>
        <v>0</v>
      </c>
      <c r="BP90" s="64" t="e">
        <f t="shared" si="58"/>
        <v>#DIV/0!</v>
      </c>
      <c r="BQ90" s="57" t="e">
        <f t="array" ref="BQ90">STDEV(IF(AY90:BB90&gt;0,AY90:BB90))</f>
        <v>#DIV/0!</v>
      </c>
      <c r="BR90" s="65" t="e">
        <f t="shared" si="59"/>
        <v>#DIV/0!</v>
      </c>
      <c r="BS90" s="65">
        <f t="shared" si="60"/>
        <v>0</v>
      </c>
      <c r="BT90" s="64" t="e">
        <f t="shared" si="61"/>
        <v>#DIV/0!</v>
      </c>
      <c r="BU90" s="57" t="e">
        <f t="array" ref="BU90">STDEV(IF(BC90:BF90&gt;0,BC90:BF90))</f>
        <v>#DIV/0!</v>
      </c>
      <c r="BV90" s="65" t="e">
        <f t="shared" si="62"/>
        <v>#DIV/0!</v>
      </c>
      <c r="BW90" s="65">
        <f t="shared" si="63"/>
        <v>0</v>
      </c>
      <c r="BX90" s="65"/>
      <c r="BY90" s="18" t="e">
        <f t="shared" si="64"/>
        <v>#DIV/0!</v>
      </c>
      <c r="BZ90" s="66" t="e">
        <f t="shared" si="65"/>
        <v>#DIV/0!</v>
      </c>
      <c r="CA90" s="65"/>
      <c r="CB90" s="18" t="e">
        <f t="shared" si="66"/>
        <v>#DIV/0!</v>
      </c>
      <c r="CC90" s="66" t="e">
        <f t="shared" si="67"/>
        <v>#DIV/0!</v>
      </c>
    </row>
    <row r="91" spans="1:81" s="85" customFormat="1" ht="15.6">
      <c r="A91" s="85">
        <v>37</v>
      </c>
      <c r="B91" s="85" t="s">
        <v>77</v>
      </c>
      <c r="C91" s="85">
        <v>202</v>
      </c>
      <c r="D91" s="85">
        <v>31.591999999999999</v>
      </c>
      <c r="E91" s="85">
        <v>2208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0</v>
      </c>
      <c r="M91" s="87">
        <v>0</v>
      </c>
      <c r="N91" s="90">
        <v>140361</v>
      </c>
      <c r="O91" s="86">
        <v>1120818</v>
      </c>
      <c r="P91" s="86">
        <v>93610</v>
      </c>
      <c r="Q91" s="86">
        <v>395012</v>
      </c>
      <c r="R91" s="90">
        <v>269159</v>
      </c>
      <c r="S91" s="86">
        <v>619727</v>
      </c>
      <c r="T91" s="86">
        <v>2753925</v>
      </c>
      <c r="U91" s="86">
        <v>598827</v>
      </c>
      <c r="V91" s="88">
        <v>0</v>
      </c>
      <c r="W91" s="86"/>
      <c r="X91" s="89"/>
      <c r="Y91" s="57">
        <f t="shared" si="70"/>
        <v>0</v>
      </c>
      <c r="Z91" s="57">
        <f t="shared" si="70"/>
        <v>0</v>
      </c>
      <c r="AA91" s="57">
        <f t="shared" si="70"/>
        <v>0</v>
      </c>
      <c r="AB91" s="57">
        <f t="shared" si="70"/>
        <v>0</v>
      </c>
      <c r="AC91" s="57">
        <f t="shared" si="70"/>
        <v>0</v>
      </c>
      <c r="AD91" s="57">
        <f t="shared" si="70"/>
        <v>0</v>
      </c>
      <c r="AE91" s="57">
        <f t="shared" si="70"/>
        <v>0</v>
      </c>
      <c r="AF91" s="60">
        <f t="shared" si="70"/>
        <v>0</v>
      </c>
      <c r="AG91" s="57">
        <f t="shared" si="70"/>
        <v>139157.1199965291</v>
      </c>
      <c r="AH91" s="57">
        <f t="shared" si="70"/>
        <v>1266807.1764918293</v>
      </c>
      <c r="AI91" s="57">
        <f t="shared" si="70"/>
        <v>96287.80788489827</v>
      </c>
      <c r="AJ91" s="57">
        <f t="shared" si="70"/>
        <v>374859.22053657367</v>
      </c>
      <c r="AK91" s="57">
        <f t="shared" si="70"/>
        <v>278128.80523172027</v>
      </c>
      <c r="AL91" s="57">
        <f t="shared" si="70"/>
        <v>607558.45846620167</v>
      </c>
      <c r="AM91" s="57">
        <f t="shared" si="70"/>
        <v>2832825.2429940742</v>
      </c>
      <c r="AN91" s="57">
        <f t="shared" si="69"/>
        <v>534326.22675139573</v>
      </c>
      <c r="AO91" s="61">
        <f t="shared" si="44"/>
        <v>0</v>
      </c>
      <c r="AP91" s="1"/>
      <c r="AQ91" s="57">
        <f t="shared" si="45"/>
        <v>0</v>
      </c>
      <c r="AR91" s="57">
        <f t="shared" si="45"/>
        <v>0</v>
      </c>
      <c r="AS91" s="57">
        <f t="shared" si="46"/>
        <v>0</v>
      </c>
      <c r="AT91" s="60">
        <f t="shared" si="46"/>
        <v>0</v>
      </c>
      <c r="AU91" s="57">
        <f t="shared" si="71"/>
        <v>0</v>
      </c>
      <c r="AV91" s="57">
        <f t="shared" si="71"/>
        <v>0</v>
      </c>
      <c r="AW91" s="57">
        <f t="shared" si="48"/>
        <v>0</v>
      </c>
      <c r="AX91" s="62">
        <f t="shared" si="48"/>
        <v>0</v>
      </c>
      <c r="AY91" s="57">
        <f t="shared" si="49"/>
        <v>96287.80788489827</v>
      </c>
      <c r="AZ91" s="57">
        <f t="shared" si="49"/>
        <v>374859.22053657367</v>
      </c>
      <c r="BA91" s="57">
        <f t="shared" si="50"/>
        <v>2832825.2429940742</v>
      </c>
      <c r="BB91" s="60">
        <f t="shared" si="50"/>
        <v>534326.22675139573</v>
      </c>
      <c r="BC91" s="57">
        <f t="shared" si="51"/>
        <v>139157.1199965291</v>
      </c>
      <c r="BD91" s="57">
        <f t="shared" si="51"/>
        <v>1266807.1764918293</v>
      </c>
      <c r="BE91" s="57">
        <f t="shared" si="52"/>
        <v>278128.80523172027</v>
      </c>
      <c r="BF91" s="57">
        <f t="shared" si="52"/>
        <v>607558.45846620167</v>
      </c>
      <c r="BG91" s="63"/>
      <c r="BH91" s="64" t="e">
        <f t="shared" si="68"/>
        <v>#DIV/0!</v>
      </c>
      <c r="BI91" s="57" t="e">
        <f t="array" ref="BI91">STDEV(IF(AQ91:AT91&gt;0,AQ91:AT91))</f>
        <v>#DIV/0!</v>
      </c>
      <c r="BJ91" s="65" t="e">
        <f t="shared" si="53"/>
        <v>#DIV/0!</v>
      </c>
      <c r="BK91" s="65">
        <f t="shared" si="54"/>
        <v>0</v>
      </c>
      <c r="BL91" s="64" t="e">
        <f t="shared" si="55"/>
        <v>#DIV/0!</v>
      </c>
      <c r="BM91" s="57" t="e">
        <f t="array" ref="BM91">STDEV(IF(AU91:AX91&gt;0,AU91:AX91))</f>
        <v>#DIV/0!</v>
      </c>
      <c r="BN91" s="65" t="e">
        <f t="shared" si="56"/>
        <v>#DIV/0!</v>
      </c>
      <c r="BO91" s="65">
        <f t="shared" si="57"/>
        <v>0</v>
      </c>
      <c r="BP91" s="64">
        <f t="shared" si="58"/>
        <v>959574.62454173551</v>
      </c>
      <c r="BQ91" s="57">
        <f t="array" ref="BQ91">STDEV(IF(AY91:BB91&gt;0,AY91:BB91))</f>
        <v>1261884.8746814867</v>
      </c>
      <c r="BR91" s="65">
        <f t="shared" si="59"/>
        <v>131.5046107314609</v>
      </c>
      <c r="BS91" s="65">
        <f t="shared" si="60"/>
        <v>4</v>
      </c>
      <c r="BT91" s="64">
        <f t="shared" si="61"/>
        <v>572912.8900465701</v>
      </c>
      <c r="BU91" s="57">
        <f t="array" ref="BU91">STDEV(IF(BC91:BF91&gt;0,BC91:BF91))</f>
        <v>502570.49949379504</v>
      </c>
      <c r="BV91" s="65">
        <f t="shared" si="62"/>
        <v>87.721974531406133</v>
      </c>
      <c r="BW91" s="65">
        <f t="shared" si="63"/>
        <v>4</v>
      </c>
      <c r="BX91" s="65"/>
      <c r="BY91" s="18" t="e">
        <f t="shared" si="64"/>
        <v>#DIV/0!</v>
      </c>
      <c r="BZ91" s="66" t="e">
        <f t="shared" si="65"/>
        <v>#DIV/0!</v>
      </c>
      <c r="CA91" s="65"/>
      <c r="CB91" s="18">
        <f t="shared" si="66"/>
        <v>0.59704881245705754</v>
      </c>
      <c r="CC91" s="66" t="b">
        <f t="shared" si="67"/>
        <v>0</v>
      </c>
    </row>
    <row r="92" spans="1:81" s="85" customFormat="1" ht="15.6">
      <c r="A92" s="85">
        <v>38</v>
      </c>
      <c r="B92" s="85" t="s">
        <v>78</v>
      </c>
      <c r="C92" s="85">
        <v>73</v>
      </c>
      <c r="D92" s="85">
        <v>32.232999999999997</v>
      </c>
      <c r="E92" s="85">
        <v>2307</v>
      </c>
      <c r="F92" s="86">
        <v>4199160</v>
      </c>
      <c r="G92" s="86">
        <v>3045512</v>
      </c>
      <c r="H92" s="86">
        <v>3289877</v>
      </c>
      <c r="I92" s="86">
        <v>3050721</v>
      </c>
      <c r="J92" s="86">
        <v>3110503</v>
      </c>
      <c r="K92" s="86">
        <v>3404980</v>
      </c>
      <c r="L92" s="86">
        <v>2646148</v>
      </c>
      <c r="M92" s="87">
        <v>1931185</v>
      </c>
      <c r="N92" s="86">
        <v>0</v>
      </c>
      <c r="O92" s="86">
        <v>0</v>
      </c>
      <c r="P92" s="86">
        <v>0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8">
        <v>0</v>
      </c>
      <c r="W92" s="86"/>
      <c r="X92" s="89"/>
      <c r="Y92" s="57">
        <f t="shared" si="70"/>
        <v>3393968.4025690579</v>
      </c>
      <c r="Z92" s="57">
        <f t="shared" si="70"/>
        <v>2373612.9433905128</v>
      </c>
      <c r="AA92" s="57">
        <f t="shared" si="70"/>
        <v>3087024.7359470725</v>
      </c>
      <c r="AB92" s="57">
        <f t="shared" si="70"/>
        <v>63947541.658605248</v>
      </c>
      <c r="AC92" s="57">
        <f t="shared" si="70"/>
        <v>3317105.1778217526</v>
      </c>
      <c r="AD92" s="57">
        <f t="shared" si="70"/>
        <v>3006930.1880202922</v>
      </c>
      <c r="AE92" s="57">
        <f t="shared" si="70"/>
        <v>2173094.7092256472</v>
      </c>
      <c r="AF92" s="60">
        <f t="shared" si="70"/>
        <v>1790637.8901130413</v>
      </c>
      <c r="AG92" s="57">
        <f t="shared" si="70"/>
        <v>0</v>
      </c>
      <c r="AH92" s="57">
        <f t="shared" si="70"/>
        <v>0</v>
      </c>
      <c r="AI92" s="57">
        <f t="shared" si="70"/>
        <v>0</v>
      </c>
      <c r="AJ92" s="57">
        <f t="shared" si="70"/>
        <v>0</v>
      </c>
      <c r="AK92" s="57">
        <f t="shared" si="70"/>
        <v>0</v>
      </c>
      <c r="AL92" s="57">
        <f t="shared" si="70"/>
        <v>0</v>
      </c>
      <c r="AM92" s="57">
        <f t="shared" si="70"/>
        <v>0</v>
      </c>
      <c r="AN92" s="57">
        <f t="shared" si="69"/>
        <v>0</v>
      </c>
      <c r="AO92" s="61">
        <f t="shared" si="44"/>
        <v>0</v>
      </c>
      <c r="AP92" s="1"/>
      <c r="AQ92" s="57">
        <f t="shared" si="45"/>
        <v>3087024.7359470725</v>
      </c>
      <c r="AR92" s="57">
        <f t="shared" si="45"/>
        <v>63947541.658605248</v>
      </c>
      <c r="AS92" s="57">
        <f t="shared" si="46"/>
        <v>2173094.7092256472</v>
      </c>
      <c r="AT92" s="60">
        <f t="shared" si="46"/>
        <v>1790637.8901130413</v>
      </c>
      <c r="AU92" s="57">
        <f t="shared" si="71"/>
        <v>3393968.4025690579</v>
      </c>
      <c r="AV92" s="57">
        <f t="shared" si="71"/>
        <v>2373612.9433905128</v>
      </c>
      <c r="AW92" s="57">
        <f t="shared" si="48"/>
        <v>3317105.1778217526</v>
      </c>
      <c r="AX92" s="62">
        <f t="shared" si="48"/>
        <v>3006930.1880202922</v>
      </c>
      <c r="AY92" s="57">
        <f t="shared" si="49"/>
        <v>0</v>
      </c>
      <c r="AZ92" s="57">
        <f t="shared" si="49"/>
        <v>0</v>
      </c>
      <c r="BA92" s="57">
        <f t="shared" si="50"/>
        <v>0</v>
      </c>
      <c r="BB92" s="60">
        <f t="shared" si="50"/>
        <v>0</v>
      </c>
      <c r="BC92" s="57">
        <f t="shared" si="51"/>
        <v>0</v>
      </c>
      <c r="BD92" s="57">
        <f t="shared" si="51"/>
        <v>0</v>
      </c>
      <c r="BE92" s="57">
        <f t="shared" si="52"/>
        <v>0</v>
      </c>
      <c r="BF92" s="57">
        <f t="shared" si="52"/>
        <v>0</v>
      </c>
      <c r="BG92" s="63"/>
      <c r="BH92" s="64">
        <f t="shared" si="68"/>
        <v>17749574.748472754</v>
      </c>
      <c r="BI92" s="57">
        <f t="array" ref="BI92">STDEV(IF(AQ92:AT92&gt;0,AQ92:AT92))</f>
        <v>30803446.319969289</v>
      </c>
      <c r="BJ92" s="65">
        <f t="shared" si="53"/>
        <v>173.54470040258144</v>
      </c>
      <c r="BK92" s="65">
        <f t="shared" si="54"/>
        <v>4</v>
      </c>
      <c r="BL92" s="64">
        <f t="shared" si="55"/>
        <v>3022904.1779504037</v>
      </c>
      <c r="BM92" s="57">
        <f t="array" ref="BM92">STDEV(IF(AU92:AX92&gt;0,AU92:AX92))</f>
        <v>464067.94141509861</v>
      </c>
      <c r="BN92" s="65">
        <f t="shared" si="56"/>
        <v>15.351725165491253</v>
      </c>
      <c r="BO92" s="65">
        <f t="shared" si="57"/>
        <v>4</v>
      </c>
      <c r="BP92" s="64" t="e">
        <f t="shared" si="58"/>
        <v>#DIV/0!</v>
      </c>
      <c r="BQ92" s="57" t="e">
        <f t="array" ref="BQ92">STDEV(IF(AY92:BB92&gt;0,AY92:BB92))</f>
        <v>#DIV/0!</v>
      </c>
      <c r="BR92" s="65" t="e">
        <f t="shared" si="59"/>
        <v>#DIV/0!</v>
      </c>
      <c r="BS92" s="65">
        <f t="shared" si="60"/>
        <v>0</v>
      </c>
      <c r="BT92" s="64" t="e">
        <f t="shared" si="61"/>
        <v>#DIV/0!</v>
      </c>
      <c r="BU92" s="57" t="e">
        <f t="array" ref="BU92">STDEV(IF(BC92:BF92&gt;0,BC92:BF92))</f>
        <v>#DIV/0!</v>
      </c>
      <c r="BV92" s="65" t="e">
        <f t="shared" si="62"/>
        <v>#DIV/0!</v>
      </c>
      <c r="BW92" s="65">
        <f t="shared" si="63"/>
        <v>0</v>
      </c>
      <c r="BX92" s="65"/>
      <c r="BY92" s="18">
        <f t="shared" si="64"/>
        <v>0.17030854095310125</v>
      </c>
      <c r="BZ92" s="66" t="b">
        <f t="shared" si="65"/>
        <v>0</v>
      </c>
      <c r="CA92" s="65"/>
      <c r="CB92" s="18" t="e">
        <f t="shared" si="66"/>
        <v>#DIV/0!</v>
      </c>
      <c r="CC92" s="66" t="e">
        <f t="shared" si="67"/>
        <v>#DIV/0!</v>
      </c>
    </row>
    <row r="93" spans="1:81" s="85" customFormat="1" ht="15.6">
      <c r="A93" s="85">
        <v>39</v>
      </c>
      <c r="B93" s="85" t="s">
        <v>79</v>
      </c>
      <c r="C93" s="85">
        <v>73</v>
      </c>
      <c r="D93" s="85">
        <v>32.304000000000002</v>
      </c>
      <c r="E93" s="85">
        <v>2318</v>
      </c>
      <c r="F93" s="90">
        <v>5894084</v>
      </c>
      <c r="G93" s="90">
        <v>4158751</v>
      </c>
      <c r="H93" s="90">
        <v>4223580</v>
      </c>
      <c r="I93" s="90">
        <v>4132597</v>
      </c>
      <c r="J93" s="90">
        <v>4463186</v>
      </c>
      <c r="K93" s="90">
        <v>5009030</v>
      </c>
      <c r="L93" s="90">
        <v>4197638</v>
      </c>
      <c r="M93" s="91">
        <v>2741017</v>
      </c>
      <c r="N93" s="86">
        <v>0</v>
      </c>
      <c r="O93" s="86">
        <v>0</v>
      </c>
      <c r="P93" s="86">
        <v>0</v>
      </c>
      <c r="Q93" s="86">
        <v>0</v>
      </c>
      <c r="R93" s="86">
        <v>0</v>
      </c>
      <c r="S93" s="86">
        <v>0</v>
      </c>
      <c r="T93" s="86">
        <v>0</v>
      </c>
      <c r="U93" s="86">
        <v>0</v>
      </c>
      <c r="V93" s="88">
        <v>0</v>
      </c>
      <c r="W93" s="86"/>
      <c r="X93" s="89"/>
      <c r="Y93" s="57">
        <f t="shared" si="70"/>
        <v>4763889.6489030765</v>
      </c>
      <c r="Z93" s="57">
        <f t="shared" si="70"/>
        <v>3241249.8134757765</v>
      </c>
      <c r="AA93" s="57">
        <f t="shared" si="70"/>
        <v>3963156.0493755047</v>
      </c>
      <c r="AB93" s="57">
        <f t="shared" si="70"/>
        <v>86625233.449970379</v>
      </c>
      <c r="AC93" s="57">
        <f t="shared" si="70"/>
        <v>4759634.4996875292</v>
      </c>
      <c r="AD93" s="57">
        <f t="shared" si="70"/>
        <v>4423463.1391959088</v>
      </c>
      <c r="AE93" s="57">
        <f t="shared" si="70"/>
        <v>3447224.013564066</v>
      </c>
      <c r="AF93" s="60">
        <f t="shared" si="70"/>
        <v>2541532.2186346613</v>
      </c>
      <c r="AG93" s="57">
        <f t="shared" si="70"/>
        <v>0</v>
      </c>
      <c r="AH93" s="57">
        <f t="shared" si="70"/>
        <v>0</v>
      </c>
      <c r="AI93" s="57">
        <f t="shared" si="70"/>
        <v>0</v>
      </c>
      <c r="AJ93" s="57">
        <f t="shared" si="70"/>
        <v>0</v>
      </c>
      <c r="AK93" s="57">
        <f t="shared" si="70"/>
        <v>0</v>
      </c>
      <c r="AL93" s="57">
        <f t="shared" si="70"/>
        <v>0</v>
      </c>
      <c r="AM93" s="57">
        <f t="shared" si="70"/>
        <v>0</v>
      </c>
      <c r="AN93" s="57">
        <f t="shared" si="69"/>
        <v>0</v>
      </c>
      <c r="AO93" s="61">
        <f t="shared" si="44"/>
        <v>0</v>
      </c>
      <c r="AP93" s="1"/>
      <c r="AQ93" s="57">
        <f t="shared" si="45"/>
        <v>3963156.0493755047</v>
      </c>
      <c r="AR93" s="57">
        <f t="shared" si="45"/>
        <v>86625233.449970379</v>
      </c>
      <c r="AS93" s="57">
        <f t="shared" si="46"/>
        <v>3447224.013564066</v>
      </c>
      <c r="AT93" s="60">
        <f t="shared" si="46"/>
        <v>2541532.2186346613</v>
      </c>
      <c r="AU93" s="57">
        <f t="shared" si="71"/>
        <v>4763889.6489030765</v>
      </c>
      <c r="AV93" s="57">
        <f t="shared" si="71"/>
        <v>3241249.8134757765</v>
      </c>
      <c r="AW93" s="57">
        <f t="shared" si="48"/>
        <v>4759634.4996875292</v>
      </c>
      <c r="AX93" s="62">
        <f t="shared" si="48"/>
        <v>4423463.1391959088</v>
      </c>
      <c r="AY93" s="57">
        <f t="shared" si="49"/>
        <v>0</v>
      </c>
      <c r="AZ93" s="57">
        <f t="shared" si="49"/>
        <v>0</v>
      </c>
      <c r="BA93" s="57">
        <f t="shared" si="50"/>
        <v>0</v>
      </c>
      <c r="BB93" s="60">
        <f t="shared" si="50"/>
        <v>0</v>
      </c>
      <c r="BC93" s="57">
        <f t="shared" si="51"/>
        <v>0</v>
      </c>
      <c r="BD93" s="57">
        <f t="shared" si="51"/>
        <v>0</v>
      </c>
      <c r="BE93" s="57">
        <f t="shared" si="52"/>
        <v>0</v>
      </c>
      <c r="BF93" s="57">
        <f t="shared" si="52"/>
        <v>0</v>
      </c>
      <c r="BG93" s="63"/>
      <c r="BH93" s="64">
        <f t="shared" si="68"/>
        <v>24144286.432886153</v>
      </c>
      <c r="BI93" s="57">
        <f t="array" ref="BI93">STDEV(IF(AQ93:AT93&gt;0,AQ93:AT93))</f>
        <v>41658109.03909193</v>
      </c>
      <c r="BJ93" s="65">
        <f t="shared" si="53"/>
        <v>172.53816614083391</v>
      </c>
      <c r="BK93" s="65">
        <f t="shared" si="54"/>
        <v>4</v>
      </c>
      <c r="BL93" s="64">
        <f t="shared" si="55"/>
        <v>4297059.2753155725</v>
      </c>
      <c r="BM93" s="57">
        <f t="array" ref="BM93">STDEV(IF(AU93:AX93&gt;0,AU93:AX93))</f>
        <v>721715.08515501639</v>
      </c>
      <c r="BN93" s="65">
        <f t="shared" si="56"/>
        <v>16.795558052943409</v>
      </c>
      <c r="BO93" s="65">
        <f t="shared" si="57"/>
        <v>4</v>
      </c>
      <c r="BP93" s="64" t="e">
        <f t="shared" si="58"/>
        <v>#DIV/0!</v>
      </c>
      <c r="BQ93" s="57" t="e">
        <f t="array" ref="BQ93">STDEV(IF(AY93:BB93&gt;0,AY93:BB93))</f>
        <v>#DIV/0!</v>
      </c>
      <c r="BR93" s="65" t="e">
        <f t="shared" si="59"/>
        <v>#DIV/0!</v>
      </c>
      <c r="BS93" s="65">
        <f t="shared" si="60"/>
        <v>0</v>
      </c>
      <c r="BT93" s="64" t="e">
        <f t="shared" si="61"/>
        <v>#DIV/0!</v>
      </c>
      <c r="BU93" s="57" t="e">
        <f t="array" ref="BU93">STDEV(IF(BC93:BF93&gt;0,BC93:BF93))</f>
        <v>#DIV/0!</v>
      </c>
      <c r="BV93" s="65" t="e">
        <f t="shared" si="62"/>
        <v>#DIV/0!</v>
      </c>
      <c r="BW93" s="65">
        <f t="shared" si="63"/>
        <v>0</v>
      </c>
      <c r="BX93" s="65"/>
      <c r="BY93" s="18">
        <f t="shared" si="64"/>
        <v>0.17797416739815872</v>
      </c>
      <c r="BZ93" s="66" t="b">
        <f t="shared" si="65"/>
        <v>0</v>
      </c>
      <c r="CA93" s="65"/>
      <c r="CB93" s="18" t="e">
        <f t="shared" si="66"/>
        <v>#DIV/0!</v>
      </c>
      <c r="CC93" s="66" t="e">
        <f t="shared" si="67"/>
        <v>#DIV/0!</v>
      </c>
    </row>
    <row r="94" spans="1:81" s="85" customFormat="1" ht="15.6">
      <c r="A94" s="85">
        <v>41</v>
      </c>
      <c r="B94" s="85" t="s">
        <v>80</v>
      </c>
      <c r="C94" s="85">
        <v>73</v>
      </c>
      <c r="D94" s="85">
        <v>32.893999999999998</v>
      </c>
      <c r="E94" s="85">
        <v>2412</v>
      </c>
      <c r="F94" s="86">
        <v>294261</v>
      </c>
      <c r="G94" s="90">
        <v>78725</v>
      </c>
      <c r="H94" s="86">
        <v>147907</v>
      </c>
      <c r="I94" s="86">
        <v>104722</v>
      </c>
      <c r="J94" s="86">
        <v>89657</v>
      </c>
      <c r="K94" s="86">
        <v>99754</v>
      </c>
      <c r="L94" s="90">
        <v>114365</v>
      </c>
      <c r="M94" s="91">
        <v>79036</v>
      </c>
      <c r="N94" s="86">
        <v>0</v>
      </c>
      <c r="O94" s="86">
        <v>0</v>
      </c>
      <c r="P94" s="86">
        <v>0</v>
      </c>
      <c r="Q94" s="86">
        <v>0</v>
      </c>
      <c r="R94" s="86">
        <v>0</v>
      </c>
      <c r="S94" s="86">
        <v>0</v>
      </c>
      <c r="T94" s="86">
        <v>0</v>
      </c>
      <c r="U94" s="86">
        <v>0</v>
      </c>
      <c r="V94" s="88">
        <v>0</v>
      </c>
      <c r="W94" s="86"/>
      <c r="X94" s="89"/>
      <c r="Y94" s="57">
        <f t="shared" si="70"/>
        <v>237836.26632668762</v>
      </c>
      <c r="Z94" s="57">
        <f t="shared" si="70"/>
        <v>61356.737050590549</v>
      </c>
      <c r="AA94" s="57">
        <f t="shared" si="70"/>
        <v>138787.12414467885</v>
      </c>
      <c r="AB94" s="57">
        <f t="shared" si="70"/>
        <v>2195125.1712537655</v>
      </c>
      <c r="AC94" s="57">
        <f t="shared" si="70"/>
        <v>95612.091976109616</v>
      </c>
      <c r="AD94" s="57">
        <f t="shared" si="70"/>
        <v>88092.533282361779</v>
      </c>
      <c r="AE94" s="57">
        <f t="shared" si="70"/>
        <v>93919.907888973379</v>
      </c>
      <c r="AF94" s="60">
        <f t="shared" si="70"/>
        <v>73283.945496145796</v>
      </c>
      <c r="AG94" s="57">
        <f t="shared" si="70"/>
        <v>0</v>
      </c>
      <c r="AH94" s="57">
        <f t="shared" si="70"/>
        <v>0</v>
      </c>
      <c r="AI94" s="57">
        <f t="shared" si="70"/>
        <v>0</v>
      </c>
      <c r="AJ94" s="57">
        <f t="shared" si="70"/>
        <v>0</v>
      </c>
      <c r="AK94" s="57">
        <f t="shared" si="70"/>
        <v>0</v>
      </c>
      <c r="AL94" s="57">
        <f t="shared" si="70"/>
        <v>0</v>
      </c>
      <c r="AM94" s="57">
        <f t="shared" si="70"/>
        <v>0</v>
      </c>
      <c r="AN94" s="57">
        <f t="shared" si="69"/>
        <v>0</v>
      </c>
      <c r="AO94" s="61">
        <f t="shared" si="44"/>
        <v>0</v>
      </c>
      <c r="AP94" s="1"/>
      <c r="AQ94" s="57">
        <f t="shared" si="45"/>
        <v>138787.12414467885</v>
      </c>
      <c r="AR94" s="57">
        <f t="shared" si="45"/>
        <v>2195125.1712537655</v>
      </c>
      <c r="AS94" s="57">
        <f t="shared" si="46"/>
        <v>93919.907888973379</v>
      </c>
      <c r="AT94" s="60">
        <f t="shared" si="46"/>
        <v>73283.945496145796</v>
      </c>
      <c r="AU94" s="57">
        <f t="shared" si="71"/>
        <v>237836.26632668762</v>
      </c>
      <c r="AV94" s="57">
        <f t="shared" si="71"/>
        <v>61356.737050590549</v>
      </c>
      <c r="AW94" s="57">
        <f t="shared" si="48"/>
        <v>95612.091976109616</v>
      </c>
      <c r="AX94" s="62">
        <f t="shared" si="48"/>
        <v>88092.533282361779</v>
      </c>
      <c r="AY94" s="57">
        <f t="shared" si="49"/>
        <v>0</v>
      </c>
      <c r="AZ94" s="57">
        <f t="shared" si="49"/>
        <v>0</v>
      </c>
      <c r="BA94" s="57">
        <f t="shared" si="50"/>
        <v>0</v>
      </c>
      <c r="BB94" s="60">
        <f t="shared" si="50"/>
        <v>0</v>
      </c>
      <c r="BC94" s="57">
        <f t="shared" si="51"/>
        <v>0</v>
      </c>
      <c r="BD94" s="57">
        <f t="shared" si="51"/>
        <v>0</v>
      </c>
      <c r="BE94" s="57">
        <f t="shared" si="52"/>
        <v>0</v>
      </c>
      <c r="BF94" s="57">
        <f t="shared" si="52"/>
        <v>0</v>
      </c>
      <c r="BG94" s="63"/>
      <c r="BH94" s="64">
        <f t="shared" si="68"/>
        <v>625279.03719589091</v>
      </c>
      <c r="BI94" s="57">
        <f t="array" ref="BI94">STDEV(IF(AQ94:AT94&gt;0,AQ94:AT94))</f>
        <v>1046921.2596368933</v>
      </c>
      <c r="BJ94" s="65">
        <f t="shared" si="53"/>
        <v>167.43264964261195</v>
      </c>
      <c r="BK94" s="65">
        <f t="shared" si="54"/>
        <v>4</v>
      </c>
      <c r="BL94" s="64">
        <f t="shared" si="55"/>
        <v>120724.40715893739</v>
      </c>
      <c r="BM94" s="57">
        <f t="array" ref="BM94">STDEV(IF(AU94:AX94&gt;0,AU94:AX94))</f>
        <v>79446.366349378281</v>
      </c>
      <c r="BN94" s="65">
        <f t="shared" si="56"/>
        <v>65.808040162735864</v>
      </c>
      <c r="BO94" s="65">
        <f t="shared" si="57"/>
        <v>4</v>
      </c>
      <c r="BP94" s="64" t="e">
        <f t="shared" si="58"/>
        <v>#DIV/0!</v>
      </c>
      <c r="BQ94" s="57" t="e">
        <f t="array" ref="BQ94">STDEV(IF(AY94:BB94&gt;0,AY94:BB94))</f>
        <v>#DIV/0!</v>
      </c>
      <c r="BR94" s="65" t="e">
        <f t="shared" si="59"/>
        <v>#DIV/0!</v>
      </c>
      <c r="BS94" s="65">
        <f t="shared" si="60"/>
        <v>0</v>
      </c>
      <c r="BT94" s="64" t="e">
        <f t="shared" si="61"/>
        <v>#DIV/0!</v>
      </c>
      <c r="BU94" s="57" t="e">
        <f t="array" ref="BU94">STDEV(IF(BC94:BF94&gt;0,BC94:BF94))</f>
        <v>#DIV/0!</v>
      </c>
      <c r="BV94" s="65" t="e">
        <f t="shared" si="62"/>
        <v>#DIV/0!</v>
      </c>
      <c r="BW94" s="65">
        <f t="shared" si="63"/>
        <v>0</v>
      </c>
      <c r="BX94" s="65"/>
      <c r="BY94" s="18">
        <f t="shared" si="64"/>
        <v>0.19307285224263193</v>
      </c>
      <c r="BZ94" s="66" t="b">
        <f t="shared" si="65"/>
        <v>0</v>
      </c>
      <c r="CA94" s="65"/>
      <c r="CB94" s="18" t="e">
        <f t="shared" si="66"/>
        <v>#DIV/0!</v>
      </c>
      <c r="CC94" s="66" t="e">
        <f t="shared" si="67"/>
        <v>#DIV/0!</v>
      </c>
    </row>
    <row r="95" spans="1:81">
      <c r="BB95" s="84"/>
    </row>
  </sheetData>
  <mergeCells count="16">
    <mergeCell ref="F3:M3"/>
    <mergeCell ref="N3:U3"/>
    <mergeCell ref="Y3:AF3"/>
    <mergeCell ref="AG3:AN3"/>
    <mergeCell ref="AQ3:AX3"/>
    <mergeCell ref="BH3:BO3"/>
    <mergeCell ref="BP3:BW3"/>
    <mergeCell ref="AQ5:AT5"/>
    <mergeCell ref="AU5:AX5"/>
    <mergeCell ref="AY5:BB5"/>
    <mergeCell ref="BC5:BF5"/>
    <mergeCell ref="BH5:BK5"/>
    <mergeCell ref="BL5:BO5"/>
    <mergeCell ref="BP5:BS5"/>
    <mergeCell ref="BT5:BW5"/>
    <mergeCell ref="AY3:BF3"/>
  </mergeCells>
  <conditionalFormatting sqref="F9:P60">
    <cfRule type="cellIs" dxfId="40" priority="30" operator="lessThanOrEqual">
      <formula>0</formula>
    </cfRule>
  </conditionalFormatting>
  <conditionalFormatting sqref="F66:P94">
    <cfRule type="cellIs" dxfId="39" priority="31" operator="lessThanOrEqual">
      <formula>0</formula>
    </cfRule>
  </conditionalFormatting>
  <conditionalFormatting sqref="Q9:U60">
    <cfRule type="beginsWith" dxfId="38" priority="29" operator="beginsWith" text="n.d.">
      <formula>LEFT(Q9,LEN("n.d."))="n.d."</formula>
    </cfRule>
    <cfRule type="beginsWith" dxfId="37" priority="28" operator="beginsWith" text="0">
      <formula>LEFT(Q9,LEN("0"))="0"</formula>
    </cfRule>
    <cfRule type="cellIs" dxfId="36" priority="27" operator="lessThanOrEqual">
      <formula>0</formula>
    </cfRule>
  </conditionalFormatting>
  <conditionalFormatting sqref="Q66:U94">
    <cfRule type="cellIs" dxfId="35" priority="43" operator="lessThanOrEqual">
      <formula>0</formula>
    </cfRule>
    <cfRule type="beginsWith" dxfId="34" priority="34" operator="beginsWith" text="n.d.">
      <formula>LEFT(Q66,LEN("n.d."))="n.d."</formula>
    </cfRule>
    <cfRule type="beginsWith" dxfId="33" priority="44" operator="beginsWith" text="0">
      <formula>LEFT(Q66,LEN("0"))="0"</formula>
    </cfRule>
  </conditionalFormatting>
  <conditionalFormatting sqref="V66:X94">
    <cfRule type="cellIs" dxfId="32" priority="33" operator="lessThanOrEqual">
      <formula>0</formula>
    </cfRule>
  </conditionalFormatting>
  <conditionalFormatting sqref="V9:AO60 Y66:AO94">
    <cfRule type="cellIs" dxfId="31" priority="46" operator="lessThanOrEqual">
      <formula>0</formula>
    </cfRule>
  </conditionalFormatting>
  <conditionalFormatting sqref="X9:X60">
    <cfRule type="cellIs" dxfId="30" priority="42" operator="greaterThan">
      <formula>30</formula>
    </cfRule>
  </conditionalFormatting>
  <conditionalFormatting sqref="X66:X94">
    <cfRule type="cellIs" dxfId="29" priority="32" operator="greaterThan">
      <formula>30</formula>
    </cfRule>
  </conditionalFormatting>
  <conditionalFormatting sqref="Y9:AO60 Y66:AO94">
    <cfRule type="cellIs" dxfId="28" priority="45" operator="lessThanOrEqual">
      <formula>0</formula>
    </cfRule>
  </conditionalFormatting>
  <conditionalFormatting sqref="AQ9:BW60">
    <cfRule type="cellIs" dxfId="27" priority="26" operator="lessThanOrEqual">
      <formula>0</formula>
    </cfRule>
  </conditionalFormatting>
  <conditionalFormatting sqref="AQ66:BW94">
    <cfRule type="cellIs" dxfId="26" priority="14" operator="lessThanOrEqual">
      <formula>0</formula>
    </cfRule>
  </conditionalFormatting>
  <conditionalFormatting sqref="BJ9:BJ60">
    <cfRule type="cellIs" dxfId="25" priority="38" operator="greaterThan">
      <formula>50</formula>
    </cfRule>
    <cfRule type="containsErrors" dxfId="24" priority="37">
      <formula>ISERROR(BJ9)</formula>
    </cfRule>
  </conditionalFormatting>
  <conditionalFormatting sqref="BJ66:BJ94">
    <cfRule type="containsErrors" dxfId="23" priority="17">
      <formula>ISERROR(BJ66)</formula>
    </cfRule>
    <cfRule type="cellIs" dxfId="22" priority="18" operator="greaterThan">
      <formula>50</formula>
    </cfRule>
  </conditionalFormatting>
  <conditionalFormatting sqref="BK9:BK60 BO9:BO60">
    <cfRule type="cellIs" dxfId="21" priority="41" operator="lessThan">
      <formula>3</formula>
    </cfRule>
  </conditionalFormatting>
  <conditionalFormatting sqref="BK66:BK94 BO66:BO94">
    <cfRule type="cellIs" dxfId="20" priority="21" operator="lessThan">
      <formula>3</formula>
    </cfRule>
  </conditionalFormatting>
  <conditionalFormatting sqref="BN9:BN60 BR9:BR60">
    <cfRule type="cellIs" dxfId="19" priority="35" operator="greaterThan">
      <formula>50</formula>
    </cfRule>
    <cfRule type="containsErrors" dxfId="18" priority="36">
      <formula>ISERROR(BN9)</formula>
    </cfRule>
  </conditionalFormatting>
  <conditionalFormatting sqref="BN66:BN94 BR66:BR94">
    <cfRule type="cellIs" dxfId="17" priority="15" operator="greaterThan">
      <formula>50</formula>
    </cfRule>
    <cfRule type="containsErrors" dxfId="16" priority="16">
      <formula>ISERROR(BN66)</formula>
    </cfRule>
  </conditionalFormatting>
  <conditionalFormatting sqref="BP9:BR60 BH9:BI60 BL9:BM60">
    <cfRule type="containsErrors" dxfId="15" priority="39">
      <formula>ISERROR(BH9)</formula>
    </cfRule>
  </conditionalFormatting>
  <conditionalFormatting sqref="BP66:BR94 BH66:BI94 BL66:BM94">
    <cfRule type="containsErrors" dxfId="14" priority="19">
      <formula>ISERROR(BH66)</formula>
    </cfRule>
  </conditionalFormatting>
  <conditionalFormatting sqref="BS9:BS60">
    <cfRule type="cellIs" dxfId="13" priority="40" operator="lessThan">
      <formula>2</formula>
    </cfRule>
  </conditionalFormatting>
  <conditionalFormatting sqref="BS66:BS94">
    <cfRule type="cellIs" dxfId="12" priority="20" operator="lessThan">
      <formula>2</formula>
    </cfRule>
  </conditionalFormatting>
  <conditionalFormatting sqref="BT9:BV60">
    <cfRule type="containsErrors" dxfId="11" priority="24">
      <formula>ISERROR(BT9)</formula>
    </cfRule>
  </conditionalFormatting>
  <conditionalFormatting sqref="BT66:BV94">
    <cfRule type="containsErrors" dxfId="10" priority="12">
      <formula>ISERROR(BT66)</formula>
    </cfRule>
  </conditionalFormatting>
  <conditionalFormatting sqref="BV9:BV60">
    <cfRule type="containsErrors" dxfId="9" priority="23">
      <formula>ISERROR(BV9)</formula>
    </cfRule>
    <cfRule type="cellIs" dxfId="8" priority="22" operator="greaterThan">
      <formula>50</formula>
    </cfRule>
  </conditionalFormatting>
  <conditionalFormatting sqref="BV66:BV94">
    <cfRule type="cellIs" dxfId="7" priority="10" operator="greaterThan">
      <formula>50</formula>
    </cfRule>
    <cfRule type="containsErrors" dxfId="6" priority="11">
      <formula>ISERROR(BV66)</formula>
    </cfRule>
  </conditionalFormatting>
  <conditionalFormatting sqref="BW9:BW60">
    <cfRule type="cellIs" dxfId="5" priority="25" operator="lessThan">
      <formula>2</formula>
    </cfRule>
  </conditionalFormatting>
  <conditionalFormatting sqref="BW66:BW94">
    <cfRule type="cellIs" dxfId="4" priority="13" operator="lessThan">
      <formula>2</formula>
    </cfRule>
  </conditionalFormatting>
  <conditionalFormatting sqref="BY9:BZ60">
    <cfRule type="colorScale" priority="9">
      <colorScale>
        <cfvo type="num" val="0.3"/>
        <cfvo type="num" val="1"/>
        <cfvo type="num" val="3"/>
        <color rgb="FF00FF00"/>
        <color theme="1"/>
        <color rgb="FFFF0000"/>
      </colorScale>
    </cfRule>
  </conditionalFormatting>
  <conditionalFormatting sqref="BY66:BZ94">
    <cfRule type="colorScale" priority="6">
      <colorScale>
        <cfvo type="num" val="0.3"/>
        <cfvo type="num" val="1"/>
        <cfvo type="num" val="3"/>
        <color rgb="FF00FF00"/>
        <color theme="1"/>
        <color rgb="FFFF0000"/>
      </colorScale>
    </cfRule>
  </conditionalFormatting>
  <conditionalFormatting sqref="BZ9:BZ60">
    <cfRule type="containsErrors" dxfId="3" priority="8">
      <formula>ISERROR(BZ9)</formula>
    </cfRule>
  </conditionalFormatting>
  <conditionalFormatting sqref="BZ66:BZ94">
    <cfRule type="containsErrors" dxfId="2" priority="5">
      <formula>ISERROR(BZ66)</formula>
    </cfRule>
  </conditionalFormatting>
  <conditionalFormatting sqref="CB9:CC60">
    <cfRule type="colorScale" priority="4">
      <colorScale>
        <cfvo type="num" val="0.3"/>
        <cfvo type="num" val="1"/>
        <cfvo type="num" val="3"/>
        <color rgb="FF00FF00"/>
        <color theme="1"/>
        <color rgb="FFFF0000"/>
      </colorScale>
    </cfRule>
  </conditionalFormatting>
  <conditionalFormatting sqref="CB66:CC94">
    <cfRule type="colorScale" priority="2">
      <colorScale>
        <cfvo type="num" val="0.3"/>
        <cfvo type="num" val="1"/>
        <cfvo type="num" val="3"/>
        <color rgb="FF00FF00"/>
        <color theme="1"/>
        <color rgb="FFFF0000"/>
      </colorScale>
    </cfRule>
  </conditionalFormatting>
  <conditionalFormatting sqref="CC9:CC60">
    <cfRule type="containsErrors" dxfId="1" priority="3">
      <formula>ISERROR(CC9)</formula>
    </cfRule>
  </conditionalFormatting>
  <conditionalFormatting sqref="CC66:CC94">
    <cfRule type="containsErrors" dxfId="0" priority="1">
      <formula>ISERROR(CC66)</formula>
    </cfRule>
  </conditionalFormatting>
  <conditionalFormatting sqref="CC1:CE1">
    <cfRule type="colorScale" priority="7">
      <colorScale>
        <cfvo type="num" val="0.3"/>
        <cfvo type="num" val="1"/>
        <cfvo type="num" val="3"/>
        <color rgb="FF00FF00"/>
        <color theme="1"/>
        <color rgb="FFFF0000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Checklist</vt:lpstr>
      <vt:lpstr>Metabolites</vt:lpstr>
      <vt:lpstr>Checklist!_Hlk132418659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기홍 이</cp:lastModifiedBy>
  <dcterms:created xsi:type="dcterms:W3CDTF">2023-03-23T19:28:58Z</dcterms:created>
  <dcterms:modified xsi:type="dcterms:W3CDTF">2026-08-07T19:08:44Z</dcterms:modified>
</cp:coreProperties>
</file>