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u.sharepoint.com/sites/5-minutelabel-freeSCP-5-minpaperrevision/Shared Documents/Revision_3_Aug18/upload/"/>
    </mc:Choice>
  </mc:AlternateContent>
  <xr:revisionPtr revIDLastSave="72" documentId="8_{C6275CF2-7A09-4291-AA09-AD8F6248391B}" xr6:coauthVersionLast="47" xr6:coauthVersionMax="47" xr10:uidLastSave="{DFC18AC8-127C-4AEB-BA5A-F975D9AC700A}"/>
  <bookViews>
    <workbookView xWindow="-90" yWindow="-90" windowWidth="19380" windowHeight="10260" activeTab="2" xr2:uid="{78CD0C37-295C-454F-BA95-AAD5A40E92AE}"/>
  </bookViews>
  <sheets>
    <sheet name="ID" sheetId="2" r:id="rId1"/>
    <sheet name="CV" sheetId="3" r:id="rId2"/>
    <sheet name="Identified_vs_Quantifie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7" i="4" l="1"/>
  <c r="G17" i="4"/>
  <c r="H16" i="4"/>
  <c r="G16" i="4"/>
  <c r="H15" i="4"/>
  <c r="G15" i="4"/>
  <c r="D15" i="3"/>
  <c r="E15" i="3"/>
  <c r="D16" i="3"/>
  <c r="E16" i="3"/>
  <c r="D17" i="3"/>
  <c r="E17" i="3"/>
  <c r="H4" i="4"/>
  <c r="H5" i="4"/>
  <c r="H6" i="4"/>
  <c r="H7" i="4"/>
  <c r="H8" i="4"/>
  <c r="H9" i="4"/>
  <c r="H10" i="4"/>
  <c r="H11" i="4"/>
  <c r="H12" i="4"/>
  <c r="H13" i="4"/>
  <c r="H14" i="4"/>
  <c r="H3" i="4"/>
  <c r="G4" i="4"/>
  <c r="G5" i="4"/>
  <c r="G6" i="4"/>
  <c r="G7" i="4"/>
  <c r="G8" i="4"/>
  <c r="G9" i="4"/>
  <c r="G10" i="4"/>
  <c r="G11" i="4"/>
  <c r="G12" i="4"/>
  <c r="G13" i="4"/>
  <c r="G14" i="4"/>
  <c r="G3" i="4"/>
  <c r="E6" i="3"/>
  <c r="E7" i="3"/>
  <c r="E5" i="3"/>
  <c r="E3" i="3"/>
  <c r="E4" i="3"/>
  <c r="E11" i="3"/>
  <c r="E12" i="3"/>
  <c r="E13" i="3"/>
  <c r="E14" i="3"/>
  <c r="E9" i="3"/>
  <c r="E10" i="3"/>
  <c r="E8" i="3"/>
  <c r="D6" i="3"/>
  <c r="D7" i="3"/>
  <c r="D5" i="3"/>
  <c r="D3" i="3"/>
  <c r="D4" i="3"/>
  <c r="D11" i="3"/>
  <c r="D12" i="3"/>
  <c r="D13" i="3"/>
  <c r="D14" i="3"/>
  <c r="D9" i="3"/>
  <c r="D10" i="3"/>
  <c r="D8" i="3"/>
</calcChain>
</file>

<file path=xl/sharedStrings.xml><?xml version="1.0" encoding="utf-8"?>
<sst xmlns="http://schemas.openxmlformats.org/spreadsheetml/2006/main" count="213" uniqueCount="66">
  <si>
    <t>series</t>
  </si>
  <si>
    <t>condition</t>
  </si>
  <si>
    <t>mean_id</t>
  </si>
  <si>
    <t>stdev_id</t>
  </si>
  <si>
    <t>n_runs</t>
  </si>
  <si>
    <t>median_id</t>
  </si>
  <si>
    <t>q1_id</t>
  </si>
  <si>
    <t>q3_id</t>
  </si>
  <si>
    <t>abs_min_id</t>
  </si>
  <si>
    <t>abs_max_id</t>
  </si>
  <si>
    <t>tukey_lower</t>
  </si>
  <si>
    <t>tukey_upper</t>
  </si>
  <si>
    <t>lower_whisker</t>
  </si>
  <si>
    <t>upper_whisker</t>
  </si>
  <si>
    <t>outlier_count</t>
  </si>
  <si>
    <t>Wet</t>
  </si>
  <si>
    <t>Dry</t>
  </si>
  <si>
    <t>Figure 3</t>
  </si>
  <si>
    <t>n_proteins</t>
  </si>
  <si>
    <t>mean_cv_percent</t>
  </si>
  <si>
    <t>stdev_cv_percent</t>
  </si>
  <si>
    <t>median_cv_percent</t>
  </si>
  <si>
    <t>q1_cv_percent</t>
  </si>
  <si>
    <t>q3_cv_percent</t>
  </si>
  <si>
    <t>min_cv_percent</t>
  </si>
  <si>
    <t>max_cv_percent</t>
  </si>
  <si>
    <t>tukey_lower_cv_percent</t>
  </si>
  <si>
    <t>tukey_upper_cv_percent</t>
  </si>
  <si>
    <t>whisker_lower_cv_percent</t>
  </si>
  <si>
    <t>whisker_upper_cv_percent</t>
  </si>
  <si>
    <t>post_iqr</t>
  </si>
  <si>
    <t>pre_iqr</t>
  </si>
  <si>
    <t>Figure3</t>
  </si>
  <si>
    <t>ID</t>
  </si>
  <si>
    <t>150H100Y</t>
  </si>
  <si>
    <t>200H50Y</t>
  </si>
  <si>
    <t>Figure5</t>
  </si>
  <si>
    <t>Figure6</t>
  </si>
  <si>
    <t>WetDryColumn</t>
  </si>
  <si>
    <t>Extended</t>
  </si>
  <si>
    <t>ShortTerm</t>
  </si>
  <si>
    <t>HYEA</t>
  </si>
  <si>
    <t>HYEB</t>
  </si>
  <si>
    <t>WetColumn1</t>
  </si>
  <si>
    <t>WetColumn2</t>
  </si>
  <si>
    <t>DryColumn1</t>
  </si>
  <si>
    <t>DryColumn2</t>
  </si>
  <si>
    <t>Figure</t>
  </si>
  <si>
    <t>delta CV% (median) post-pre</t>
  </si>
  <si>
    <t>DryPool</t>
  </si>
  <si>
    <t>RAW</t>
  </si>
  <si>
    <t>AstralBenchmarkBubis</t>
  </si>
  <si>
    <t>Protein Retain% (post/pre)</t>
  </si>
  <si>
    <t>IQR filter</t>
  </si>
  <si>
    <t>Missing Value filter</t>
  </si>
  <si>
    <t>pre/ID</t>
  </si>
  <si>
    <t>post/pre</t>
  </si>
  <si>
    <t>WetPool</t>
  </si>
  <si>
    <t>Retaing Rate</t>
  </si>
  <si>
    <t>LPS1</t>
  </si>
  <si>
    <t>LPS2</t>
  </si>
  <si>
    <t>PBS</t>
  </si>
  <si>
    <t>pre-proteinCV</t>
  </si>
  <si>
    <t>post-proteinCV</t>
  </si>
  <si>
    <t>LPS-1</t>
  </si>
  <si>
    <t>LPS-2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</si>
</sst>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164" fontId="16" fillId="0" borderId="0" xfId="1" applyNumberFormat="1" applyFont="1"/>
    <xf numFmtId="0" fontId="16" fillId="0" borderId="0" xfId="0" applyFont="1"/>
    <xf numFmtId="164" fontId="0" fillId="0" borderId="0" xfId="1" applyNumberFormat="1" applyFont="1"/>
    <xf numFmtId="165" fontId="0" fillId="0" borderId="0" xfId="43" applyNumberFormat="1" applyFont="1"/>
    <xf numFmtId="0" fontId="16" fillId="33" borderId="0" xfId="0" applyFont="1" applyFill="1"/>
    <xf numFmtId="0" fontId="0" fillId="33" borderId="0" xfId="0" applyFill="1"/>
    <xf numFmtId="0" fontId="16" fillId="34" borderId="0" xfId="0" applyFont="1" applyFill="1"/>
    <xf numFmtId="0" fontId="0" fillId="34" borderId="0" xfId="0" applyFill="1"/>
    <xf numFmtId="2" fontId="0" fillId="0" borderId="0" xfId="1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9" fontId="0" fillId="0" borderId="12" xfId="43" applyFont="1" applyBorder="1" applyAlignment="1">
      <alignment horizontal="center"/>
    </xf>
    <xf numFmtId="0" fontId="0" fillId="0" borderId="13" xfId="0" applyBorder="1" applyAlignment="1">
      <alignment horizontal="center"/>
    </xf>
    <xf numFmtId="9" fontId="0" fillId="0" borderId="14" xfId="43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9" fontId="0" fillId="0" borderId="17" xfId="43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164" fontId="1" fillId="0" borderId="10" xfId="1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164" fontId="1" fillId="0" borderId="15" xfId="1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9" fontId="0" fillId="0" borderId="10" xfId="43" applyFont="1" applyBorder="1" applyAlignment="1">
      <alignment horizontal="center"/>
    </xf>
    <xf numFmtId="9" fontId="0" fillId="0" borderId="13" xfId="43" applyFont="1" applyBorder="1" applyAlignment="1">
      <alignment horizontal="center"/>
    </xf>
    <xf numFmtId="9" fontId="0" fillId="0" borderId="15" xfId="43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19" fillId="0" borderId="0" xfId="0" applyFont="1"/>
    <xf numFmtId="165" fontId="19" fillId="0" borderId="0" xfId="43" applyNumberFormat="1" applyFont="1"/>
    <xf numFmtId="2" fontId="19" fillId="0" borderId="0" xfId="1" applyNumberFormat="1" applyFont="1"/>
    <xf numFmtId="0" fontId="20" fillId="0" borderId="0" xfId="0" applyFont="1"/>
    <xf numFmtId="11" fontId="0" fillId="0" borderId="0" xfId="0" applyNumberForma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43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0DC2D-4E48-490F-B1D3-0E27F972A8AA}">
  <dimension ref="A1:P17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N26" sqref="N26"/>
    </sheetView>
  </sheetViews>
  <sheetFormatPr defaultRowHeight="14.75" x14ac:dyDescent="0.75"/>
  <cols>
    <col min="2" max="2" width="12.86328125" customWidth="1"/>
    <col min="3" max="3" width="13" customWidth="1"/>
    <col min="4" max="4" width="9.54296875" bestFit="1" customWidth="1"/>
    <col min="5" max="6" width="9.26953125" bestFit="1" customWidth="1"/>
    <col min="7" max="15" width="9.54296875" bestFit="1" customWidth="1"/>
    <col min="16" max="16" width="9.26953125" bestFit="1" customWidth="1"/>
  </cols>
  <sheetData>
    <row r="1" spans="1:16" s="2" customFormat="1" x14ac:dyDescent="0.7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x14ac:dyDescent="0.75">
      <c r="A2" t="s">
        <v>17</v>
      </c>
      <c r="B2" t="s">
        <v>38</v>
      </c>
      <c r="C2" t="s">
        <v>43</v>
      </c>
      <c r="D2" s="3">
        <v>4998.92</v>
      </c>
      <c r="E2" s="3">
        <v>157.552087266466</v>
      </c>
      <c r="F2" s="3">
        <v>100</v>
      </c>
      <c r="G2" s="1">
        <v>5017</v>
      </c>
      <c r="H2" s="3">
        <v>4962.25</v>
      </c>
      <c r="I2" s="3">
        <v>5077.75</v>
      </c>
      <c r="J2" s="3">
        <v>3822</v>
      </c>
      <c r="K2" s="3">
        <v>5172</v>
      </c>
      <c r="L2" s="3">
        <v>4789</v>
      </c>
      <c r="M2" s="3">
        <v>5251</v>
      </c>
      <c r="N2" s="3">
        <v>4789</v>
      </c>
      <c r="O2" s="3">
        <v>5172</v>
      </c>
      <c r="P2" s="3">
        <v>3</v>
      </c>
    </row>
    <row r="3" spans="1:16" x14ac:dyDescent="0.75">
      <c r="A3" t="s">
        <v>17</v>
      </c>
      <c r="B3" t="s">
        <v>38</v>
      </c>
      <c r="C3" t="s">
        <v>44</v>
      </c>
      <c r="D3" s="3">
        <v>4886.8900000000003</v>
      </c>
      <c r="E3" s="3">
        <v>240.36583628403801</v>
      </c>
      <c r="F3" s="3">
        <v>100</v>
      </c>
      <c r="G3" s="1">
        <v>4955</v>
      </c>
      <c r="H3" s="3">
        <v>4869.75</v>
      </c>
      <c r="I3" s="3">
        <v>4993.5</v>
      </c>
      <c r="J3" s="3">
        <v>3465</v>
      </c>
      <c r="K3" s="3">
        <v>5130</v>
      </c>
      <c r="L3" s="3">
        <v>4684.125</v>
      </c>
      <c r="M3" s="3">
        <v>5179.125</v>
      </c>
      <c r="N3" s="3">
        <v>4684.125</v>
      </c>
      <c r="O3" s="3">
        <v>5130</v>
      </c>
      <c r="P3" s="3">
        <v>10</v>
      </c>
    </row>
    <row r="4" spans="1:16" x14ac:dyDescent="0.75">
      <c r="A4" t="s">
        <v>17</v>
      </c>
      <c r="B4" t="s">
        <v>38</v>
      </c>
      <c r="C4" t="s">
        <v>57</v>
      </c>
      <c r="D4" s="3">
        <v>4942.9049999999997</v>
      </c>
      <c r="E4" s="3">
        <v>210.34521989497</v>
      </c>
      <c r="F4" s="3">
        <v>200</v>
      </c>
      <c r="G4" s="1">
        <v>4983.5</v>
      </c>
      <c r="H4" s="3">
        <v>4919</v>
      </c>
      <c r="I4" s="3">
        <v>5050</v>
      </c>
      <c r="J4" s="3">
        <v>3465</v>
      </c>
      <c r="K4" s="3">
        <v>5172</v>
      </c>
      <c r="L4" s="3">
        <v>4722.5</v>
      </c>
      <c r="M4" s="3">
        <v>5246.5</v>
      </c>
      <c r="N4" s="3">
        <v>4722.5</v>
      </c>
      <c r="O4" s="3">
        <v>5172</v>
      </c>
      <c r="P4" s="3">
        <v>15</v>
      </c>
    </row>
    <row r="5" spans="1:16" x14ac:dyDescent="0.75">
      <c r="A5" t="s">
        <v>17</v>
      </c>
      <c r="B5" t="s">
        <v>38</v>
      </c>
      <c r="C5" t="s">
        <v>45</v>
      </c>
      <c r="D5" s="3">
        <v>4877.6400000000003</v>
      </c>
      <c r="E5" s="3">
        <v>350.39869124795899</v>
      </c>
      <c r="F5" s="3">
        <v>100</v>
      </c>
      <c r="G5" s="1">
        <v>4916</v>
      </c>
      <c r="H5" s="3">
        <v>4865.5</v>
      </c>
      <c r="I5" s="3">
        <v>4975</v>
      </c>
      <c r="J5" s="3">
        <v>1581</v>
      </c>
      <c r="K5" s="3">
        <v>5118</v>
      </c>
      <c r="L5" s="3">
        <v>4701.25</v>
      </c>
      <c r="M5" s="3">
        <v>5139.25</v>
      </c>
      <c r="N5" s="3">
        <v>4701.25</v>
      </c>
      <c r="O5" s="3">
        <v>5118</v>
      </c>
      <c r="P5" s="3">
        <v>5</v>
      </c>
    </row>
    <row r="6" spans="1:16" x14ac:dyDescent="0.75">
      <c r="A6" t="s">
        <v>17</v>
      </c>
      <c r="B6" t="s">
        <v>38</v>
      </c>
      <c r="C6" t="s">
        <v>46</v>
      </c>
      <c r="D6" s="3">
        <v>4825.8181818181802</v>
      </c>
      <c r="E6" s="3">
        <v>319.26955419750999</v>
      </c>
      <c r="F6" s="3">
        <v>99</v>
      </c>
      <c r="G6" s="1">
        <v>4884</v>
      </c>
      <c r="H6" s="3">
        <v>4815</v>
      </c>
      <c r="I6" s="3">
        <v>4936.5</v>
      </c>
      <c r="J6" s="3">
        <v>2004</v>
      </c>
      <c r="K6" s="3">
        <v>5111</v>
      </c>
      <c r="L6" s="3">
        <v>4632.75</v>
      </c>
      <c r="M6" s="3">
        <v>5118.75</v>
      </c>
      <c r="N6" s="3">
        <v>4632.75</v>
      </c>
      <c r="O6" s="3">
        <v>5111</v>
      </c>
      <c r="P6" s="3">
        <v>10</v>
      </c>
    </row>
    <row r="7" spans="1:16" x14ac:dyDescent="0.75">
      <c r="A7" t="s">
        <v>17</v>
      </c>
      <c r="B7" t="s">
        <v>38</v>
      </c>
      <c r="C7" t="s">
        <v>49</v>
      </c>
      <c r="D7" s="3">
        <v>4851.8592964824102</v>
      </c>
      <c r="E7" s="3">
        <v>335.43416807569503</v>
      </c>
      <c r="F7" s="3">
        <v>199</v>
      </c>
      <c r="G7" s="1">
        <v>4900</v>
      </c>
      <c r="H7" s="3">
        <v>4842.5</v>
      </c>
      <c r="I7" s="3">
        <v>4955.5</v>
      </c>
      <c r="J7" s="3">
        <v>1581</v>
      </c>
      <c r="K7" s="3">
        <v>5118</v>
      </c>
      <c r="L7" s="3">
        <v>4673</v>
      </c>
      <c r="M7" s="3">
        <v>5125</v>
      </c>
      <c r="N7" s="3">
        <v>4673</v>
      </c>
      <c r="O7" s="3">
        <v>5118</v>
      </c>
      <c r="P7" s="3">
        <v>19</v>
      </c>
    </row>
    <row r="8" spans="1:16" x14ac:dyDescent="0.75">
      <c r="A8" t="s">
        <v>36</v>
      </c>
      <c r="B8" t="s">
        <v>39</v>
      </c>
      <c r="C8" t="s">
        <v>41</v>
      </c>
      <c r="D8" s="3">
        <v>5988.2370242214502</v>
      </c>
      <c r="E8" s="3">
        <v>189.895285053131</v>
      </c>
      <c r="F8" s="3">
        <v>578</v>
      </c>
      <c r="G8" s="1">
        <v>6014</v>
      </c>
      <c r="H8" s="3">
        <v>5886.25</v>
      </c>
      <c r="I8" s="3">
        <v>6127</v>
      </c>
      <c r="J8" s="3">
        <v>5243</v>
      </c>
      <c r="K8" s="3">
        <v>6402</v>
      </c>
      <c r="L8" s="3">
        <v>5525.125</v>
      </c>
      <c r="M8" s="3">
        <v>6488.125</v>
      </c>
      <c r="N8" s="3">
        <v>5525.125</v>
      </c>
      <c r="O8" s="3">
        <v>6402</v>
      </c>
      <c r="P8" s="3">
        <v>12</v>
      </c>
    </row>
    <row r="9" spans="1:16" x14ac:dyDescent="0.75">
      <c r="A9" t="s">
        <v>36</v>
      </c>
      <c r="B9" t="s">
        <v>39</v>
      </c>
      <c r="C9" t="s">
        <v>42</v>
      </c>
      <c r="D9" s="3">
        <v>6156.7889273356404</v>
      </c>
      <c r="E9" s="3">
        <v>113.720538677254</v>
      </c>
      <c r="F9" s="3">
        <v>578</v>
      </c>
      <c r="G9" s="1">
        <v>6165.5</v>
      </c>
      <c r="H9" s="3">
        <v>6079.5</v>
      </c>
      <c r="I9" s="3">
        <v>6241.75</v>
      </c>
      <c r="J9" s="3">
        <v>5756</v>
      </c>
      <c r="K9" s="3">
        <v>6438</v>
      </c>
      <c r="L9" s="3">
        <v>5836.125</v>
      </c>
      <c r="M9" s="3">
        <v>6485.125</v>
      </c>
      <c r="N9" s="3">
        <v>5836.125</v>
      </c>
      <c r="O9" s="3">
        <v>6438</v>
      </c>
      <c r="P9" s="3">
        <v>3</v>
      </c>
    </row>
    <row r="10" spans="1:16" x14ac:dyDescent="0.75">
      <c r="A10" t="s">
        <v>36</v>
      </c>
      <c r="B10" t="s">
        <v>40</v>
      </c>
      <c r="C10" t="s">
        <v>41</v>
      </c>
      <c r="D10" s="3">
        <v>6147.25</v>
      </c>
      <c r="E10" s="3">
        <v>61.021171189459501</v>
      </c>
      <c r="F10" s="3">
        <v>4</v>
      </c>
      <c r="G10" s="1">
        <v>6175.5</v>
      </c>
      <c r="H10" s="3">
        <v>6142.25</v>
      </c>
      <c r="I10" s="3">
        <v>6180.5</v>
      </c>
      <c r="J10" s="3">
        <v>6056</v>
      </c>
      <c r="K10" s="3">
        <v>6182</v>
      </c>
      <c r="L10" s="3">
        <v>6084.875</v>
      </c>
      <c r="M10" s="3">
        <v>6237.875</v>
      </c>
      <c r="N10" s="3">
        <v>6084.875</v>
      </c>
      <c r="O10" s="3">
        <v>6182</v>
      </c>
      <c r="P10" s="3">
        <v>1</v>
      </c>
    </row>
    <row r="11" spans="1:16" x14ac:dyDescent="0.75">
      <c r="A11" t="s">
        <v>36</v>
      </c>
      <c r="B11" t="s">
        <v>40</v>
      </c>
      <c r="C11" t="s">
        <v>42</v>
      </c>
      <c r="D11" s="3">
        <v>6194.75</v>
      </c>
      <c r="E11" s="3">
        <v>94.323468270980499</v>
      </c>
      <c r="F11" s="3">
        <v>4</v>
      </c>
      <c r="G11" s="1">
        <v>6223</v>
      </c>
      <c r="H11" s="3">
        <v>6151.75</v>
      </c>
      <c r="I11" s="3">
        <v>6266</v>
      </c>
      <c r="J11" s="3">
        <v>6067</v>
      </c>
      <c r="K11" s="3">
        <v>6266</v>
      </c>
      <c r="L11" s="3">
        <v>5980.375</v>
      </c>
      <c r="M11" s="3">
        <v>6437.375</v>
      </c>
      <c r="N11" s="3">
        <v>6067</v>
      </c>
      <c r="O11" s="3">
        <v>6266</v>
      </c>
      <c r="P11" s="3">
        <v>0</v>
      </c>
    </row>
    <row r="12" spans="1:16" x14ac:dyDescent="0.75">
      <c r="A12" t="s">
        <v>36</v>
      </c>
      <c r="B12" t="s">
        <v>51</v>
      </c>
      <c r="C12" t="s">
        <v>34</v>
      </c>
      <c r="D12" s="3">
        <v>8328</v>
      </c>
      <c r="E12" s="3">
        <v>58.923679450624903</v>
      </c>
      <c r="F12" s="3">
        <v>3</v>
      </c>
      <c r="G12" s="1">
        <v>8360</v>
      </c>
      <c r="H12" s="3">
        <v>8310</v>
      </c>
      <c r="I12" s="3">
        <v>8362</v>
      </c>
      <c r="J12" s="3">
        <v>8260</v>
      </c>
      <c r="K12" s="3">
        <v>8364</v>
      </c>
      <c r="L12" s="3">
        <v>8232</v>
      </c>
      <c r="M12" s="3">
        <v>8440</v>
      </c>
      <c r="N12" s="3">
        <v>8260</v>
      </c>
      <c r="O12" s="3">
        <v>8364</v>
      </c>
      <c r="P12" s="3">
        <v>0</v>
      </c>
    </row>
    <row r="13" spans="1:16" x14ac:dyDescent="0.75">
      <c r="A13" t="s">
        <v>36</v>
      </c>
      <c r="B13" t="s">
        <v>51</v>
      </c>
      <c r="C13" t="s">
        <v>35</v>
      </c>
      <c r="D13" s="3">
        <v>8208.6666666666606</v>
      </c>
      <c r="E13" s="3">
        <v>34.847285881877902</v>
      </c>
      <c r="F13" s="3">
        <v>3</v>
      </c>
      <c r="G13" s="1">
        <v>8203</v>
      </c>
      <c r="H13" s="3">
        <v>8190</v>
      </c>
      <c r="I13" s="3">
        <v>8224.5</v>
      </c>
      <c r="J13" s="3">
        <v>8177</v>
      </c>
      <c r="K13" s="3">
        <v>8246</v>
      </c>
      <c r="L13" s="3">
        <v>8138.25</v>
      </c>
      <c r="M13" s="3">
        <v>8276.25</v>
      </c>
      <c r="N13" s="3">
        <v>8177</v>
      </c>
      <c r="O13" s="3">
        <v>8246</v>
      </c>
      <c r="P13" s="3">
        <v>0</v>
      </c>
    </row>
    <row r="14" spans="1:16" x14ac:dyDescent="0.75">
      <c r="A14" t="s">
        <v>37</v>
      </c>
      <c r="B14" t="s">
        <v>50</v>
      </c>
      <c r="C14" t="s">
        <v>61</v>
      </c>
      <c r="D14" s="3">
        <v>3230.77</v>
      </c>
      <c r="E14" s="3">
        <v>520.54414619771001</v>
      </c>
      <c r="F14" s="3">
        <v>200</v>
      </c>
      <c r="G14" s="1">
        <v>3165.5</v>
      </c>
      <c r="H14" s="3">
        <v>2890</v>
      </c>
      <c r="I14" s="3">
        <v>3498</v>
      </c>
      <c r="J14" s="3">
        <v>2113</v>
      </c>
      <c r="K14" s="3">
        <v>4900</v>
      </c>
      <c r="L14" s="3">
        <v>1978</v>
      </c>
      <c r="M14" s="3">
        <v>4410</v>
      </c>
      <c r="N14" s="3">
        <v>2113</v>
      </c>
      <c r="O14" s="3">
        <v>4410</v>
      </c>
      <c r="P14">
        <v>6</v>
      </c>
    </row>
    <row r="15" spans="1:16" x14ac:dyDescent="0.75">
      <c r="A15" t="s">
        <v>37</v>
      </c>
      <c r="B15" t="s">
        <v>50</v>
      </c>
      <c r="C15" t="s">
        <v>59</v>
      </c>
      <c r="D15" s="3">
        <v>3160.1787072243301</v>
      </c>
      <c r="E15" s="3">
        <v>409.00197974027998</v>
      </c>
      <c r="F15" s="3">
        <v>526</v>
      </c>
      <c r="G15" s="1">
        <v>3166</v>
      </c>
      <c r="H15" s="3">
        <v>2929.25</v>
      </c>
      <c r="I15" s="3">
        <v>3414.5</v>
      </c>
      <c r="J15" s="3">
        <v>1209</v>
      </c>
      <c r="K15" s="3">
        <v>4270</v>
      </c>
      <c r="L15" s="3">
        <v>2201.375</v>
      </c>
      <c r="M15" s="3">
        <v>4142.375</v>
      </c>
      <c r="N15" s="3">
        <v>2201.375</v>
      </c>
      <c r="O15" s="3">
        <v>4142.375</v>
      </c>
      <c r="P15">
        <v>12</v>
      </c>
    </row>
    <row r="16" spans="1:16" x14ac:dyDescent="0.75">
      <c r="A16" t="s">
        <v>37</v>
      </c>
      <c r="B16" t="s">
        <v>50</v>
      </c>
      <c r="C16" t="s">
        <v>60</v>
      </c>
      <c r="D16" s="3">
        <v>1827.2723880597</v>
      </c>
      <c r="E16" s="3">
        <v>396.70636088020399</v>
      </c>
      <c r="F16" s="3">
        <v>268</v>
      </c>
      <c r="G16" s="1">
        <v>1765</v>
      </c>
      <c r="H16" s="3">
        <v>1554</v>
      </c>
      <c r="I16" s="3">
        <v>2042.75</v>
      </c>
      <c r="J16" s="3">
        <v>1108</v>
      </c>
      <c r="K16" s="3">
        <v>3524</v>
      </c>
      <c r="L16" s="3">
        <v>820.875</v>
      </c>
      <c r="M16" s="3">
        <v>2775.875</v>
      </c>
      <c r="N16" s="3">
        <v>1108</v>
      </c>
      <c r="O16" s="3">
        <v>2775.875</v>
      </c>
      <c r="P16">
        <v>9</v>
      </c>
    </row>
    <row r="17" spans="6:6" x14ac:dyDescent="0.75">
      <c r="F17" s="10"/>
    </row>
  </sheetData>
  <sortState xmlns:xlrd2="http://schemas.microsoft.com/office/spreadsheetml/2017/richdata2" ref="A10:P13">
    <sortCondition ref="B10:B13"/>
  </sortState>
  <phoneticPr fontId="1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0D943-90A9-41B4-84F4-884462140E56}">
  <dimension ref="A1:AC79"/>
  <sheetViews>
    <sheetView workbookViewId="0">
      <pane xSplit="5" ySplit="2" topLeftCell="I6" activePane="bottomRight" state="frozen"/>
      <selection pane="topRight" activeCell="F1" sqref="F1"/>
      <selection pane="bottomLeft" activeCell="A2" sqref="A2"/>
      <selection pane="bottomRight" activeCell="K79" sqref="K79"/>
    </sheetView>
  </sheetViews>
  <sheetFormatPr defaultRowHeight="14.75" x14ac:dyDescent="0.75"/>
  <cols>
    <col min="2" max="3" width="11.86328125" customWidth="1"/>
    <col min="4" max="4" width="17.1328125" customWidth="1"/>
    <col min="5" max="5" width="9.40625" customWidth="1"/>
    <col min="6" max="6" width="8.7265625" style="2"/>
    <col min="9" max="9" width="18.7265625" style="2" bestFit="1" customWidth="1"/>
    <col min="13" max="13" width="12.26953125" customWidth="1"/>
    <col min="15" max="15" width="12.7265625" customWidth="1"/>
    <col min="18" max="18" width="8.7265625" style="2"/>
    <col min="21" max="21" width="8.7265625" style="2"/>
  </cols>
  <sheetData>
    <row r="1" spans="1:29" x14ac:dyDescent="0.75">
      <c r="F1" s="5" t="s">
        <v>30</v>
      </c>
      <c r="G1" s="6" t="s">
        <v>30</v>
      </c>
      <c r="H1" s="6" t="s">
        <v>30</v>
      </c>
      <c r="I1" s="5" t="s">
        <v>30</v>
      </c>
      <c r="J1" s="6" t="s">
        <v>30</v>
      </c>
      <c r="K1" s="6" t="s">
        <v>30</v>
      </c>
      <c r="L1" s="6" t="s">
        <v>30</v>
      </c>
      <c r="M1" s="6" t="s">
        <v>30</v>
      </c>
      <c r="N1" s="6" t="s">
        <v>30</v>
      </c>
      <c r="O1" s="6" t="s">
        <v>30</v>
      </c>
      <c r="P1" s="6" t="s">
        <v>30</v>
      </c>
      <c r="Q1" s="6" t="s">
        <v>30</v>
      </c>
      <c r="R1" s="7" t="s">
        <v>31</v>
      </c>
      <c r="S1" s="8" t="s">
        <v>31</v>
      </c>
      <c r="T1" s="8" t="s">
        <v>31</v>
      </c>
      <c r="U1" s="7" t="s">
        <v>31</v>
      </c>
      <c r="V1" s="8" t="s">
        <v>31</v>
      </c>
      <c r="W1" s="8" t="s">
        <v>31</v>
      </c>
      <c r="X1" s="8" t="s">
        <v>31</v>
      </c>
      <c r="Y1" s="8" t="s">
        <v>31</v>
      </c>
      <c r="Z1" s="8" t="s">
        <v>31</v>
      </c>
      <c r="AA1" s="8" t="s">
        <v>31</v>
      </c>
      <c r="AB1" s="8" t="s">
        <v>31</v>
      </c>
      <c r="AC1" s="8" t="s">
        <v>31</v>
      </c>
    </row>
    <row r="2" spans="1:29" s="2" customFormat="1" x14ac:dyDescent="0.75">
      <c r="A2" s="2" t="s">
        <v>47</v>
      </c>
      <c r="B2" s="2" t="s">
        <v>0</v>
      </c>
      <c r="C2" s="2" t="s">
        <v>1</v>
      </c>
      <c r="D2" s="2" t="s">
        <v>52</v>
      </c>
      <c r="E2" s="2" t="s">
        <v>48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5" t="s">
        <v>24</v>
      </c>
      <c r="M2" s="5" t="s">
        <v>25</v>
      </c>
      <c r="N2" s="5" t="s">
        <v>26</v>
      </c>
      <c r="O2" s="5" t="s">
        <v>27</v>
      </c>
      <c r="P2" s="5" t="s">
        <v>28</v>
      </c>
      <c r="Q2" s="5" t="s">
        <v>29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</row>
    <row r="3" spans="1:29" x14ac:dyDescent="0.75">
      <c r="A3" t="s">
        <v>32</v>
      </c>
      <c r="B3" t="s">
        <v>38</v>
      </c>
      <c r="C3" t="s">
        <v>43</v>
      </c>
      <c r="D3" s="4">
        <f t="shared" ref="D3:D14" si="0">F3/R3</f>
        <v>0.99670402109426504</v>
      </c>
      <c r="E3" s="9">
        <f t="shared" ref="E3:E14" si="1">I3-U3</f>
        <v>-3.3781049479301828E-2</v>
      </c>
      <c r="F3" s="2">
        <v>4536</v>
      </c>
      <c r="G3">
        <v>18.114643616804301</v>
      </c>
      <c r="H3">
        <v>9.9766825274846909</v>
      </c>
      <c r="I3" s="2">
        <v>16.068033068235</v>
      </c>
      <c r="J3">
        <v>9.4987647241198392</v>
      </c>
      <c r="K3">
        <v>25.859848978086902</v>
      </c>
      <c r="L3">
        <v>3.81243577750333</v>
      </c>
      <c r="M3">
        <v>50.556206383803399</v>
      </c>
      <c r="N3">
        <v>-15.0428616568308</v>
      </c>
      <c r="O3">
        <v>50.401475359037597</v>
      </c>
      <c r="P3">
        <v>3.81243577750333</v>
      </c>
      <c r="Q3">
        <v>50.401475359037597</v>
      </c>
      <c r="R3" s="2">
        <v>4551</v>
      </c>
      <c r="S3">
        <v>18.272164886125601</v>
      </c>
      <c r="T3">
        <v>10.375542359389399</v>
      </c>
      <c r="U3" s="2">
        <v>16.101814117714301</v>
      </c>
      <c r="V3">
        <v>9.5170400230771595</v>
      </c>
      <c r="W3">
        <v>25.969602063239702</v>
      </c>
      <c r="X3">
        <v>3.81243577750333</v>
      </c>
      <c r="Y3">
        <v>107.59308938011699</v>
      </c>
      <c r="Z3">
        <v>-15.161803037166701</v>
      </c>
      <c r="AA3">
        <v>50.648445123483697</v>
      </c>
      <c r="AB3">
        <v>3.81243577750333</v>
      </c>
      <c r="AC3">
        <v>50.648445123483697</v>
      </c>
    </row>
    <row r="4" spans="1:29" x14ac:dyDescent="0.75">
      <c r="A4" t="s">
        <v>32</v>
      </c>
      <c r="B4" t="s">
        <v>38</v>
      </c>
      <c r="C4" t="s">
        <v>44</v>
      </c>
      <c r="D4" s="4">
        <f t="shared" si="0"/>
        <v>0.99683544303797467</v>
      </c>
      <c r="E4" s="9">
        <f t="shared" si="1"/>
        <v>-6.2723486406898843E-2</v>
      </c>
      <c r="F4" s="2">
        <v>4410</v>
      </c>
      <c r="G4">
        <v>19.070071115577001</v>
      </c>
      <c r="H4">
        <v>9.3890770260771692</v>
      </c>
      <c r="I4" s="2">
        <v>17.2010817452197</v>
      </c>
      <c r="J4">
        <v>10.9096176439943</v>
      </c>
      <c r="K4">
        <v>26.287945284936502</v>
      </c>
      <c r="L4">
        <v>5.1274256276503598</v>
      </c>
      <c r="M4">
        <v>49.388034212038001</v>
      </c>
      <c r="N4">
        <v>-12.157873817419</v>
      </c>
      <c r="O4">
        <v>49.355436746349902</v>
      </c>
      <c r="P4">
        <v>5.1274256276503598</v>
      </c>
      <c r="Q4">
        <v>49.355436746349902</v>
      </c>
      <c r="R4" s="2">
        <v>4424</v>
      </c>
      <c r="S4">
        <v>19.231524179491998</v>
      </c>
      <c r="T4">
        <v>9.9258411933673294</v>
      </c>
      <c r="U4" s="2">
        <v>17.263805231626598</v>
      </c>
      <c r="V4">
        <v>10.9117422953206</v>
      </c>
      <c r="W4">
        <v>26.370400735306699</v>
      </c>
      <c r="X4">
        <v>5.1274256276503598</v>
      </c>
      <c r="Y4">
        <v>147.81307950833701</v>
      </c>
      <c r="Z4">
        <v>-12.276245364658401</v>
      </c>
      <c r="AA4">
        <v>49.558388395285803</v>
      </c>
      <c r="AB4">
        <v>5.1274256276503598</v>
      </c>
      <c r="AC4">
        <v>49.558388395285803</v>
      </c>
    </row>
    <row r="5" spans="1:29" x14ac:dyDescent="0.75">
      <c r="A5" t="s">
        <v>32</v>
      </c>
      <c r="B5" t="s">
        <v>38</v>
      </c>
      <c r="C5" t="s">
        <v>57</v>
      </c>
      <c r="D5" s="4">
        <f t="shared" si="0"/>
        <v>0.99687499999999996</v>
      </c>
      <c r="E5" s="9">
        <f t="shared" si="1"/>
        <v>-5.4394360143700027E-2</v>
      </c>
      <c r="F5" s="2">
        <v>4466</v>
      </c>
      <c r="G5">
        <v>18.889139252446</v>
      </c>
      <c r="H5">
        <v>9.5651200449129394</v>
      </c>
      <c r="I5" s="2">
        <v>17.046698449372499</v>
      </c>
      <c r="J5">
        <v>10.5763991263733</v>
      </c>
      <c r="K5">
        <v>26.3688427865013</v>
      </c>
      <c r="L5">
        <v>4.6008288346877197</v>
      </c>
      <c r="M5">
        <v>50.190560185197299</v>
      </c>
      <c r="N5">
        <v>-13.1122663638187</v>
      </c>
      <c r="O5">
        <v>50.057508276693298</v>
      </c>
      <c r="P5">
        <v>4.6008288346877197</v>
      </c>
      <c r="Q5">
        <v>50.057508276693298</v>
      </c>
      <c r="R5" s="2">
        <v>4480</v>
      </c>
      <c r="S5">
        <v>19.0385272225646</v>
      </c>
      <c r="T5">
        <v>9.9757445589941192</v>
      </c>
      <c r="U5" s="2">
        <v>17.101092809516199</v>
      </c>
      <c r="V5">
        <v>10.59652630155</v>
      </c>
      <c r="W5">
        <v>26.454493266782801</v>
      </c>
      <c r="X5">
        <v>4.6008288346877197</v>
      </c>
      <c r="Y5">
        <v>114.51571346652899</v>
      </c>
      <c r="Z5">
        <v>-13.190424146299099</v>
      </c>
      <c r="AA5">
        <v>50.241443714631998</v>
      </c>
      <c r="AB5">
        <v>4.6008288346877197</v>
      </c>
      <c r="AC5">
        <v>50.241443714631998</v>
      </c>
    </row>
    <row r="6" spans="1:29" x14ac:dyDescent="0.75">
      <c r="A6" t="s">
        <v>32</v>
      </c>
      <c r="B6" t="s">
        <v>38</v>
      </c>
      <c r="C6" t="s">
        <v>45</v>
      </c>
      <c r="D6" s="4">
        <f t="shared" si="0"/>
        <v>0.99616858237547889</v>
      </c>
      <c r="E6" s="9">
        <f t="shared" si="1"/>
        <v>-5.7732042179598153E-2</v>
      </c>
      <c r="F6" s="2">
        <v>4420</v>
      </c>
      <c r="G6">
        <v>20.340619540388701</v>
      </c>
      <c r="H6">
        <v>8.6174342256801104</v>
      </c>
      <c r="I6" s="2">
        <v>18.477239110148801</v>
      </c>
      <c r="J6">
        <v>12.9852979560275</v>
      </c>
      <c r="K6">
        <v>26.795981507107498</v>
      </c>
      <c r="L6">
        <v>5.7956275293281303</v>
      </c>
      <c r="M6">
        <v>47.353637361116498</v>
      </c>
      <c r="N6">
        <v>-7.73072737059237</v>
      </c>
      <c r="O6">
        <v>47.512006833727398</v>
      </c>
      <c r="P6">
        <v>5.7956275293281303</v>
      </c>
      <c r="Q6">
        <v>47.353637361116498</v>
      </c>
      <c r="R6" s="2">
        <v>4437</v>
      </c>
      <c r="S6">
        <v>20.482073834921799</v>
      </c>
      <c r="T6">
        <v>8.9635525780911092</v>
      </c>
      <c r="U6" s="2">
        <v>18.534971152328399</v>
      </c>
      <c r="V6">
        <v>12.9980584640955</v>
      </c>
      <c r="W6">
        <v>26.897460475685001</v>
      </c>
      <c r="X6">
        <v>5.7956275293281303</v>
      </c>
      <c r="Y6">
        <v>123.703931328072</v>
      </c>
      <c r="Z6">
        <v>-7.8510445532885704</v>
      </c>
      <c r="AA6">
        <v>47.746563493069203</v>
      </c>
      <c r="AB6">
        <v>5.7956275293281303</v>
      </c>
      <c r="AC6">
        <v>47.746563493069203</v>
      </c>
    </row>
    <row r="7" spans="1:29" x14ac:dyDescent="0.75">
      <c r="A7" t="s">
        <v>32</v>
      </c>
      <c r="B7" t="s">
        <v>38</v>
      </c>
      <c r="C7" t="s">
        <v>46</v>
      </c>
      <c r="D7" s="4">
        <f t="shared" si="0"/>
        <v>0.99494833524684267</v>
      </c>
      <c r="E7" s="9">
        <f t="shared" si="1"/>
        <v>-6.9473909981400794E-2</v>
      </c>
      <c r="F7" s="2">
        <v>4333</v>
      </c>
      <c r="G7">
        <v>20.597326336884301</v>
      </c>
      <c r="H7">
        <v>8.6302912740657796</v>
      </c>
      <c r="I7" s="2">
        <v>18.9187747854847</v>
      </c>
      <c r="J7">
        <v>13.305528527735801</v>
      </c>
      <c r="K7">
        <v>26.972724627143599</v>
      </c>
      <c r="L7">
        <v>6.5754273777595298</v>
      </c>
      <c r="M7">
        <v>47.294384448582903</v>
      </c>
      <c r="N7">
        <v>-7.1952656213759303</v>
      </c>
      <c r="O7">
        <v>47.473518776255297</v>
      </c>
      <c r="P7">
        <v>6.5754273777595298</v>
      </c>
      <c r="Q7">
        <v>47.294384448582903</v>
      </c>
      <c r="R7" s="2">
        <v>4355</v>
      </c>
      <c r="S7">
        <v>20.7782308375232</v>
      </c>
      <c r="T7">
        <v>9.0068184109409408</v>
      </c>
      <c r="U7" s="2">
        <v>18.988248695466101</v>
      </c>
      <c r="V7">
        <v>13.328598881993001</v>
      </c>
      <c r="W7">
        <v>27.052201050594299</v>
      </c>
      <c r="X7">
        <v>6.5754273777595298</v>
      </c>
      <c r="Y7">
        <v>86.758155884296798</v>
      </c>
      <c r="Z7">
        <v>-7.2568043709089398</v>
      </c>
      <c r="AA7">
        <v>47.637604303496303</v>
      </c>
      <c r="AB7">
        <v>6.5754273777595298</v>
      </c>
      <c r="AC7">
        <v>47.637604303496303</v>
      </c>
    </row>
    <row r="8" spans="1:29" x14ac:dyDescent="0.75">
      <c r="A8" t="s">
        <v>32</v>
      </c>
      <c r="B8" t="s">
        <v>38</v>
      </c>
      <c r="C8" t="s">
        <v>49</v>
      </c>
      <c r="D8" s="4">
        <f t="shared" si="0"/>
        <v>0.99612137805156287</v>
      </c>
      <c r="E8" s="9">
        <f t="shared" si="1"/>
        <v>-7.6034681668602389E-2</v>
      </c>
      <c r="F8" s="2">
        <v>4366</v>
      </c>
      <c r="G8">
        <v>20.721411824783999</v>
      </c>
      <c r="H8">
        <v>8.5301079219803899</v>
      </c>
      <c r="I8" s="2">
        <v>19.106116501737599</v>
      </c>
      <c r="J8">
        <v>13.423988034221299</v>
      </c>
      <c r="K8">
        <v>27.211428705251699</v>
      </c>
      <c r="L8">
        <v>7.2634267435432198</v>
      </c>
      <c r="M8">
        <v>48.289891432361301</v>
      </c>
      <c r="N8">
        <v>-7.2571729723241303</v>
      </c>
      <c r="O8">
        <v>47.8925897117972</v>
      </c>
      <c r="P8">
        <v>7.2634267435432198</v>
      </c>
      <c r="Q8">
        <v>47.8925897117972</v>
      </c>
      <c r="R8" s="2">
        <v>4383</v>
      </c>
      <c r="S8">
        <v>20.8636517631356</v>
      </c>
      <c r="T8">
        <v>8.8479095305512008</v>
      </c>
      <c r="U8" s="2">
        <v>19.182151183406202</v>
      </c>
      <c r="V8">
        <v>13.441367416102199</v>
      </c>
      <c r="W8">
        <v>27.387731121067102</v>
      </c>
      <c r="X8">
        <v>7.2634267435432198</v>
      </c>
      <c r="Y8">
        <v>99.902363143421098</v>
      </c>
      <c r="Z8">
        <v>-7.4781781413450803</v>
      </c>
      <c r="AA8">
        <v>48.307276678514398</v>
      </c>
      <c r="AB8">
        <v>7.2634267435432198</v>
      </c>
      <c r="AC8">
        <v>48.307276678514398</v>
      </c>
    </row>
    <row r="9" spans="1:29" x14ac:dyDescent="0.75">
      <c r="A9" t="s">
        <v>36</v>
      </c>
      <c r="B9" t="s">
        <v>39</v>
      </c>
      <c r="C9" t="s">
        <v>41</v>
      </c>
      <c r="D9" s="4">
        <f t="shared" si="0"/>
        <v>0.97935996970270778</v>
      </c>
      <c r="E9" s="9">
        <f t="shared" si="1"/>
        <v>-0.45049975114149987</v>
      </c>
      <c r="F9" s="2">
        <v>5172</v>
      </c>
      <c r="G9">
        <v>19.940640832980201</v>
      </c>
      <c r="H9">
        <v>10.553792807624299</v>
      </c>
      <c r="I9" s="2">
        <v>18.0018947824327</v>
      </c>
      <c r="J9">
        <v>11.4437604126084</v>
      </c>
      <c r="K9">
        <v>26.5443186673258</v>
      </c>
      <c r="L9">
        <v>2.8614775004106501</v>
      </c>
      <c r="M9">
        <v>50.4894254619891</v>
      </c>
      <c r="N9">
        <v>-11.207076969467501</v>
      </c>
      <c r="O9">
        <v>49.195156049401803</v>
      </c>
      <c r="P9">
        <v>2.8614775004106501</v>
      </c>
      <c r="Q9">
        <v>49.195156049401803</v>
      </c>
      <c r="R9" s="2">
        <v>5281</v>
      </c>
      <c r="S9">
        <v>20.721504215616498</v>
      </c>
      <c r="T9">
        <v>11.807983703131599</v>
      </c>
      <c r="U9" s="2">
        <v>18.4523945335742</v>
      </c>
      <c r="V9">
        <v>11.5385148781233</v>
      </c>
      <c r="W9">
        <v>27.139718142284</v>
      </c>
      <c r="X9">
        <v>2.8614775004106501</v>
      </c>
      <c r="Y9">
        <v>99.507539887080696</v>
      </c>
      <c r="Z9">
        <v>-11.863290018117601</v>
      </c>
      <c r="AA9">
        <v>50.541523038525</v>
      </c>
      <c r="AB9">
        <v>2.8614775004106501</v>
      </c>
      <c r="AC9">
        <v>50.541523038525</v>
      </c>
    </row>
    <row r="10" spans="1:29" x14ac:dyDescent="0.75">
      <c r="A10" t="s">
        <v>36</v>
      </c>
      <c r="B10" t="s">
        <v>39</v>
      </c>
      <c r="C10" t="s">
        <v>42</v>
      </c>
      <c r="D10" s="4">
        <f t="shared" si="0"/>
        <v>0.99293478260869561</v>
      </c>
      <c r="E10" s="9">
        <f t="shared" si="1"/>
        <v>-6.5699538447997696E-2</v>
      </c>
      <c r="F10" s="2">
        <v>5481</v>
      </c>
      <c r="G10">
        <v>18.2503540504418</v>
      </c>
      <c r="H10">
        <v>8.4819377565804093</v>
      </c>
      <c r="I10" s="2">
        <v>17.159093261677601</v>
      </c>
      <c r="J10">
        <v>11.918712979626401</v>
      </c>
      <c r="K10">
        <v>24.795216463265302</v>
      </c>
      <c r="L10">
        <v>2.5905656708776199</v>
      </c>
      <c r="M10">
        <v>43.644262912196403</v>
      </c>
      <c r="N10">
        <v>-7.3960422458319304</v>
      </c>
      <c r="O10">
        <v>44.109971688723597</v>
      </c>
      <c r="P10">
        <v>2.5905656708776199</v>
      </c>
      <c r="Q10">
        <v>43.644262912196403</v>
      </c>
      <c r="R10" s="2">
        <v>5520</v>
      </c>
      <c r="S10">
        <v>18.526094149635099</v>
      </c>
      <c r="T10">
        <v>9.1348504238777597</v>
      </c>
      <c r="U10" s="2">
        <v>17.224792800125599</v>
      </c>
      <c r="V10">
        <v>11.9646597270581</v>
      </c>
      <c r="W10">
        <v>24.957078911952799</v>
      </c>
      <c r="X10">
        <v>2.5905656708776199</v>
      </c>
      <c r="Y10">
        <v>98.0474116433044</v>
      </c>
      <c r="Z10">
        <v>-7.5239690502837799</v>
      </c>
      <c r="AA10">
        <v>44.4457076892947</v>
      </c>
      <c r="AB10">
        <v>2.5905656708776199</v>
      </c>
      <c r="AC10">
        <v>44.4457076892947</v>
      </c>
    </row>
    <row r="11" spans="1:29" x14ac:dyDescent="0.75">
      <c r="A11" t="s">
        <v>36</v>
      </c>
      <c r="B11" t="s">
        <v>40</v>
      </c>
      <c r="C11" t="s">
        <v>41</v>
      </c>
      <c r="D11" s="4">
        <f t="shared" si="0"/>
        <v>0.96758061734781864</v>
      </c>
      <c r="E11" s="9">
        <f t="shared" si="1"/>
        <v>-0.46666970833419974</v>
      </c>
      <c r="F11" s="2">
        <v>5611</v>
      </c>
      <c r="G11">
        <v>14.292968159973</v>
      </c>
      <c r="H11">
        <v>9.6912610900814897</v>
      </c>
      <c r="I11" s="2">
        <v>11.593324667031901</v>
      </c>
      <c r="J11">
        <v>6.5782351770835801</v>
      </c>
      <c r="K11">
        <v>20.071372209889301</v>
      </c>
      <c r="L11">
        <v>0.74395996561289701</v>
      </c>
      <c r="M11">
        <v>43.179599098241397</v>
      </c>
      <c r="N11">
        <v>-13.6614703721251</v>
      </c>
      <c r="O11">
        <v>40.311077759097998</v>
      </c>
      <c r="P11">
        <v>0.74395996561289701</v>
      </c>
      <c r="Q11">
        <v>40.311077759097998</v>
      </c>
      <c r="R11" s="2">
        <v>5799</v>
      </c>
      <c r="S11">
        <v>15.601947194306099</v>
      </c>
      <c r="T11">
        <v>12.1157130688393</v>
      </c>
      <c r="U11" s="2">
        <v>12.059994375366101</v>
      </c>
      <c r="V11">
        <v>6.6968377706036497</v>
      </c>
      <c r="W11">
        <v>21.328219993614599</v>
      </c>
      <c r="X11">
        <v>0.74395996561289701</v>
      </c>
      <c r="Y11">
        <v>126.818334763838</v>
      </c>
      <c r="Z11">
        <v>-15.250235563912801</v>
      </c>
      <c r="AA11">
        <v>43.275293328131099</v>
      </c>
      <c r="AB11">
        <v>0.74395996561289701</v>
      </c>
      <c r="AC11">
        <v>43.275293328131099</v>
      </c>
    </row>
    <row r="12" spans="1:29" x14ac:dyDescent="0.75">
      <c r="A12" t="s">
        <v>36</v>
      </c>
      <c r="B12" t="s">
        <v>40</v>
      </c>
      <c r="C12" t="s">
        <v>42</v>
      </c>
      <c r="D12" s="4">
        <f t="shared" si="0"/>
        <v>0.96236743072186115</v>
      </c>
      <c r="E12" s="9">
        <f t="shared" si="1"/>
        <v>-0.41405941929579981</v>
      </c>
      <c r="F12" s="2">
        <v>5626</v>
      </c>
      <c r="G12">
        <v>13.5509758651492</v>
      </c>
      <c r="H12">
        <v>9.4885963765394301</v>
      </c>
      <c r="I12" s="2">
        <v>11.187513321938001</v>
      </c>
      <c r="J12">
        <v>5.95491853285057</v>
      </c>
      <c r="K12">
        <v>19.2699464951001</v>
      </c>
      <c r="L12">
        <v>0.14463239438394801</v>
      </c>
      <c r="M12">
        <v>42.021815463518898</v>
      </c>
      <c r="N12">
        <v>-14.017623410523701</v>
      </c>
      <c r="O12">
        <v>39.242488438474403</v>
      </c>
      <c r="P12">
        <v>0.14463239438394801</v>
      </c>
      <c r="Q12">
        <v>39.242488438474403</v>
      </c>
      <c r="R12" s="2">
        <v>5846</v>
      </c>
      <c r="S12">
        <v>15.006538468181301</v>
      </c>
      <c r="T12">
        <v>12.034057127551799</v>
      </c>
      <c r="U12" s="2">
        <v>11.601572741233801</v>
      </c>
      <c r="V12">
        <v>6.1551621451710901</v>
      </c>
      <c r="W12">
        <v>20.5078357835466</v>
      </c>
      <c r="X12">
        <v>0.14463239438394801</v>
      </c>
      <c r="Y12">
        <v>110.07142298525299</v>
      </c>
      <c r="Z12">
        <v>-15.3738483123922</v>
      </c>
      <c r="AA12">
        <v>42.036846241109899</v>
      </c>
      <c r="AB12">
        <v>0.14463239438394801</v>
      </c>
      <c r="AC12">
        <v>42.036846241109899</v>
      </c>
    </row>
    <row r="13" spans="1:29" x14ac:dyDescent="0.75">
      <c r="A13" t="s">
        <v>36</v>
      </c>
      <c r="B13" t="s">
        <v>51</v>
      </c>
      <c r="C13" t="s">
        <v>34</v>
      </c>
      <c r="D13" s="4">
        <f t="shared" si="0"/>
        <v>0.96295824847250511</v>
      </c>
      <c r="E13" s="9">
        <f t="shared" si="1"/>
        <v>-0.42855716864950111</v>
      </c>
      <c r="F13" s="2">
        <v>7565</v>
      </c>
      <c r="G13">
        <v>12.5885977957465</v>
      </c>
      <c r="H13">
        <v>8.0427162244299808</v>
      </c>
      <c r="I13" s="2">
        <v>10.923374962803299</v>
      </c>
      <c r="J13">
        <v>6.2255092640887799</v>
      </c>
      <c r="K13">
        <v>17.3753887108223</v>
      </c>
      <c r="L13">
        <v>0.121252892144229</v>
      </c>
      <c r="M13">
        <v>36.547314731019199</v>
      </c>
      <c r="N13">
        <v>-10.499309906011399</v>
      </c>
      <c r="O13">
        <v>34.100207880922497</v>
      </c>
      <c r="P13">
        <v>0.121252892144229</v>
      </c>
      <c r="Q13">
        <v>34.100207880922497</v>
      </c>
      <c r="R13" s="2">
        <v>7856</v>
      </c>
      <c r="S13">
        <v>13.8296079590333</v>
      </c>
      <c r="T13">
        <v>10.2504750069661</v>
      </c>
      <c r="U13" s="2">
        <v>11.3519321314528</v>
      </c>
      <c r="V13">
        <v>6.4276921433989802</v>
      </c>
      <c r="W13">
        <v>18.5043933952213</v>
      </c>
      <c r="X13">
        <v>0.121252892144229</v>
      </c>
      <c r="Y13">
        <v>81.627438562526095</v>
      </c>
      <c r="Z13">
        <v>-11.6873597343345</v>
      </c>
      <c r="AA13">
        <v>36.619445272954799</v>
      </c>
      <c r="AB13">
        <v>0.121252892144229</v>
      </c>
      <c r="AC13">
        <v>36.619445272954799</v>
      </c>
    </row>
    <row r="14" spans="1:29" x14ac:dyDescent="0.75">
      <c r="A14" t="s">
        <v>36</v>
      </c>
      <c r="B14" t="s">
        <v>51</v>
      </c>
      <c r="C14" t="s">
        <v>35</v>
      </c>
      <c r="D14" s="4">
        <f t="shared" si="0"/>
        <v>0.9479437792816241</v>
      </c>
      <c r="E14" s="9">
        <f t="shared" si="1"/>
        <v>-0.47545379022474066</v>
      </c>
      <c r="F14" s="2">
        <v>7284</v>
      </c>
      <c r="G14">
        <v>10.3933607576078</v>
      </c>
      <c r="H14">
        <v>7.0420730905980902</v>
      </c>
      <c r="I14" s="2">
        <v>8.6283617090408402</v>
      </c>
      <c r="J14">
        <v>4.9340611908885901</v>
      </c>
      <c r="K14">
        <v>14.170272837282999</v>
      </c>
      <c r="L14">
        <v>3.5669640960808602E-2</v>
      </c>
      <c r="M14">
        <v>31.6229988803256</v>
      </c>
      <c r="N14">
        <v>-8.9202562787031408</v>
      </c>
      <c r="O14">
        <v>28.024590306874799</v>
      </c>
      <c r="P14">
        <v>3.5669640960808602E-2</v>
      </c>
      <c r="Q14">
        <v>28.024590306874799</v>
      </c>
      <c r="R14" s="2">
        <v>7684</v>
      </c>
      <c r="S14">
        <v>12.015958499396699</v>
      </c>
      <c r="T14">
        <v>10.0149486063757</v>
      </c>
      <c r="U14" s="2">
        <v>9.1038154992655809</v>
      </c>
      <c r="V14">
        <v>5.12085668671594</v>
      </c>
      <c r="W14">
        <v>15.729430176343101</v>
      </c>
      <c r="X14">
        <v>3.5669640960808602E-2</v>
      </c>
      <c r="Y14">
        <v>115.94565481033599</v>
      </c>
      <c r="Z14">
        <v>-10.7920035477248</v>
      </c>
      <c r="AA14">
        <v>31.6422904107839</v>
      </c>
      <c r="AB14">
        <v>3.5669640960808602E-2</v>
      </c>
      <c r="AC14">
        <v>31.6422904107839</v>
      </c>
    </row>
    <row r="15" spans="1:29" s="36" customFormat="1" x14ac:dyDescent="0.75">
      <c r="A15" s="36" t="s">
        <v>37</v>
      </c>
      <c r="B15" s="36" t="s">
        <v>50</v>
      </c>
      <c r="C15" s="36" t="s">
        <v>61</v>
      </c>
      <c r="D15" s="37">
        <f t="shared" ref="D15:D17" si="2">F15/R15</f>
        <v>0.95940671350507412</v>
      </c>
      <c r="E15" s="38">
        <f t="shared" ref="E15:E17" si="3">I15-U15</f>
        <v>-0.60796505964539804</v>
      </c>
      <c r="F15" s="39">
        <v>2458</v>
      </c>
      <c r="G15" s="36">
        <v>29.070859341490301</v>
      </c>
      <c r="H15" s="36">
        <v>9.5220081631915505</v>
      </c>
      <c r="I15" s="39">
        <v>28.378311103101002</v>
      </c>
      <c r="J15" s="36">
        <v>21.802479603812898</v>
      </c>
      <c r="K15" s="36">
        <v>35.103494290532701</v>
      </c>
      <c r="L15" s="36">
        <v>10.080943034796199</v>
      </c>
      <c r="M15" s="36">
        <v>57.313926422888798</v>
      </c>
      <c r="N15" s="36">
        <v>1.8509575737333801</v>
      </c>
      <c r="O15" s="36">
        <v>55.055016320612303</v>
      </c>
      <c r="P15" s="36">
        <v>10.080943034796199</v>
      </c>
      <c r="Q15" s="36">
        <v>55.055016320612303</v>
      </c>
      <c r="R15" s="39">
        <v>2562</v>
      </c>
      <c r="S15" s="36">
        <v>31.6494165292094</v>
      </c>
      <c r="T15" s="36">
        <v>19.300408596139299</v>
      </c>
      <c r="U15" s="39">
        <v>28.9862761627464</v>
      </c>
      <c r="V15" s="36">
        <v>22.032463612943999</v>
      </c>
      <c r="W15" s="36">
        <v>36.154743534295598</v>
      </c>
      <c r="X15" s="36">
        <v>10.080943034796199</v>
      </c>
      <c r="Y15" s="36">
        <v>355.91942192540301</v>
      </c>
      <c r="Z15" s="36">
        <v>0.84904373091667995</v>
      </c>
      <c r="AA15" s="36">
        <v>57.338163416322999</v>
      </c>
      <c r="AB15" s="36">
        <v>10.080943034796199</v>
      </c>
      <c r="AC15" s="36">
        <v>57.338163416322999</v>
      </c>
    </row>
    <row r="16" spans="1:29" s="36" customFormat="1" x14ac:dyDescent="0.75">
      <c r="A16" s="36" t="s">
        <v>37</v>
      </c>
      <c r="B16" s="36" t="s">
        <v>50</v>
      </c>
      <c r="C16" s="36" t="s">
        <v>59</v>
      </c>
      <c r="D16" s="37">
        <f t="shared" si="2"/>
        <v>0.95697211155378481</v>
      </c>
      <c r="E16" s="38">
        <f t="shared" si="3"/>
        <v>-0.55604029058229898</v>
      </c>
      <c r="F16" s="39">
        <v>2402</v>
      </c>
      <c r="G16" s="36">
        <v>30.7232233556072</v>
      </c>
      <c r="H16" s="36">
        <v>9.7428558823021998</v>
      </c>
      <c r="I16" s="39">
        <v>29.801316865272</v>
      </c>
      <c r="J16" s="36">
        <v>23.282780980480801</v>
      </c>
      <c r="K16" s="36">
        <v>36.891296553803102</v>
      </c>
      <c r="L16" s="36">
        <v>11.740595278364699</v>
      </c>
      <c r="M16" s="36">
        <v>59.6422538099701</v>
      </c>
      <c r="N16" s="36">
        <v>2.8700076204973199</v>
      </c>
      <c r="O16" s="36">
        <v>57.304069913786599</v>
      </c>
      <c r="P16" s="36">
        <v>11.740595278364699</v>
      </c>
      <c r="Q16" s="36">
        <v>57.304069913786599</v>
      </c>
      <c r="R16" s="39">
        <v>2510</v>
      </c>
      <c r="S16" s="36">
        <v>35.4372029930339</v>
      </c>
      <c r="T16" s="36">
        <v>47.875782236684401</v>
      </c>
      <c r="U16" s="39">
        <v>30.357357155854299</v>
      </c>
      <c r="V16" s="36">
        <v>23.512517187731099</v>
      </c>
      <c r="W16" s="36">
        <v>37.972357425763803</v>
      </c>
      <c r="X16" s="36">
        <v>11.740595278364699</v>
      </c>
      <c r="Y16" s="36">
        <v>1137.5823492711199</v>
      </c>
      <c r="Z16" s="36">
        <v>1.82275683068212</v>
      </c>
      <c r="AA16" s="36">
        <v>59.662117782812899</v>
      </c>
      <c r="AB16" s="36">
        <v>11.740595278364699</v>
      </c>
      <c r="AC16" s="36">
        <v>59.662117782812899</v>
      </c>
    </row>
    <row r="17" spans="1:29" s="36" customFormat="1" x14ac:dyDescent="0.75">
      <c r="A17" s="36" t="s">
        <v>37</v>
      </c>
      <c r="B17" s="36" t="s">
        <v>50</v>
      </c>
      <c r="C17" s="36" t="s">
        <v>60</v>
      </c>
      <c r="D17" s="37">
        <f t="shared" si="2"/>
        <v>0.94921875</v>
      </c>
      <c r="E17" s="38">
        <f t="shared" si="3"/>
        <v>-1.0860843052510063</v>
      </c>
      <c r="F17" s="39">
        <v>1215</v>
      </c>
      <c r="G17" s="36">
        <v>44.035743033467</v>
      </c>
      <c r="H17" s="36">
        <v>16.031486064416999</v>
      </c>
      <c r="I17" s="39">
        <v>40.059393768049397</v>
      </c>
      <c r="J17" s="36">
        <v>32.015504305565997</v>
      </c>
      <c r="K17" s="36">
        <v>52.480182648919303</v>
      </c>
      <c r="L17" s="36">
        <v>17.9323956260837</v>
      </c>
      <c r="M17" s="36">
        <v>91.345137126385396</v>
      </c>
      <c r="N17" s="36">
        <v>1.3184867905358999</v>
      </c>
      <c r="O17" s="36">
        <v>83.177200163949493</v>
      </c>
      <c r="P17" s="36">
        <v>17.9323956260837</v>
      </c>
      <c r="Q17" s="36">
        <v>83.177200163949493</v>
      </c>
      <c r="R17" s="39">
        <v>1280</v>
      </c>
      <c r="S17" s="36">
        <v>52.778123500020897</v>
      </c>
      <c r="T17" s="36">
        <v>63.824232190886498</v>
      </c>
      <c r="U17" s="39">
        <v>41.145478073300403</v>
      </c>
      <c r="V17" s="36">
        <v>32.6442955030859</v>
      </c>
      <c r="W17" s="36">
        <v>56.216567386234701</v>
      </c>
      <c r="X17" s="36">
        <v>17.9323956260837</v>
      </c>
      <c r="Y17" s="36">
        <v>1053.93961943661</v>
      </c>
      <c r="Z17" s="36">
        <v>-2.7141123216371201</v>
      </c>
      <c r="AA17" s="36">
        <v>91.574975210957803</v>
      </c>
      <c r="AB17" s="36">
        <v>17.9323956260837</v>
      </c>
      <c r="AC17" s="36">
        <v>91.574975210957803</v>
      </c>
    </row>
    <row r="18" spans="1:29" s="36" customFormat="1" x14ac:dyDescent="0.75">
      <c r="F18" s="39"/>
      <c r="I18" s="39"/>
      <c r="R18" s="39"/>
      <c r="U18" s="39"/>
    </row>
    <row r="19" spans="1:29" s="36" customFormat="1" x14ac:dyDescent="0.75">
      <c r="F19" s="39"/>
      <c r="I19" s="39"/>
      <c r="R19" s="39"/>
      <c r="U19" s="39"/>
    </row>
    <row r="20" spans="1:29" x14ac:dyDescent="0.75">
      <c r="R20"/>
    </row>
    <row r="21" spans="1:29" x14ac:dyDescent="0.75">
      <c r="R21"/>
    </row>
    <row r="22" spans="1:29" x14ac:dyDescent="0.75">
      <c r="R22"/>
    </row>
    <row r="23" spans="1:29" x14ac:dyDescent="0.75">
      <c r="R23"/>
    </row>
    <row r="79" spans="11:11" x14ac:dyDescent="0.75">
      <c r="K79">
        <v>700000</v>
      </c>
    </row>
  </sheetData>
  <phoneticPr fontId="18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057D6-4BDB-469B-8F4A-EB0004985F1F}">
  <dimension ref="A1:L22"/>
  <sheetViews>
    <sheetView tabSelected="1" workbookViewId="0">
      <pane xSplit="3" ySplit="2" topLeftCell="D8" activePane="bottomRight" state="frozen"/>
      <selection pane="topRight" activeCell="D1" sqref="D1"/>
      <selection pane="bottomLeft" activeCell="A3" sqref="A3"/>
      <selection pane="bottomRight" activeCell="J22" sqref="J22"/>
    </sheetView>
  </sheetViews>
  <sheetFormatPr defaultRowHeight="14.75" x14ac:dyDescent="0.75"/>
  <cols>
    <col min="1" max="1" width="14.7265625" customWidth="1"/>
    <col min="2" max="2" width="18.953125" bestFit="1" customWidth="1"/>
    <col min="3" max="3" width="11.40625" bestFit="1" customWidth="1"/>
    <col min="5" max="5" width="17.26953125" customWidth="1"/>
    <col min="6" max="6" width="16.54296875" customWidth="1"/>
  </cols>
  <sheetData>
    <row r="1" spans="1:8" x14ac:dyDescent="0.75">
      <c r="A1" s="11"/>
      <c r="B1" s="20"/>
      <c r="C1" s="20"/>
      <c r="D1" s="21"/>
      <c r="E1" s="22" t="s">
        <v>54</v>
      </c>
      <c r="F1" s="23" t="s">
        <v>53</v>
      </c>
      <c r="G1" s="35" t="s">
        <v>58</v>
      </c>
      <c r="H1" s="23"/>
    </row>
    <row r="2" spans="1:8" ht="15.5" thickBot="1" x14ac:dyDescent="0.9">
      <c r="A2" s="20"/>
      <c r="B2" s="20" t="s">
        <v>0</v>
      </c>
      <c r="C2" s="20" t="s">
        <v>1</v>
      </c>
      <c r="D2" s="24" t="s">
        <v>33</v>
      </c>
      <c r="E2" s="20" t="s">
        <v>62</v>
      </c>
      <c r="F2" s="25" t="s">
        <v>63</v>
      </c>
      <c r="G2" s="24" t="s">
        <v>55</v>
      </c>
      <c r="H2" s="25" t="s">
        <v>56</v>
      </c>
    </row>
    <row r="3" spans="1:8" x14ac:dyDescent="0.75">
      <c r="A3" s="12" t="s">
        <v>17</v>
      </c>
      <c r="B3" s="13" t="s">
        <v>38</v>
      </c>
      <c r="C3" s="13" t="s">
        <v>43</v>
      </c>
      <c r="D3" s="26">
        <v>5017</v>
      </c>
      <c r="E3" s="13">
        <v>4551</v>
      </c>
      <c r="F3" s="27">
        <v>4536</v>
      </c>
      <c r="G3" s="32">
        <f>E3/D3</f>
        <v>0.90711580625872035</v>
      </c>
      <c r="H3" s="14">
        <f>F3/E3</f>
        <v>0.99670402109426504</v>
      </c>
    </row>
    <row r="4" spans="1:8" x14ac:dyDescent="0.75">
      <c r="A4" s="15" t="s">
        <v>17</v>
      </c>
      <c r="B4" s="11" t="s">
        <v>38</v>
      </c>
      <c r="C4" s="11" t="s">
        <v>44</v>
      </c>
      <c r="D4" s="28">
        <v>4955</v>
      </c>
      <c r="E4" s="11">
        <v>4424</v>
      </c>
      <c r="F4" s="29">
        <v>4410</v>
      </c>
      <c r="G4" s="33">
        <f t="shared" ref="G4:G14" si="0">E4/D4</f>
        <v>0.89283551967709385</v>
      </c>
      <c r="H4" s="16">
        <f t="shared" ref="H4:H14" si="1">F4/E4</f>
        <v>0.99683544303797467</v>
      </c>
    </row>
    <row r="5" spans="1:8" x14ac:dyDescent="0.75">
      <c r="A5" s="15" t="s">
        <v>17</v>
      </c>
      <c r="B5" s="11" t="s">
        <v>38</v>
      </c>
      <c r="C5" s="11" t="s">
        <v>15</v>
      </c>
      <c r="D5" s="28">
        <v>4983.5</v>
      </c>
      <c r="E5" s="11">
        <v>4480</v>
      </c>
      <c r="F5" s="29">
        <v>4466</v>
      </c>
      <c r="G5" s="33">
        <f t="shared" si="0"/>
        <v>0.89896658974616228</v>
      </c>
      <c r="H5" s="16">
        <f t="shared" si="1"/>
        <v>0.99687499999999996</v>
      </c>
    </row>
    <row r="6" spans="1:8" x14ac:dyDescent="0.75">
      <c r="A6" s="15" t="s">
        <v>17</v>
      </c>
      <c r="B6" s="11" t="s">
        <v>38</v>
      </c>
      <c r="C6" s="11" t="s">
        <v>45</v>
      </c>
      <c r="D6" s="28">
        <v>4916</v>
      </c>
      <c r="E6" s="11">
        <v>4437</v>
      </c>
      <c r="F6" s="29">
        <v>4420</v>
      </c>
      <c r="G6" s="33">
        <f t="shared" si="0"/>
        <v>0.9025630593978845</v>
      </c>
      <c r="H6" s="16">
        <f t="shared" si="1"/>
        <v>0.99616858237547889</v>
      </c>
    </row>
    <row r="7" spans="1:8" x14ac:dyDescent="0.75">
      <c r="A7" s="15" t="s">
        <v>17</v>
      </c>
      <c r="B7" s="11" t="s">
        <v>38</v>
      </c>
      <c r="C7" s="11" t="s">
        <v>46</v>
      </c>
      <c r="D7" s="28">
        <v>4884</v>
      </c>
      <c r="E7" s="11">
        <v>4355</v>
      </c>
      <c r="F7" s="29">
        <v>4333</v>
      </c>
      <c r="G7" s="33">
        <f t="shared" si="0"/>
        <v>0.89168714168714169</v>
      </c>
      <c r="H7" s="16">
        <f t="shared" si="1"/>
        <v>0.99494833524684267</v>
      </c>
    </row>
    <row r="8" spans="1:8" ht="15.5" thickBot="1" x14ac:dyDescent="0.9">
      <c r="A8" s="17" t="s">
        <v>17</v>
      </c>
      <c r="B8" s="18" t="s">
        <v>38</v>
      </c>
      <c r="C8" s="18" t="s">
        <v>16</v>
      </c>
      <c r="D8" s="30">
        <v>4900</v>
      </c>
      <c r="E8" s="18">
        <v>4383</v>
      </c>
      <c r="F8" s="31">
        <v>4366</v>
      </c>
      <c r="G8" s="34">
        <f t="shared" si="0"/>
        <v>0.8944897959183673</v>
      </c>
      <c r="H8" s="19">
        <f t="shared" si="1"/>
        <v>0.99612137805156287</v>
      </c>
    </row>
    <row r="9" spans="1:8" x14ac:dyDescent="0.75">
      <c r="A9" s="12" t="s">
        <v>36</v>
      </c>
      <c r="B9" s="13" t="s">
        <v>39</v>
      </c>
      <c r="C9" s="13" t="s">
        <v>41</v>
      </c>
      <c r="D9" s="26">
        <v>6014</v>
      </c>
      <c r="E9" s="13">
        <v>5281</v>
      </c>
      <c r="F9" s="27">
        <v>5172</v>
      </c>
      <c r="G9" s="32">
        <f t="shared" si="0"/>
        <v>0.87811772530761556</v>
      </c>
      <c r="H9" s="14">
        <f t="shared" si="1"/>
        <v>0.97935996970270778</v>
      </c>
    </row>
    <row r="10" spans="1:8" x14ac:dyDescent="0.75">
      <c r="A10" s="15" t="s">
        <v>36</v>
      </c>
      <c r="B10" s="11" t="s">
        <v>39</v>
      </c>
      <c r="C10" s="11" t="s">
        <v>42</v>
      </c>
      <c r="D10" s="28">
        <v>6165.5</v>
      </c>
      <c r="E10" s="11">
        <v>5520</v>
      </c>
      <c r="F10" s="29">
        <v>5481</v>
      </c>
      <c r="G10" s="33">
        <f t="shared" si="0"/>
        <v>0.89530451707079717</v>
      </c>
      <c r="H10" s="16">
        <f t="shared" si="1"/>
        <v>0.99293478260869561</v>
      </c>
    </row>
    <row r="11" spans="1:8" x14ac:dyDescent="0.75">
      <c r="A11" s="15" t="s">
        <v>36</v>
      </c>
      <c r="B11" s="11" t="s">
        <v>40</v>
      </c>
      <c r="C11" s="11" t="s">
        <v>41</v>
      </c>
      <c r="D11" s="28">
        <v>6175.5</v>
      </c>
      <c r="E11" s="11">
        <v>5799</v>
      </c>
      <c r="F11" s="29">
        <v>5611</v>
      </c>
      <c r="G11" s="33">
        <f t="shared" si="0"/>
        <v>0.93903327665776049</v>
      </c>
      <c r="H11" s="16">
        <f t="shared" si="1"/>
        <v>0.96758061734781864</v>
      </c>
    </row>
    <row r="12" spans="1:8" x14ac:dyDescent="0.75">
      <c r="A12" s="15" t="s">
        <v>36</v>
      </c>
      <c r="B12" s="11" t="s">
        <v>40</v>
      </c>
      <c r="C12" s="11" t="s">
        <v>42</v>
      </c>
      <c r="D12" s="28">
        <v>6223</v>
      </c>
      <c r="E12" s="11">
        <v>5846</v>
      </c>
      <c r="F12" s="29">
        <v>5626</v>
      </c>
      <c r="G12" s="33">
        <f t="shared" si="0"/>
        <v>0.93941828699983931</v>
      </c>
      <c r="H12" s="16">
        <f t="shared" si="1"/>
        <v>0.96236743072186115</v>
      </c>
    </row>
    <row r="13" spans="1:8" x14ac:dyDescent="0.75">
      <c r="A13" s="15" t="s">
        <v>36</v>
      </c>
      <c r="B13" s="11" t="s">
        <v>51</v>
      </c>
      <c r="C13" s="11" t="s">
        <v>34</v>
      </c>
      <c r="D13" s="28">
        <v>8360</v>
      </c>
      <c r="E13" s="11">
        <v>7856</v>
      </c>
      <c r="F13" s="29">
        <v>7565</v>
      </c>
      <c r="G13" s="33">
        <f t="shared" si="0"/>
        <v>0.93971291866028706</v>
      </c>
      <c r="H13" s="16">
        <f t="shared" si="1"/>
        <v>0.96295824847250511</v>
      </c>
    </row>
    <row r="14" spans="1:8" ht="15.5" thickBot="1" x14ac:dyDescent="0.9">
      <c r="A14" s="17" t="s">
        <v>36</v>
      </c>
      <c r="B14" s="18" t="s">
        <v>51</v>
      </c>
      <c r="C14" s="18" t="s">
        <v>35</v>
      </c>
      <c r="D14" s="30">
        <v>8203</v>
      </c>
      <c r="E14" s="18">
        <v>7684</v>
      </c>
      <c r="F14" s="31">
        <v>7284</v>
      </c>
      <c r="G14" s="34">
        <f t="shared" si="0"/>
        <v>0.93673046446422037</v>
      </c>
      <c r="H14" s="19">
        <f t="shared" si="1"/>
        <v>0.9479437792816241</v>
      </c>
    </row>
    <row r="15" spans="1:8" x14ac:dyDescent="0.75">
      <c r="A15" s="12" t="s">
        <v>37</v>
      </c>
      <c r="B15" s="13" t="s">
        <v>50</v>
      </c>
      <c r="C15" s="13" t="s">
        <v>61</v>
      </c>
      <c r="D15" s="3">
        <v>3165.5</v>
      </c>
      <c r="E15" s="11">
        <v>2562</v>
      </c>
      <c r="F15" s="11">
        <v>2458</v>
      </c>
      <c r="G15" s="32">
        <f t="shared" ref="G15:G17" si="2">E15/D15</f>
        <v>0.80935081345758964</v>
      </c>
      <c r="H15" s="14">
        <f t="shared" ref="H15:H17" si="3">F15/E15</f>
        <v>0.95940671350507412</v>
      </c>
    </row>
    <row r="16" spans="1:8" x14ac:dyDescent="0.75">
      <c r="A16" s="15" t="s">
        <v>37</v>
      </c>
      <c r="B16" s="11" t="s">
        <v>50</v>
      </c>
      <c r="C16" s="11" t="s">
        <v>64</v>
      </c>
      <c r="D16" s="3">
        <v>3166</v>
      </c>
      <c r="E16" s="11">
        <v>2510</v>
      </c>
      <c r="F16" s="11">
        <v>2402</v>
      </c>
      <c r="G16" s="33">
        <f t="shared" si="2"/>
        <v>0.79279848389134555</v>
      </c>
      <c r="H16" s="16">
        <f t="shared" si="3"/>
        <v>0.95697211155378481</v>
      </c>
    </row>
    <row r="17" spans="1:12" ht="15.5" thickBot="1" x14ac:dyDescent="0.9">
      <c r="A17" s="17" t="s">
        <v>37</v>
      </c>
      <c r="B17" s="18" t="s">
        <v>50</v>
      </c>
      <c r="C17" s="18" t="s">
        <v>65</v>
      </c>
      <c r="D17" s="3">
        <v>1765</v>
      </c>
      <c r="E17" s="11">
        <v>1280</v>
      </c>
      <c r="F17" s="11">
        <v>1215</v>
      </c>
      <c r="G17" s="34">
        <f t="shared" si="2"/>
        <v>0.72521246458923516</v>
      </c>
      <c r="H17" s="19">
        <f t="shared" si="3"/>
        <v>0.94921875</v>
      </c>
    </row>
    <row r="22" spans="1:12" x14ac:dyDescent="0.75">
      <c r="L22" s="4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126FA4434FF418CEB5B75585EB575" ma:contentTypeVersion="7" ma:contentTypeDescription="Create a new document." ma:contentTypeScope="" ma:versionID="581dbad328d87ccae7f8139551c4b594">
  <xsd:schema xmlns:xsd="http://www.w3.org/2001/XMLSchema" xmlns:xs="http://www.w3.org/2001/XMLSchema" xmlns:p="http://schemas.microsoft.com/office/2006/metadata/properties" xmlns:ns2="61006d5f-8e67-4690-80c2-f6dd7d278c28" targetNamespace="http://schemas.microsoft.com/office/2006/metadata/properties" ma:root="true" ma:fieldsID="4a40c0c4fc907abc97a65f282b24478e" ns2:_="">
    <xsd:import namespace="61006d5f-8e67-4690-80c2-f6dd7d278c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06d5f-8e67-4690-80c2-f6dd7d278c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D1A6DF-4BA8-423E-8D66-F335B536B1EA}">
  <ds:schemaRefs>
    <ds:schemaRef ds:uri="http://www.w3.org/XML/1998/namespace"/>
    <ds:schemaRef ds:uri="http://purl.org/dc/elements/1.1/"/>
    <ds:schemaRef ds:uri="http://schemas.microsoft.com/office/2006/documentManagement/types"/>
    <ds:schemaRef ds:uri="61006d5f-8e67-4690-80c2-f6dd7d278c28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F01AB42-DACA-4229-8E70-2A0560411F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78C019-4C2E-4E7D-8F84-57992F067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06d5f-8e67-4690-80c2-f6dd7d278c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ID</vt:lpstr>
      <vt:lpstr>CV</vt:lpstr>
      <vt:lpstr>Identified_vs_Quantified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Lavender Lin</dc:creator>
  <cp:lastModifiedBy>Lavender Lin</cp:lastModifiedBy>
  <dcterms:created xsi:type="dcterms:W3CDTF">2026-06-22T06:38:13Z</dcterms:created>
  <dcterms:modified xsi:type="dcterms:W3CDTF">2026-08-31T21:17:11Z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0x010100BB5126FA4434FF418CEB5B75585EB575</vt:lpwstr>
  </property>
</Properties>
</file>