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suokakimoto/Desktop/Main Folder/people /Ye/NPlants R3/SourceData/"/>
    </mc:Choice>
  </mc:AlternateContent>
  <xr:revisionPtr revIDLastSave="0" documentId="8_{E330FFD9-EF84-E94C-956C-F72A4DB5E05F}" xr6:coauthVersionLast="46" xr6:coauthVersionMax="46" xr10:uidLastSave="{00000000-0000-0000-0000-000000000000}"/>
  <bookViews>
    <workbookView xWindow="12500" yWindow="460" windowWidth="25100" windowHeight="13440" activeTab="1" xr2:uid="{F0A19A14-0B6C-E84C-BFD2-56D303164081}"/>
  </bookViews>
  <sheets>
    <sheet name="ED_Fig9c" sheetId="1" r:id="rId1"/>
    <sheet name="ED_Fig9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1" i="2" l="1"/>
  <c r="H92" i="2" s="1"/>
  <c r="G91" i="2"/>
  <c r="G92" i="2" s="1"/>
  <c r="C91" i="2"/>
  <c r="C92" i="2" s="1"/>
  <c r="B91" i="2"/>
  <c r="B92" i="2" s="1"/>
  <c r="H90" i="2"/>
  <c r="G90" i="2"/>
  <c r="H89" i="2"/>
  <c r="G89" i="2"/>
  <c r="C89" i="2"/>
  <c r="C90" i="2" s="1"/>
  <c r="B89" i="2"/>
  <c r="B90" i="2" s="1"/>
  <c r="I78" i="2"/>
  <c r="D78" i="2"/>
  <c r="I77" i="2"/>
  <c r="D77" i="2"/>
  <c r="I76" i="2"/>
  <c r="D76" i="2"/>
  <c r="I75" i="2"/>
  <c r="I91" i="2" s="1"/>
  <c r="D75" i="2"/>
  <c r="D89" i="2" s="1"/>
  <c r="D90" i="2" s="1"/>
  <c r="I74" i="2"/>
  <c r="D74" i="2"/>
  <c r="I73" i="2"/>
  <c r="I89" i="2" s="1"/>
  <c r="I90" i="2" s="1"/>
  <c r="D73" i="2"/>
  <c r="H68" i="2"/>
  <c r="H69" i="2" s="1"/>
  <c r="G68" i="2"/>
  <c r="G69" i="2" s="1"/>
  <c r="C68" i="2"/>
  <c r="C69" i="2" s="1"/>
  <c r="B68" i="2"/>
  <c r="B69" i="2" s="1"/>
  <c r="H66" i="2"/>
  <c r="H67" i="2" s="1"/>
  <c r="G66" i="2"/>
  <c r="G67" i="2" s="1"/>
  <c r="C66" i="2"/>
  <c r="C67" i="2" s="1"/>
  <c r="B66" i="2"/>
  <c r="B67" i="2" s="1"/>
  <c r="I56" i="2"/>
  <c r="D56" i="2"/>
  <c r="I55" i="2"/>
  <c r="I68" i="2" s="1"/>
  <c r="D55" i="2"/>
  <c r="D68" i="2" s="1"/>
  <c r="I54" i="2"/>
  <c r="D54" i="2"/>
  <c r="I53" i="2"/>
  <c r="D53" i="2"/>
  <c r="I52" i="2"/>
  <c r="D52" i="2"/>
  <c r="I51" i="2"/>
  <c r="D51" i="2"/>
  <c r="I50" i="2"/>
  <c r="I66" i="2" s="1"/>
  <c r="I67" i="2" s="1"/>
  <c r="D50" i="2"/>
  <c r="D66" i="2" s="1"/>
  <c r="D67" i="2" s="1"/>
  <c r="C46" i="2"/>
  <c r="B46" i="2"/>
  <c r="H45" i="2"/>
  <c r="G45" i="2"/>
  <c r="C45" i="2"/>
  <c r="B45" i="2"/>
  <c r="C44" i="2"/>
  <c r="B44" i="2"/>
  <c r="H43" i="2"/>
  <c r="H46" i="2" s="1"/>
  <c r="G43" i="2"/>
  <c r="G44" i="2" s="1"/>
  <c r="D43" i="2"/>
  <c r="D44" i="2" s="1"/>
  <c r="C43" i="2"/>
  <c r="B43" i="2"/>
  <c r="I32" i="2"/>
  <c r="D32" i="2"/>
  <c r="I31" i="2"/>
  <c r="D31" i="2"/>
  <c r="I30" i="2"/>
  <c r="D30" i="2"/>
  <c r="I29" i="2"/>
  <c r="D29" i="2"/>
  <c r="I28" i="2"/>
  <c r="D28" i="2"/>
  <c r="I27" i="2"/>
  <c r="I45" i="2" s="1"/>
  <c r="D27" i="2"/>
  <c r="D45" i="2" s="1"/>
  <c r="D46" i="2" s="1"/>
  <c r="H23" i="2"/>
  <c r="H22" i="2"/>
  <c r="G22" i="2"/>
  <c r="G23" i="2" s="1"/>
  <c r="C22" i="2"/>
  <c r="C23" i="2" s="1"/>
  <c r="B22" i="2"/>
  <c r="B23" i="2" s="1"/>
  <c r="H21" i="2"/>
  <c r="G21" i="2"/>
  <c r="C21" i="2"/>
  <c r="B21" i="2"/>
  <c r="H20" i="2"/>
  <c r="G20" i="2"/>
  <c r="C20" i="2"/>
  <c r="B20" i="2"/>
  <c r="D9" i="2"/>
  <c r="I8" i="2"/>
  <c r="D8" i="2"/>
  <c r="I7" i="2"/>
  <c r="D7" i="2"/>
  <c r="I6" i="2"/>
  <c r="D6" i="2"/>
  <c r="I5" i="2"/>
  <c r="D5" i="2"/>
  <c r="D22" i="2" s="1"/>
  <c r="I4" i="2"/>
  <c r="I20" i="2" s="1"/>
  <c r="I21" i="2" s="1"/>
  <c r="D4" i="2"/>
  <c r="D20" i="2" s="1"/>
  <c r="D21" i="2" s="1"/>
  <c r="E74" i="1"/>
  <c r="R73" i="1"/>
  <c r="R74" i="1" s="1"/>
  <c r="Q73" i="1"/>
  <c r="Q74" i="1" s="1"/>
  <c r="O73" i="1"/>
  <c r="O74" i="1" s="1"/>
  <c r="N73" i="1"/>
  <c r="N74" i="1" s="1"/>
  <c r="L73" i="1"/>
  <c r="L74" i="1" s="1"/>
  <c r="K73" i="1"/>
  <c r="K74" i="1" s="1"/>
  <c r="I73" i="1"/>
  <c r="I74" i="1" s="1"/>
  <c r="H73" i="1"/>
  <c r="H74" i="1" s="1"/>
  <c r="F73" i="1"/>
  <c r="F74" i="1" s="1"/>
  <c r="E73" i="1"/>
  <c r="C73" i="1"/>
  <c r="C74" i="1" s="1"/>
  <c r="B73" i="1"/>
  <c r="B74" i="1" s="1"/>
  <c r="I72" i="1"/>
  <c r="H72" i="1"/>
  <c r="C72" i="1"/>
  <c r="R71" i="1"/>
  <c r="R72" i="1" s="1"/>
  <c r="Q71" i="1"/>
  <c r="Q72" i="1" s="1"/>
  <c r="O71" i="1"/>
  <c r="O72" i="1" s="1"/>
  <c r="N71" i="1"/>
  <c r="N72" i="1" s="1"/>
  <c r="L71" i="1"/>
  <c r="L72" i="1" s="1"/>
  <c r="K71" i="1"/>
  <c r="K72" i="1" s="1"/>
  <c r="I71" i="1"/>
  <c r="H71" i="1"/>
  <c r="F71" i="1"/>
  <c r="F72" i="1" s="1"/>
  <c r="E71" i="1"/>
  <c r="E72" i="1" s="1"/>
  <c r="C71" i="1"/>
  <c r="B71" i="1"/>
  <c r="B72" i="1" s="1"/>
  <c r="S70" i="1"/>
  <c r="P70" i="1"/>
  <c r="M70" i="1"/>
  <c r="J70" i="1"/>
  <c r="G70" i="1"/>
  <c r="D70" i="1"/>
  <c r="S69" i="1"/>
  <c r="P69" i="1"/>
  <c r="M69" i="1"/>
  <c r="J69" i="1"/>
  <c r="G69" i="1"/>
  <c r="D69" i="1"/>
  <c r="S68" i="1"/>
  <c r="P68" i="1"/>
  <c r="M68" i="1"/>
  <c r="J68" i="1"/>
  <c r="G68" i="1"/>
  <c r="D68" i="1"/>
  <c r="S67" i="1"/>
  <c r="P67" i="1"/>
  <c r="M67" i="1"/>
  <c r="J67" i="1"/>
  <c r="G67" i="1"/>
  <c r="D67" i="1"/>
  <c r="S66" i="1"/>
  <c r="P66" i="1"/>
  <c r="M66" i="1"/>
  <c r="J66" i="1"/>
  <c r="G66" i="1"/>
  <c r="D66" i="1"/>
  <c r="S65" i="1"/>
  <c r="P65" i="1"/>
  <c r="M65" i="1"/>
  <c r="J65" i="1"/>
  <c r="G65" i="1"/>
  <c r="D65" i="1"/>
  <c r="S64" i="1"/>
  <c r="P64" i="1"/>
  <c r="M64" i="1"/>
  <c r="J64" i="1"/>
  <c r="G64" i="1"/>
  <c r="D64" i="1"/>
  <c r="S63" i="1"/>
  <c r="P63" i="1"/>
  <c r="M63" i="1"/>
  <c r="J63" i="1"/>
  <c r="G63" i="1"/>
  <c r="D63" i="1"/>
  <c r="S62" i="1"/>
  <c r="P62" i="1"/>
  <c r="M62" i="1"/>
  <c r="J62" i="1"/>
  <c r="G62" i="1"/>
  <c r="D62" i="1"/>
  <c r="S61" i="1"/>
  <c r="P61" i="1"/>
  <c r="M61" i="1"/>
  <c r="J61" i="1"/>
  <c r="G61" i="1"/>
  <c r="D61" i="1"/>
  <c r="S60" i="1"/>
  <c r="P60" i="1"/>
  <c r="M60" i="1"/>
  <c r="J60" i="1"/>
  <c r="G60" i="1"/>
  <c r="D60" i="1"/>
  <c r="S59" i="1"/>
  <c r="P59" i="1"/>
  <c r="M59" i="1"/>
  <c r="J59" i="1"/>
  <c r="G59" i="1"/>
  <c r="G73" i="1" s="1"/>
  <c r="D59" i="1"/>
  <c r="S58" i="1"/>
  <c r="P58" i="1"/>
  <c r="M58" i="1"/>
  <c r="J58" i="1"/>
  <c r="G58" i="1"/>
  <c r="D58" i="1"/>
  <c r="S57" i="1"/>
  <c r="P57" i="1"/>
  <c r="M57" i="1"/>
  <c r="J57" i="1"/>
  <c r="G57" i="1"/>
  <c r="D57" i="1"/>
  <c r="S56" i="1"/>
  <c r="P56" i="1"/>
  <c r="P71" i="1" s="1"/>
  <c r="P72" i="1" s="1"/>
  <c r="M56" i="1"/>
  <c r="M71" i="1" s="1"/>
  <c r="M72" i="1" s="1"/>
  <c r="J56" i="1"/>
  <c r="J71" i="1" s="1"/>
  <c r="J72" i="1" s="1"/>
  <c r="G56" i="1"/>
  <c r="D56" i="1"/>
  <c r="S55" i="1"/>
  <c r="S73" i="1" s="1"/>
  <c r="P55" i="1"/>
  <c r="P73" i="1" s="1"/>
  <c r="P74" i="1" s="1"/>
  <c r="M55" i="1"/>
  <c r="J55" i="1"/>
  <c r="G55" i="1"/>
  <c r="G71" i="1" s="1"/>
  <c r="G72" i="1" s="1"/>
  <c r="D55" i="1"/>
  <c r="D73" i="1" s="1"/>
  <c r="L50" i="1"/>
  <c r="R49" i="1"/>
  <c r="R50" i="1" s="1"/>
  <c r="Q49" i="1"/>
  <c r="Q50" i="1" s="1"/>
  <c r="O49" i="1"/>
  <c r="O50" i="1" s="1"/>
  <c r="N49" i="1"/>
  <c r="N50" i="1" s="1"/>
  <c r="L49" i="1"/>
  <c r="K49" i="1"/>
  <c r="K50" i="1" s="1"/>
  <c r="I49" i="1"/>
  <c r="I50" i="1" s="1"/>
  <c r="H49" i="1"/>
  <c r="F49" i="1"/>
  <c r="F50" i="1" s="1"/>
  <c r="E49" i="1"/>
  <c r="E50" i="1" s="1"/>
  <c r="C49" i="1"/>
  <c r="C50" i="1" s="1"/>
  <c r="B49" i="1"/>
  <c r="B50" i="1" s="1"/>
  <c r="Q48" i="1"/>
  <c r="L48" i="1"/>
  <c r="K48" i="1"/>
  <c r="R47" i="1"/>
  <c r="R48" i="1" s="1"/>
  <c r="Q47" i="1"/>
  <c r="O47" i="1"/>
  <c r="O48" i="1" s="1"/>
  <c r="N47" i="1"/>
  <c r="N48" i="1" s="1"/>
  <c r="L47" i="1"/>
  <c r="K47" i="1"/>
  <c r="I47" i="1"/>
  <c r="I48" i="1" s="1"/>
  <c r="H47" i="1"/>
  <c r="H50" i="1" s="1"/>
  <c r="F47" i="1"/>
  <c r="F48" i="1" s="1"/>
  <c r="E47" i="1"/>
  <c r="E48" i="1" s="1"/>
  <c r="C47" i="1"/>
  <c r="C48" i="1" s="1"/>
  <c r="B47" i="1"/>
  <c r="B48" i="1" s="1"/>
  <c r="S41" i="1"/>
  <c r="P41" i="1"/>
  <c r="M41" i="1"/>
  <c r="J41" i="1"/>
  <c r="G41" i="1"/>
  <c r="D41" i="1"/>
  <c r="S40" i="1"/>
  <c r="P40" i="1"/>
  <c r="M40" i="1"/>
  <c r="J40" i="1"/>
  <c r="G40" i="1"/>
  <c r="D40" i="1"/>
  <c r="S39" i="1"/>
  <c r="P39" i="1"/>
  <c r="M39" i="1"/>
  <c r="J39" i="1"/>
  <c r="G39" i="1"/>
  <c r="D39" i="1"/>
  <c r="S38" i="1"/>
  <c r="P38" i="1"/>
  <c r="M38" i="1"/>
  <c r="J38" i="1"/>
  <c r="G38" i="1"/>
  <c r="D38" i="1"/>
  <c r="S37" i="1"/>
  <c r="P37" i="1"/>
  <c r="M37" i="1"/>
  <c r="J37" i="1"/>
  <c r="G37" i="1"/>
  <c r="D37" i="1"/>
  <c r="S36" i="1"/>
  <c r="S47" i="1" s="1"/>
  <c r="S48" i="1" s="1"/>
  <c r="P36" i="1"/>
  <c r="M36" i="1"/>
  <c r="J36" i="1"/>
  <c r="G36" i="1"/>
  <c r="D36" i="1"/>
  <c r="S35" i="1"/>
  <c r="P35" i="1"/>
  <c r="M35" i="1"/>
  <c r="J35" i="1"/>
  <c r="G35" i="1"/>
  <c r="D35" i="1"/>
  <c r="S34" i="1"/>
  <c r="P34" i="1"/>
  <c r="M34" i="1"/>
  <c r="J34" i="1"/>
  <c r="G34" i="1"/>
  <c r="D34" i="1"/>
  <c r="S33" i="1"/>
  <c r="P33" i="1"/>
  <c r="M33" i="1"/>
  <c r="J33" i="1"/>
  <c r="G33" i="1"/>
  <c r="D33" i="1"/>
  <c r="S32" i="1"/>
  <c r="P32" i="1"/>
  <c r="M32" i="1"/>
  <c r="J32" i="1"/>
  <c r="G32" i="1"/>
  <c r="D32" i="1"/>
  <c r="S31" i="1"/>
  <c r="P31" i="1"/>
  <c r="M31" i="1"/>
  <c r="J31" i="1"/>
  <c r="G31" i="1"/>
  <c r="D31" i="1"/>
  <c r="S30" i="1"/>
  <c r="P30" i="1"/>
  <c r="M30" i="1"/>
  <c r="J30" i="1"/>
  <c r="G30" i="1"/>
  <c r="D30" i="1"/>
  <c r="S29" i="1"/>
  <c r="P29" i="1"/>
  <c r="M29" i="1"/>
  <c r="J29" i="1"/>
  <c r="G29" i="1"/>
  <c r="D29" i="1"/>
  <c r="S28" i="1"/>
  <c r="P28" i="1"/>
  <c r="P49" i="1" s="1"/>
  <c r="P50" i="1" s="1"/>
  <c r="M28" i="1"/>
  <c r="J28" i="1"/>
  <c r="G28" i="1"/>
  <c r="D28" i="1"/>
  <c r="S27" i="1"/>
  <c r="P27" i="1"/>
  <c r="M27" i="1"/>
  <c r="J27" i="1"/>
  <c r="G27" i="1"/>
  <c r="D27" i="1"/>
  <c r="S26" i="1"/>
  <c r="S49" i="1" s="1"/>
  <c r="P26" i="1"/>
  <c r="P47" i="1" s="1"/>
  <c r="P48" i="1" s="1"/>
  <c r="M26" i="1"/>
  <c r="M49" i="1" s="1"/>
  <c r="J26" i="1"/>
  <c r="J49" i="1" s="1"/>
  <c r="G26" i="1"/>
  <c r="G49" i="1" s="1"/>
  <c r="D26" i="1"/>
  <c r="D47" i="1" s="1"/>
  <c r="D48" i="1" s="1"/>
  <c r="E22" i="1"/>
  <c r="R21" i="1"/>
  <c r="R22" i="1" s="1"/>
  <c r="Q21" i="1"/>
  <c r="Q22" i="1" s="1"/>
  <c r="O21" i="1"/>
  <c r="N21" i="1"/>
  <c r="N22" i="1" s="1"/>
  <c r="L21" i="1"/>
  <c r="L22" i="1" s="1"/>
  <c r="K21" i="1"/>
  <c r="K22" i="1" s="1"/>
  <c r="I21" i="1"/>
  <c r="I22" i="1" s="1"/>
  <c r="H21" i="1"/>
  <c r="H22" i="1" s="1"/>
  <c r="F21" i="1"/>
  <c r="F22" i="1" s="1"/>
  <c r="E21" i="1"/>
  <c r="C21" i="1"/>
  <c r="C22" i="1" s="1"/>
  <c r="B21" i="1"/>
  <c r="B22" i="1" s="1"/>
  <c r="I20" i="1"/>
  <c r="H20" i="1"/>
  <c r="C20" i="1"/>
  <c r="R19" i="1"/>
  <c r="R20" i="1" s="1"/>
  <c r="Q19" i="1"/>
  <c r="Q20" i="1" s="1"/>
  <c r="O19" i="1"/>
  <c r="O22" i="1" s="1"/>
  <c r="N19" i="1"/>
  <c r="N20" i="1" s="1"/>
  <c r="L19" i="1"/>
  <c r="L20" i="1" s="1"/>
  <c r="K19" i="1"/>
  <c r="K20" i="1" s="1"/>
  <c r="I19" i="1"/>
  <c r="H19" i="1"/>
  <c r="F19" i="1"/>
  <c r="F20" i="1" s="1"/>
  <c r="E19" i="1"/>
  <c r="E20" i="1" s="1"/>
  <c r="C19" i="1"/>
  <c r="B19" i="1"/>
  <c r="B20" i="1" s="1"/>
  <c r="S14" i="1"/>
  <c r="P14" i="1"/>
  <c r="M14" i="1"/>
  <c r="J14" i="1"/>
  <c r="G14" i="1"/>
  <c r="D14" i="1"/>
  <c r="S13" i="1"/>
  <c r="P13" i="1"/>
  <c r="M13" i="1"/>
  <c r="J13" i="1"/>
  <c r="G13" i="1"/>
  <c r="D13" i="1"/>
  <c r="S12" i="1"/>
  <c r="P12" i="1"/>
  <c r="M12" i="1"/>
  <c r="J12" i="1"/>
  <c r="G12" i="1"/>
  <c r="D12" i="1"/>
  <c r="S11" i="1"/>
  <c r="P11" i="1"/>
  <c r="M11" i="1"/>
  <c r="J11" i="1"/>
  <c r="G11" i="1"/>
  <c r="D11" i="1"/>
  <c r="S10" i="1"/>
  <c r="P10" i="1"/>
  <c r="M10" i="1"/>
  <c r="J10" i="1"/>
  <c r="G10" i="1"/>
  <c r="D10" i="1"/>
  <c r="S9" i="1"/>
  <c r="P9" i="1"/>
  <c r="M9" i="1"/>
  <c r="J9" i="1"/>
  <c r="G9" i="1"/>
  <c r="D9" i="1"/>
  <c r="S8" i="1"/>
  <c r="P8" i="1"/>
  <c r="M8" i="1"/>
  <c r="J8" i="1"/>
  <c r="J19" i="1" s="1"/>
  <c r="J20" i="1" s="1"/>
  <c r="G8" i="1"/>
  <c r="D8" i="1"/>
  <c r="S7" i="1"/>
  <c r="P7" i="1"/>
  <c r="M7" i="1"/>
  <c r="J7" i="1"/>
  <c r="G7" i="1"/>
  <c r="D7" i="1"/>
  <c r="S6" i="1"/>
  <c r="P6" i="1"/>
  <c r="M6" i="1"/>
  <c r="J6" i="1"/>
  <c r="G6" i="1"/>
  <c r="D6" i="1"/>
  <c r="S5" i="1"/>
  <c r="P5" i="1"/>
  <c r="M5" i="1"/>
  <c r="J5" i="1"/>
  <c r="G5" i="1"/>
  <c r="D5" i="1"/>
  <c r="S4" i="1"/>
  <c r="P4" i="1"/>
  <c r="M4" i="1"/>
  <c r="J4" i="1"/>
  <c r="G4" i="1"/>
  <c r="D4" i="1"/>
  <c r="S3" i="1"/>
  <c r="S21" i="1" s="1"/>
  <c r="P3" i="1"/>
  <c r="P19" i="1" s="1"/>
  <c r="P20" i="1" s="1"/>
  <c r="M3" i="1"/>
  <c r="M19" i="1" s="1"/>
  <c r="M20" i="1" s="1"/>
  <c r="J3" i="1"/>
  <c r="J21" i="1" s="1"/>
  <c r="G3" i="1"/>
  <c r="G19" i="1" s="1"/>
  <c r="G20" i="1" s="1"/>
  <c r="D3" i="1"/>
  <c r="D21" i="1" s="1"/>
  <c r="D23" i="2" l="1"/>
  <c r="D69" i="2"/>
  <c r="I69" i="2"/>
  <c r="I92" i="2"/>
  <c r="I43" i="2"/>
  <c r="I44" i="2" s="1"/>
  <c r="G46" i="2"/>
  <c r="D91" i="2"/>
  <c r="D92" i="2" s="1"/>
  <c r="H44" i="2"/>
  <c r="I22" i="2"/>
  <c r="I23" i="2" s="1"/>
  <c r="J22" i="1"/>
  <c r="S22" i="1"/>
  <c r="S50" i="1"/>
  <c r="G74" i="1"/>
  <c r="D74" i="1"/>
  <c r="J73" i="1"/>
  <c r="J74" i="1" s="1"/>
  <c r="G47" i="1"/>
  <c r="G48" i="1" s="1"/>
  <c r="J47" i="1"/>
  <c r="J48" i="1" s="1"/>
  <c r="H48" i="1"/>
  <c r="O20" i="1"/>
  <c r="M73" i="1"/>
  <c r="M74" i="1" s="1"/>
  <c r="S19" i="1"/>
  <c r="S20" i="1" s="1"/>
  <c r="S71" i="1"/>
  <c r="S72" i="1" s="1"/>
  <c r="G21" i="1"/>
  <c r="G22" i="1" s="1"/>
  <c r="D19" i="1"/>
  <c r="D20" i="1" s="1"/>
  <c r="P21" i="1"/>
  <c r="P22" i="1" s="1"/>
  <c r="D71" i="1"/>
  <c r="D72" i="1" s="1"/>
  <c r="M47" i="1"/>
  <c r="M48" i="1" s="1"/>
  <c r="D49" i="1"/>
  <c r="D50" i="1" s="1"/>
  <c r="M21" i="1"/>
  <c r="M22" i="1" s="1"/>
  <c r="I46" i="2" l="1"/>
  <c r="J50" i="1"/>
  <c r="S74" i="1"/>
  <c r="G50" i="1"/>
  <c r="M50" i="1"/>
  <c r="D22" i="1"/>
</calcChain>
</file>

<file path=xl/sharedStrings.xml><?xml version="1.0" encoding="utf-8"?>
<sst xmlns="http://schemas.openxmlformats.org/spreadsheetml/2006/main" count="270" uniqueCount="96">
  <si>
    <t>I</t>
  </si>
  <si>
    <t>II</t>
  </si>
  <si>
    <t>III</t>
  </si>
  <si>
    <t>IV</t>
  </si>
  <si>
    <t>V-VII</t>
  </si>
  <si>
    <t>Emerged</t>
  </si>
  <si>
    <t>PR length(cm)</t>
  </si>
  <si>
    <t>abs</t>
  </si>
  <si>
    <t>per cm</t>
  </si>
  <si>
    <t>PR length</t>
  </si>
  <si>
    <t>J0121-control-1</t>
  </si>
  <si>
    <t>J0121-control-2</t>
  </si>
  <si>
    <t>J0121-control-3</t>
  </si>
  <si>
    <t>J0121-control-4</t>
  </si>
  <si>
    <t>J0121-control-5</t>
  </si>
  <si>
    <t>J0121-control-6</t>
  </si>
  <si>
    <t>J0121-control-7</t>
  </si>
  <si>
    <t>J0121-control-8</t>
  </si>
  <si>
    <t>J0121-control-9</t>
  </si>
  <si>
    <t>J0121-control-10</t>
  </si>
  <si>
    <t>J0121-control-11</t>
  </si>
  <si>
    <t>J0121-control-12</t>
  </si>
  <si>
    <t>n-cont</t>
  </si>
  <si>
    <t>mean-cont</t>
  </si>
  <si>
    <t>STDEVA-cont</t>
  </si>
  <si>
    <t>SEM-cont</t>
  </si>
  <si>
    <t>0.1μM-1</t>
  </si>
  <si>
    <t>0.1μM-2</t>
  </si>
  <si>
    <t>0.1μM-3</t>
  </si>
  <si>
    <t>0.1μM-4</t>
  </si>
  <si>
    <t>0.1μM-5</t>
  </si>
  <si>
    <t>0.1μM-6</t>
  </si>
  <si>
    <t>0.1μM-7</t>
  </si>
  <si>
    <t>0.1μM-8</t>
  </si>
  <si>
    <t>0.1μM-9</t>
  </si>
  <si>
    <t>0.1μM-10</t>
  </si>
  <si>
    <t>0.1μM-11</t>
  </si>
  <si>
    <t>0.1μM-12</t>
  </si>
  <si>
    <t>0.1μM-13</t>
  </si>
  <si>
    <t>0.1μM-14</t>
  </si>
  <si>
    <t>0.1μM-15</t>
  </si>
  <si>
    <t>0.1μM-16</t>
  </si>
  <si>
    <t>n</t>
  </si>
  <si>
    <t>mean</t>
  </si>
  <si>
    <t>STDEVA</t>
  </si>
  <si>
    <t>SE</t>
  </si>
  <si>
    <t>0.01μM</t>
  </si>
  <si>
    <t>0.01μM-1</t>
  </si>
  <si>
    <t>0.01μM-2</t>
  </si>
  <si>
    <t>0.01μM-3</t>
  </si>
  <si>
    <t>0.01μM-4</t>
  </si>
  <si>
    <t>0.01μM-5</t>
  </si>
  <si>
    <t>0.01μM-6</t>
  </si>
  <si>
    <t>0.01μM-7</t>
  </si>
  <si>
    <t>0.01μM-8</t>
  </si>
  <si>
    <t>0.01μM-9</t>
  </si>
  <si>
    <t>0.01μM-10</t>
  </si>
  <si>
    <t>0.01μM-11</t>
  </si>
  <si>
    <t>0.01μM-12</t>
  </si>
  <si>
    <t>0.01μM-13</t>
  </si>
  <si>
    <t>0.01μM-14</t>
  </si>
  <si>
    <t>0.01μM-15</t>
  </si>
  <si>
    <t>0.01μM-16</t>
  </si>
  <si>
    <t>Tukey P value</t>
    <phoneticPr fontId="3"/>
  </si>
  <si>
    <t>Stage I</t>
    <phoneticPr fontId="3"/>
  </si>
  <si>
    <t>Stage II</t>
    <phoneticPr fontId="3"/>
  </si>
  <si>
    <t>Stage III</t>
    <phoneticPr fontId="3"/>
  </si>
  <si>
    <t>Stage IV</t>
    <phoneticPr fontId="3"/>
  </si>
  <si>
    <t>Stage V-VII</t>
  </si>
  <si>
    <t>emerged LRP</t>
    <phoneticPr fontId="3"/>
  </si>
  <si>
    <t>est 0 uM vs 0.01uM</t>
    <phoneticPr fontId="3"/>
  </si>
  <si>
    <t>&lt;0.0001</t>
  </si>
  <si>
    <t>est 0.01 uM vs 0.1 uM</t>
    <phoneticPr fontId="3"/>
  </si>
  <si>
    <t>&gt;0.9999</t>
  </si>
  <si>
    <t xml:space="preserve">SRDX: pER8(p35S-XVE)-PFA1-SRDX in J0121, Induced from germination by 0.1 µM β-estradiol </t>
  </si>
  <si>
    <t>Control: pER8(p35S-XVE)-PFA1-SRDX in J0121, not induced</t>
  </si>
  <si>
    <t>10h</t>
  </si>
  <si>
    <t>pericycle abs</t>
  </si>
  <si>
    <t>in pericycle per cm</t>
  </si>
  <si>
    <t>SRDX-1</t>
  </si>
  <si>
    <t>Control-1</t>
  </si>
  <si>
    <t>SRDX-2</t>
  </si>
  <si>
    <t>Control-2</t>
  </si>
  <si>
    <t>SRDX-3</t>
  </si>
  <si>
    <t>Control-3</t>
  </si>
  <si>
    <t>SRDX-4</t>
  </si>
  <si>
    <t>Control-4</t>
  </si>
  <si>
    <t>SRDX-5</t>
  </si>
  <si>
    <t>Control-5</t>
  </si>
  <si>
    <t>SRDX-6</t>
  </si>
  <si>
    <t>8h</t>
  </si>
  <si>
    <t>Control-6</t>
  </si>
  <si>
    <t>6h</t>
  </si>
  <si>
    <t>SRDX-7</t>
  </si>
  <si>
    <t>Control-7</t>
  </si>
  <si>
    <t>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</si>
</sst>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rgb="FFFF0000"/>
      <name val="Open Sans"/>
    </font>
    <font>
      <sz val="14"/>
      <color rgb="FF0000FF"/>
      <name val="Open Sans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2" borderId="0" xfId="0" applyFill="1" applyAlignment="1"/>
    <xf numFmtId="0" fontId="2" fillId="0" borderId="0" xfId="0" applyFont="1" applyAlignment="1">
      <alignment horizontal="center"/>
    </xf>
    <xf numFmtId="0" fontId="0" fillId="3" borderId="0" xfId="0" applyFill="1" applyAlignment="1"/>
    <xf numFmtId="0" fontId="0" fillId="4" borderId="0" xfId="0" applyFill="1" applyAlignment="1"/>
    <xf numFmtId="0" fontId="0" fillId="0" borderId="0" xfId="0" applyAlignment="1">
      <alignment horizontal="center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00CF2-2124-F747-948C-C34A09E5922A}">
  <dimension ref="A1:S101"/>
  <sheetViews>
    <sheetView workbookViewId="0">
      <selection sqref="A1:XFD1048576"/>
    </sheetView>
  </sheetViews>
  <sheetFormatPr baseColWidth="10" defaultRowHeight="20"/>
  <cols>
    <col min="1" max="1" width="13.7109375" style="1" customWidth="1"/>
    <col min="2" max="3" width="10.7109375" style="1"/>
    <col min="4" max="4" width="10.7109375" style="3"/>
    <col min="5" max="6" width="10.7109375" style="1"/>
    <col min="7" max="7" width="10.7109375" style="3"/>
    <col min="8" max="9" width="10.7109375" style="1"/>
    <col min="10" max="10" width="10.7109375" style="3"/>
    <col min="11" max="12" width="10.7109375" style="1"/>
    <col min="13" max="13" width="10.7109375" style="3"/>
    <col min="14" max="15" width="10.7109375" style="1"/>
    <col min="16" max="16" width="10.7109375" style="3"/>
    <col min="17" max="18" width="10.7109375" style="1"/>
    <col min="19" max="19" width="10.7109375" style="3"/>
    <col min="20" max="16384" width="10.7109375" style="1"/>
  </cols>
  <sheetData>
    <row r="1" spans="1:19">
      <c r="B1" s="2" t="s">
        <v>0</v>
      </c>
      <c r="C1" s="2"/>
      <c r="D1" s="2"/>
      <c r="E1" s="2" t="s">
        <v>1</v>
      </c>
      <c r="F1" s="2"/>
      <c r="G1" s="2"/>
      <c r="H1" s="2" t="s">
        <v>2</v>
      </c>
      <c r="I1" s="2"/>
      <c r="J1" s="2"/>
      <c r="K1" s="2" t="s">
        <v>3</v>
      </c>
      <c r="L1" s="2"/>
      <c r="M1" s="2"/>
      <c r="N1" s="2" t="s">
        <v>4</v>
      </c>
      <c r="O1" s="2"/>
      <c r="P1" s="2"/>
      <c r="Q1" s="2" t="s">
        <v>5</v>
      </c>
      <c r="R1" s="2"/>
      <c r="S1" s="2"/>
    </row>
    <row r="2" spans="1:19">
      <c r="B2" s="1" t="s">
        <v>6</v>
      </c>
      <c r="C2" s="1" t="s">
        <v>7</v>
      </c>
      <c r="D2" s="3" t="s">
        <v>8</v>
      </c>
      <c r="E2" s="1" t="s">
        <v>9</v>
      </c>
      <c r="F2" s="1" t="s">
        <v>7</v>
      </c>
      <c r="G2" s="3" t="s">
        <v>8</v>
      </c>
      <c r="H2" s="1" t="s">
        <v>9</v>
      </c>
      <c r="I2" s="1" t="s">
        <v>7</v>
      </c>
      <c r="J2" s="3" t="s">
        <v>8</v>
      </c>
      <c r="K2" s="1" t="s">
        <v>9</v>
      </c>
      <c r="L2" s="1" t="s">
        <v>7</v>
      </c>
      <c r="M2" s="3" t="s">
        <v>8</v>
      </c>
      <c r="N2" s="1" t="s">
        <v>9</v>
      </c>
      <c r="O2" s="1" t="s">
        <v>7</v>
      </c>
      <c r="P2" s="3" t="s">
        <v>8</v>
      </c>
      <c r="Q2" s="1" t="s">
        <v>9</v>
      </c>
      <c r="R2" s="1" t="s">
        <v>7</v>
      </c>
      <c r="S2" s="3" t="s">
        <v>8</v>
      </c>
    </row>
    <row r="3" spans="1:19">
      <c r="A3" s="1" t="s">
        <v>10</v>
      </c>
      <c r="B3" s="1">
        <v>1.9</v>
      </c>
      <c r="C3" s="1">
        <v>4</v>
      </c>
      <c r="D3" s="3">
        <f>C3/B3</f>
        <v>2.1052631578947367</v>
      </c>
      <c r="E3" s="1">
        <v>1.9</v>
      </c>
      <c r="F3" s="1">
        <v>2</v>
      </c>
      <c r="G3" s="3">
        <f>F3/E3</f>
        <v>1.0526315789473684</v>
      </c>
      <c r="H3" s="1">
        <v>1.9</v>
      </c>
      <c r="I3" s="1">
        <v>1</v>
      </c>
      <c r="J3" s="3">
        <f>I3/H3</f>
        <v>0.52631578947368418</v>
      </c>
      <c r="K3" s="1">
        <v>1.9</v>
      </c>
      <c r="L3" s="1">
        <v>1</v>
      </c>
      <c r="M3" s="3">
        <f>L3/K3</f>
        <v>0.52631578947368418</v>
      </c>
      <c r="N3" s="1">
        <v>1.9</v>
      </c>
      <c r="O3" s="1">
        <v>1</v>
      </c>
      <c r="P3" s="3">
        <f>O3/N3</f>
        <v>0.52631578947368418</v>
      </c>
      <c r="Q3" s="1">
        <v>1.9</v>
      </c>
      <c r="R3" s="1">
        <v>9</v>
      </c>
      <c r="S3" s="3">
        <f>R3/Q3</f>
        <v>4.7368421052631584</v>
      </c>
    </row>
    <row r="4" spans="1:19">
      <c r="A4" s="1" t="s">
        <v>11</v>
      </c>
      <c r="B4" s="1">
        <v>1.9</v>
      </c>
      <c r="C4" s="1">
        <v>3</v>
      </c>
      <c r="D4" s="3">
        <f t="shared" ref="D4:D14" si="0">C4/B4</f>
        <v>1.5789473684210527</v>
      </c>
      <c r="E4" s="1">
        <v>1.9</v>
      </c>
      <c r="F4" s="1">
        <v>1</v>
      </c>
      <c r="G4" s="3">
        <f t="shared" ref="G4:G41" si="1">F4/E4</f>
        <v>0.52631578947368418</v>
      </c>
      <c r="H4" s="1">
        <v>1.9</v>
      </c>
      <c r="I4" s="1">
        <v>2</v>
      </c>
      <c r="J4" s="3">
        <f t="shared" ref="J4:J41" si="2">I4/H4</f>
        <v>1.0526315789473684</v>
      </c>
      <c r="K4" s="1">
        <v>1.9</v>
      </c>
      <c r="L4" s="1">
        <v>1</v>
      </c>
      <c r="M4" s="3">
        <f t="shared" ref="M4:M41" si="3">L4/K4</f>
        <v>0.52631578947368418</v>
      </c>
      <c r="N4" s="1">
        <v>1.9</v>
      </c>
      <c r="O4" s="1">
        <v>2</v>
      </c>
      <c r="P4" s="3">
        <f t="shared" ref="P4:P41" si="4">O4/N4</f>
        <v>1.0526315789473684</v>
      </c>
      <c r="Q4" s="1">
        <v>1.9</v>
      </c>
      <c r="R4" s="1">
        <v>9</v>
      </c>
      <c r="S4" s="3">
        <f t="shared" ref="S4:S41" si="5">R4/Q4</f>
        <v>4.7368421052631584</v>
      </c>
    </row>
    <row r="5" spans="1:19">
      <c r="A5" s="1" t="s">
        <v>12</v>
      </c>
      <c r="B5" s="1">
        <v>1.9</v>
      </c>
      <c r="C5" s="1">
        <v>3</v>
      </c>
      <c r="D5" s="3">
        <f t="shared" si="0"/>
        <v>1.5789473684210527</v>
      </c>
      <c r="E5" s="1">
        <v>1.9</v>
      </c>
      <c r="F5" s="1">
        <v>2</v>
      </c>
      <c r="G5" s="3">
        <f t="shared" si="1"/>
        <v>1.0526315789473684</v>
      </c>
      <c r="H5" s="1">
        <v>1.9</v>
      </c>
      <c r="I5" s="1">
        <v>1</v>
      </c>
      <c r="J5" s="3">
        <f t="shared" si="2"/>
        <v>0.52631578947368418</v>
      </c>
      <c r="K5" s="1">
        <v>1.9</v>
      </c>
      <c r="L5" s="1">
        <v>1</v>
      </c>
      <c r="M5" s="3">
        <f t="shared" si="3"/>
        <v>0.52631578947368418</v>
      </c>
      <c r="N5" s="1">
        <v>1.9</v>
      </c>
      <c r="O5" s="1">
        <v>1</v>
      </c>
      <c r="P5" s="3">
        <f t="shared" si="4"/>
        <v>0.52631578947368418</v>
      </c>
      <c r="Q5" s="1">
        <v>1.9</v>
      </c>
      <c r="R5" s="1">
        <v>10</v>
      </c>
      <c r="S5" s="3">
        <f t="shared" si="5"/>
        <v>5.2631578947368425</v>
      </c>
    </row>
    <row r="6" spans="1:19">
      <c r="A6" s="1" t="s">
        <v>13</v>
      </c>
      <c r="B6" s="1">
        <v>1.1000000000000001</v>
      </c>
      <c r="C6" s="1">
        <v>3</v>
      </c>
      <c r="D6" s="3">
        <f t="shared" si="0"/>
        <v>2.7272727272727271</v>
      </c>
      <c r="E6" s="1">
        <v>1.1000000000000001</v>
      </c>
      <c r="F6" s="1">
        <v>1</v>
      </c>
      <c r="G6" s="3">
        <f t="shared" si="1"/>
        <v>0.90909090909090906</v>
      </c>
      <c r="H6" s="1">
        <v>1.1000000000000001</v>
      </c>
      <c r="I6" s="1">
        <v>1</v>
      </c>
      <c r="J6" s="3">
        <f t="shared" si="2"/>
        <v>0.90909090909090906</v>
      </c>
      <c r="K6" s="1">
        <v>1.1000000000000001</v>
      </c>
      <c r="L6" s="1">
        <v>0</v>
      </c>
      <c r="M6" s="3">
        <f t="shared" si="3"/>
        <v>0</v>
      </c>
      <c r="N6" s="1">
        <v>1.1000000000000001</v>
      </c>
      <c r="O6" s="1">
        <v>3</v>
      </c>
      <c r="P6" s="3">
        <f t="shared" si="4"/>
        <v>2.7272727272727271</v>
      </c>
      <c r="Q6" s="1">
        <v>1.1000000000000001</v>
      </c>
      <c r="R6" s="1">
        <v>4</v>
      </c>
      <c r="S6" s="3">
        <f t="shared" si="5"/>
        <v>3.6363636363636362</v>
      </c>
    </row>
    <row r="7" spans="1:19">
      <c r="A7" s="1" t="s">
        <v>14</v>
      </c>
      <c r="B7" s="1">
        <v>1.9</v>
      </c>
      <c r="C7" s="1">
        <v>4</v>
      </c>
      <c r="D7" s="3">
        <f t="shared" si="0"/>
        <v>2.1052631578947367</v>
      </c>
      <c r="E7" s="1">
        <v>1.9</v>
      </c>
      <c r="F7" s="1">
        <v>1</v>
      </c>
      <c r="G7" s="3">
        <f t="shared" si="1"/>
        <v>0.52631578947368418</v>
      </c>
      <c r="H7" s="1">
        <v>1.9</v>
      </c>
      <c r="I7" s="1">
        <v>1</v>
      </c>
      <c r="J7" s="3">
        <f t="shared" si="2"/>
        <v>0.52631578947368418</v>
      </c>
      <c r="K7" s="1">
        <v>1.9</v>
      </c>
      <c r="L7" s="1">
        <v>0</v>
      </c>
      <c r="M7" s="3">
        <f t="shared" si="3"/>
        <v>0</v>
      </c>
      <c r="N7" s="1">
        <v>1.9</v>
      </c>
      <c r="O7" s="1">
        <v>2</v>
      </c>
      <c r="P7" s="3">
        <f t="shared" si="4"/>
        <v>1.0526315789473684</v>
      </c>
      <c r="Q7" s="1">
        <v>1.9</v>
      </c>
      <c r="R7" s="1">
        <v>8</v>
      </c>
      <c r="S7" s="3">
        <f t="shared" si="5"/>
        <v>4.2105263157894735</v>
      </c>
    </row>
    <row r="8" spans="1:19">
      <c r="A8" s="1" t="s">
        <v>15</v>
      </c>
      <c r="B8" s="1">
        <v>2</v>
      </c>
      <c r="C8" s="1">
        <v>4</v>
      </c>
      <c r="D8" s="3">
        <f t="shared" si="0"/>
        <v>2</v>
      </c>
      <c r="E8" s="1">
        <v>2</v>
      </c>
      <c r="F8" s="1">
        <v>2</v>
      </c>
      <c r="G8" s="3">
        <f t="shared" si="1"/>
        <v>1</v>
      </c>
      <c r="H8" s="1">
        <v>2</v>
      </c>
      <c r="I8" s="1">
        <v>1</v>
      </c>
      <c r="J8" s="3">
        <f t="shared" si="2"/>
        <v>0.5</v>
      </c>
      <c r="K8" s="1">
        <v>2</v>
      </c>
      <c r="L8" s="1">
        <v>1</v>
      </c>
      <c r="M8" s="3">
        <f t="shared" si="3"/>
        <v>0.5</v>
      </c>
      <c r="N8" s="1">
        <v>2</v>
      </c>
      <c r="O8" s="1">
        <v>4</v>
      </c>
      <c r="P8" s="3">
        <f t="shared" si="4"/>
        <v>2</v>
      </c>
      <c r="Q8" s="1">
        <v>2</v>
      </c>
      <c r="R8" s="1">
        <v>9</v>
      </c>
      <c r="S8" s="3">
        <f t="shared" si="5"/>
        <v>4.5</v>
      </c>
    </row>
    <row r="9" spans="1:19">
      <c r="A9" s="1" t="s">
        <v>16</v>
      </c>
      <c r="B9" s="1">
        <v>1.6</v>
      </c>
      <c r="C9" s="1">
        <v>5</v>
      </c>
      <c r="D9" s="3">
        <f t="shared" si="0"/>
        <v>3.125</v>
      </c>
      <c r="E9" s="1">
        <v>1.6</v>
      </c>
      <c r="F9" s="1">
        <v>2</v>
      </c>
      <c r="G9" s="3">
        <f t="shared" si="1"/>
        <v>1.25</v>
      </c>
      <c r="H9" s="1">
        <v>1.6</v>
      </c>
      <c r="I9" s="1">
        <v>0</v>
      </c>
      <c r="J9" s="3">
        <f t="shared" si="2"/>
        <v>0</v>
      </c>
      <c r="K9" s="1">
        <v>1.6</v>
      </c>
      <c r="L9" s="1">
        <v>2</v>
      </c>
      <c r="M9" s="3">
        <f t="shared" si="3"/>
        <v>1.25</v>
      </c>
      <c r="N9" s="1">
        <v>1.6</v>
      </c>
      <c r="O9" s="1">
        <v>2</v>
      </c>
      <c r="P9" s="3">
        <f t="shared" si="4"/>
        <v>1.25</v>
      </c>
      <c r="Q9" s="1">
        <v>1.6</v>
      </c>
      <c r="R9" s="1">
        <v>6</v>
      </c>
      <c r="S9" s="3">
        <f t="shared" si="5"/>
        <v>3.75</v>
      </c>
    </row>
    <row r="10" spans="1:19">
      <c r="A10" s="1" t="s">
        <v>17</v>
      </c>
      <c r="B10" s="1">
        <v>1.5</v>
      </c>
      <c r="C10" s="1">
        <v>4</v>
      </c>
      <c r="D10" s="3">
        <f t="shared" si="0"/>
        <v>2.6666666666666665</v>
      </c>
      <c r="E10" s="1">
        <v>1.5</v>
      </c>
      <c r="F10" s="1">
        <v>1</v>
      </c>
      <c r="G10" s="3">
        <f t="shared" si="1"/>
        <v>0.66666666666666663</v>
      </c>
      <c r="H10" s="1">
        <v>1.5</v>
      </c>
      <c r="I10" s="1">
        <v>0</v>
      </c>
      <c r="J10" s="3">
        <f t="shared" si="2"/>
        <v>0</v>
      </c>
      <c r="K10" s="1">
        <v>1.5</v>
      </c>
      <c r="L10" s="1">
        <v>0</v>
      </c>
      <c r="M10" s="3">
        <f t="shared" si="3"/>
        <v>0</v>
      </c>
      <c r="N10" s="1">
        <v>1.5</v>
      </c>
      <c r="O10" s="1">
        <v>3</v>
      </c>
      <c r="P10" s="3">
        <f t="shared" si="4"/>
        <v>2</v>
      </c>
      <c r="Q10" s="1">
        <v>1.5</v>
      </c>
      <c r="R10" s="1">
        <v>8</v>
      </c>
      <c r="S10" s="3">
        <f t="shared" si="5"/>
        <v>5.333333333333333</v>
      </c>
    </row>
    <row r="11" spans="1:19">
      <c r="A11" s="1" t="s">
        <v>18</v>
      </c>
      <c r="B11" s="1">
        <v>1.6</v>
      </c>
      <c r="C11" s="1">
        <v>2</v>
      </c>
      <c r="D11" s="3">
        <f t="shared" si="0"/>
        <v>1.25</v>
      </c>
      <c r="E11" s="1">
        <v>1.6</v>
      </c>
      <c r="F11" s="1">
        <v>1</v>
      </c>
      <c r="G11" s="3">
        <f t="shared" si="1"/>
        <v>0.625</v>
      </c>
      <c r="H11" s="1">
        <v>1.6</v>
      </c>
      <c r="I11" s="1">
        <v>1</v>
      </c>
      <c r="J11" s="3">
        <f t="shared" si="2"/>
        <v>0.625</v>
      </c>
      <c r="K11" s="1">
        <v>1.6</v>
      </c>
      <c r="L11" s="1">
        <v>1</v>
      </c>
      <c r="M11" s="3">
        <f t="shared" si="3"/>
        <v>0.625</v>
      </c>
      <c r="N11" s="1">
        <v>1.6</v>
      </c>
      <c r="O11" s="1">
        <v>3</v>
      </c>
      <c r="P11" s="3">
        <f t="shared" si="4"/>
        <v>1.875</v>
      </c>
      <c r="Q11" s="1">
        <v>1.6</v>
      </c>
      <c r="R11" s="1">
        <v>5</v>
      </c>
      <c r="S11" s="3">
        <f t="shared" si="5"/>
        <v>3.125</v>
      </c>
    </row>
    <row r="12" spans="1:19">
      <c r="A12" s="1" t="s">
        <v>19</v>
      </c>
      <c r="B12" s="1">
        <v>1.5</v>
      </c>
      <c r="C12" s="1">
        <v>3</v>
      </c>
      <c r="D12" s="3">
        <f t="shared" si="0"/>
        <v>2</v>
      </c>
      <c r="E12" s="1">
        <v>1.5</v>
      </c>
      <c r="F12" s="1">
        <v>1</v>
      </c>
      <c r="G12" s="3">
        <f t="shared" si="1"/>
        <v>0.66666666666666663</v>
      </c>
      <c r="H12" s="1">
        <v>1.5</v>
      </c>
      <c r="I12" s="1">
        <v>1</v>
      </c>
      <c r="J12" s="3">
        <f t="shared" si="2"/>
        <v>0.66666666666666663</v>
      </c>
      <c r="K12" s="1">
        <v>1.5</v>
      </c>
      <c r="L12" s="1">
        <v>1</v>
      </c>
      <c r="M12" s="3">
        <f t="shared" si="3"/>
        <v>0.66666666666666663</v>
      </c>
      <c r="N12" s="1">
        <v>1.5</v>
      </c>
      <c r="O12" s="1">
        <v>2</v>
      </c>
      <c r="P12" s="3">
        <f t="shared" si="4"/>
        <v>1.3333333333333333</v>
      </c>
      <c r="Q12" s="1">
        <v>1.5</v>
      </c>
      <c r="R12" s="1">
        <v>7</v>
      </c>
      <c r="S12" s="3">
        <f t="shared" si="5"/>
        <v>4.666666666666667</v>
      </c>
    </row>
    <row r="13" spans="1:19">
      <c r="A13" s="1" t="s">
        <v>20</v>
      </c>
      <c r="B13" s="1">
        <v>1.45</v>
      </c>
      <c r="C13" s="1">
        <v>4</v>
      </c>
      <c r="D13" s="3">
        <f t="shared" si="0"/>
        <v>2.7586206896551726</v>
      </c>
      <c r="E13" s="1">
        <v>1.45</v>
      </c>
      <c r="F13" s="1">
        <v>1</v>
      </c>
      <c r="G13" s="3">
        <f t="shared" si="1"/>
        <v>0.68965517241379315</v>
      </c>
      <c r="H13" s="1">
        <v>1.45</v>
      </c>
      <c r="I13" s="1">
        <v>2</v>
      </c>
      <c r="J13" s="3">
        <f t="shared" si="2"/>
        <v>1.3793103448275863</v>
      </c>
      <c r="K13" s="1">
        <v>1.45</v>
      </c>
      <c r="L13" s="1">
        <v>1</v>
      </c>
      <c r="M13" s="3">
        <f t="shared" si="3"/>
        <v>0.68965517241379315</v>
      </c>
      <c r="N13" s="1">
        <v>1.45</v>
      </c>
      <c r="O13" s="1">
        <v>2</v>
      </c>
      <c r="P13" s="3">
        <f t="shared" si="4"/>
        <v>1.3793103448275863</v>
      </c>
      <c r="Q13" s="1">
        <v>1.45</v>
      </c>
      <c r="R13" s="1">
        <v>7</v>
      </c>
      <c r="S13" s="3">
        <f t="shared" si="5"/>
        <v>4.8275862068965516</v>
      </c>
    </row>
    <row r="14" spans="1:19">
      <c r="A14" s="1" t="s">
        <v>21</v>
      </c>
      <c r="B14" s="1">
        <v>1.55</v>
      </c>
      <c r="C14" s="1">
        <v>3</v>
      </c>
      <c r="D14" s="3">
        <f t="shared" si="0"/>
        <v>1.9354838709677418</v>
      </c>
      <c r="E14" s="1">
        <v>1.55</v>
      </c>
      <c r="F14" s="1">
        <v>0</v>
      </c>
      <c r="G14" s="3">
        <f t="shared" si="1"/>
        <v>0</v>
      </c>
      <c r="H14" s="1">
        <v>1.55</v>
      </c>
      <c r="I14" s="1">
        <v>1</v>
      </c>
      <c r="J14" s="3">
        <f t="shared" si="2"/>
        <v>0.64516129032258063</v>
      </c>
      <c r="K14" s="1">
        <v>1.55</v>
      </c>
      <c r="L14" s="1">
        <v>1</v>
      </c>
      <c r="M14" s="3">
        <f t="shared" si="3"/>
        <v>0.64516129032258063</v>
      </c>
      <c r="N14" s="1">
        <v>1.55</v>
      </c>
      <c r="O14" s="1">
        <v>3</v>
      </c>
      <c r="P14" s="3">
        <f t="shared" si="4"/>
        <v>1.9354838709677418</v>
      </c>
      <c r="Q14" s="1">
        <v>1.55</v>
      </c>
      <c r="R14" s="1">
        <v>6</v>
      </c>
      <c r="S14" s="3">
        <f t="shared" si="5"/>
        <v>3.8709677419354835</v>
      </c>
    </row>
    <row r="19" spans="1:19">
      <c r="A19" s="1" t="s">
        <v>22</v>
      </c>
      <c r="B19" s="1">
        <f t="shared" ref="B19:S19" si="6">COUNT(B3:B18)</f>
        <v>12</v>
      </c>
      <c r="C19" s="1">
        <f t="shared" si="6"/>
        <v>12</v>
      </c>
      <c r="D19" s="3">
        <f t="shared" si="6"/>
        <v>12</v>
      </c>
      <c r="E19" s="1">
        <f t="shared" si="6"/>
        <v>12</v>
      </c>
      <c r="F19" s="1">
        <f t="shared" si="6"/>
        <v>12</v>
      </c>
      <c r="G19" s="3">
        <f t="shared" si="6"/>
        <v>12</v>
      </c>
      <c r="H19" s="1">
        <f t="shared" si="6"/>
        <v>12</v>
      </c>
      <c r="I19" s="1">
        <f t="shared" si="6"/>
        <v>12</v>
      </c>
      <c r="J19" s="3">
        <f t="shared" si="6"/>
        <v>12</v>
      </c>
      <c r="K19" s="1">
        <f t="shared" si="6"/>
        <v>12</v>
      </c>
      <c r="L19" s="1">
        <f t="shared" si="6"/>
        <v>12</v>
      </c>
      <c r="M19" s="3">
        <f t="shared" si="6"/>
        <v>12</v>
      </c>
      <c r="N19" s="1">
        <f t="shared" si="6"/>
        <v>12</v>
      </c>
      <c r="O19" s="1">
        <f t="shared" si="6"/>
        <v>12</v>
      </c>
      <c r="P19" s="3">
        <f t="shared" si="6"/>
        <v>12</v>
      </c>
      <c r="Q19" s="1">
        <f t="shared" si="6"/>
        <v>12</v>
      </c>
      <c r="R19" s="1">
        <f t="shared" si="6"/>
        <v>12</v>
      </c>
      <c r="S19" s="3">
        <f t="shared" si="6"/>
        <v>12</v>
      </c>
    </row>
    <row r="20" spans="1:19">
      <c r="A20" s="1" t="s">
        <v>23</v>
      </c>
      <c r="B20" s="1">
        <f t="shared" ref="B20:S20" si="7">SUM(B3:B18)/B19</f>
        <v>1.6583333333333332</v>
      </c>
      <c r="C20" s="1">
        <f t="shared" si="7"/>
        <v>3.5</v>
      </c>
      <c r="D20" s="3">
        <f t="shared" si="7"/>
        <v>2.1526220839328238</v>
      </c>
      <c r="E20" s="1">
        <f t="shared" si="7"/>
        <v>1.6583333333333332</v>
      </c>
      <c r="F20" s="1">
        <f t="shared" si="7"/>
        <v>1.25</v>
      </c>
      <c r="G20" s="3">
        <f t="shared" si="7"/>
        <v>0.7470811793066785</v>
      </c>
      <c r="H20" s="1">
        <f t="shared" si="7"/>
        <v>1.6583333333333332</v>
      </c>
      <c r="I20" s="1">
        <f t="shared" si="7"/>
        <v>1</v>
      </c>
      <c r="J20" s="3">
        <f t="shared" si="7"/>
        <v>0.61306734652301365</v>
      </c>
      <c r="K20" s="1">
        <f t="shared" si="7"/>
        <v>1.6583333333333332</v>
      </c>
      <c r="L20" s="1">
        <f t="shared" si="7"/>
        <v>0.83333333333333337</v>
      </c>
      <c r="M20" s="3">
        <f t="shared" si="7"/>
        <v>0.49628587481867448</v>
      </c>
      <c r="N20" s="1">
        <f t="shared" si="7"/>
        <v>1.6583333333333332</v>
      </c>
      <c r="O20" s="1">
        <f t="shared" si="7"/>
        <v>2.3333333333333335</v>
      </c>
      <c r="P20" s="3">
        <f t="shared" si="7"/>
        <v>1.4715245844369578</v>
      </c>
      <c r="Q20" s="1">
        <f t="shared" si="7"/>
        <v>1.6583333333333332</v>
      </c>
      <c r="R20" s="1">
        <f t="shared" si="7"/>
        <v>7.333333333333333</v>
      </c>
      <c r="S20" s="3">
        <f t="shared" si="7"/>
        <v>4.3881071671873579</v>
      </c>
    </row>
    <row r="21" spans="1:19">
      <c r="A21" s="1" t="s">
        <v>24</v>
      </c>
      <c r="B21" s="1">
        <f>STDEVA(B3:B18)</f>
        <v>0.2652900071219968</v>
      </c>
      <c r="C21" s="1">
        <f t="shared" ref="C21:S21" si="8">STDEVA(C3:C18)</f>
        <v>0.7977240352174656</v>
      </c>
      <c r="D21" s="3">
        <f t="shared" si="8"/>
        <v>0.56233054351336798</v>
      </c>
      <c r="E21" s="1">
        <f t="shared" si="8"/>
        <v>0.2652900071219968</v>
      </c>
      <c r="F21" s="1">
        <f t="shared" si="8"/>
        <v>0.62158156050806102</v>
      </c>
      <c r="G21" s="3">
        <f t="shared" si="8"/>
        <v>0.33256633890777182</v>
      </c>
      <c r="H21" s="1">
        <f t="shared" si="8"/>
        <v>0.2652900071219968</v>
      </c>
      <c r="I21" s="1">
        <f t="shared" si="8"/>
        <v>0.60302268915552726</v>
      </c>
      <c r="J21" s="3">
        <f t="shared" si="8"/>
        <v>0.38836313355920776</v>
      </c>
      <c r="K21" s="1">
        <f t="shared" si="8"/>
        <v>0.2652900071219968</v>
      </c>
      <c r="L21" s="1">
        <f t="shared" si="8"/>
        <v>0.57735026918962573</v>
      </c>
      <c r="M21" s="3">
        <f t="shared" si="8"/>
        <v>0.3586408291954144</v>
      </c>
      <c r="N21" s="1">
        <f>STDEVA(N3:N18)</f>
        <v>0.2652900071219968</v>
      </c>
      <c r="O21" s="1">
        <f t="shared" si="8"/>
        <v>0.88762536459859476</v>
      </c>
      <c r="P21" s="3">
        <f t="shared" si="8"/>
        <v>0.65560395612073952</v>
      </c>
      <c r="Q21" s="1">
        <f t="shared" si="8"/>
        <v>0.2652900071219968</v>
      </c>
      <c r="R21" s="1">
        <f t="shared" si="8"/>
        <v>1.8257418583505527</v>
      </c>
      <c r="S21" s="3">
        <f t="shared" si="8"/>
        <v>0.67772095188308679</v>
      </c>
    </row>
    <row r="22" spans="1:19">
      <c r="A22" s="1" t="s">
        <v>25</v>
      </c>
      <c r="B22" s="1">
        <f>B21/SQRT(B19)</f>
        <v>7.6582628512601295E-2</v>
      </c>
      <c r="C22" s="1">
        <f t="shared" ref="C22:S22" si="9">C21/SQRT(C19)</f>
        <v>0.23028309323591914</v>
      </c>
      <c r="D22" s="3">
        <f t="shared" si="9"/>
        <v>0.1623308453354958</v>
      </c>
      <c r="E22" s="1">
        <f t="shared" si="9"/>
        <v>7.6582628512601295E-2</v>
      </c>
      <c r="F22" s="1">
        <f t="shared" si="9"/>
        <v>0.17943514064131835</v>
      </c>
      <c r="G22" s="3">
        <f t="shared" si="9"/>
        <v>9.6003632645905196E-2</v>
      </c>
      <c r="H22" s="1">
        <f t="shared" si="9"/>
        <v>7.6582628512601295E-2</v>
      </c>
      <c r="I22" s="1">
        <f t="shared" si="9"/>
        <v>0.17407765595569785</v>
      </c>
      <c r="J22" s="3">
        <f t="shared" si="9"/>
        <v>0.1121107798518676</v>
      </c>
      <c r="K22" s="1">
        <f t="shared" si="9"/>
        <v>7.6582628512601295E-2</v>
      </c>
      <c r="L22" s="1">
        <f t="shared" si="9"/>
        <v>0.16666666666666666</v>
      </c>
      <c r="M22" s="3">
        <f t="shared" si="9"/>
        <v>0.10353068963918155</v>
      </c>
      <c r="N22" s="1">
        <f t="shared" si="9"/>
        <v>7.6582628512601295E-2</v>
      </c>
      <c r="O22" s="1">
        <f t="shared" si="9"/>
        <v>0.25623537159526921</v>
      </c>
      <c r="P22" s="3">
        <f t="shared" si="9"/>
        <v>0.1892565602740463</v>
      </c>
      <c r="Q22" s="1">
        <f t="shared" si="9"/>
        <v>7.6582628512601295E-2</v>
      </c>
      <c r="R22" s="1">
        <f t="shared" si="9"/>
        <v>0.52704627669472959</v>
      </c>
      <c r="S22" s="3">
        <f t="shared" si="9"/>
        <v>0.1956411870025748</v>
      </c>
    </row>
    <row r="23" spans="1:19">
      <c r="D23" s="1"/>
      <c r="G23" s="1"/>
      <c r="J23" s="1"/>
      <c r="M23" s="1"/>
      <c r="P23" s="1"/>
      <c r="S23" s="1"/>
    </row>
    <row r="24" spans="1:19">
      <c r="B24" s="2" t="s">
        <v>0</v>
      </c>
      <c r="C24" s="2"/>
      <c r="D24" s="2"/>
      <c r="E24" s="2" t="s">
        <v>1</v>
      </c>
      <c r="F24" s="2"/>
      <c r="G24" s="2"/>
      <c r="H24" s="2" t="s">
        <v>2</v>
      </c>
      <c r="I24" s="2"/>
      <c r="J24" s="2"/>
      <c r="K24" s="2" t="s">
        <v>3</v>
      </c>
      <c r="L24" s="2"/>
      <c r="M24" s="2"/>
      <c r="N24" s="2" t="s">
        <v>4</v>
      </c>
      <c r="O24" s="2"/>
      <c r="P24" s="2"/>
      <c r="Q24" s="2" t="s">
        <v>5</v>
      </c>
      <c r="R24" s="2"/>
      <c r="S24" s="2"/>
    </row>
    <row r="25" spans="1:19">
      <c r="B25" s="1" t="s">
        <v>6</v>
      </c>
      <c r="C25" s="1" t="s">
        <v>7</v>
      </c>
      <c r="D25" s="3" t="s">
        <v>8</v>
      </c>
      <c r="E25" s="1" t="s">
        <v>9</v>
      </c>
      <c r="F25" s="1" t="s">
        <v>7</v>
      </c>
      <c r="G25" s="3" t="s">
        <v>8</v>
      </c>
      <c r="H25" s="1" t="s">
        <v>9</v>
      </c>
      <c r="I25" s="1" t="s">
        <v>7</v>
      </c>
      <c r="J25" s="3" t="s">
        <v>8</v>
      </c>
      <c r="K25" s="1" t="s">
        <v>9</v>
      </c>
      <c r="L25" s="1" t="s">
        <v>7</v>
      </c>
      <c r="M25" s="3" t="s">
        <v>8</v>
      </c>
      <c r="N25" s="1" t="s">
        <v>9</v>
      </c>
      <c r="O25" s="1" t="s">
        <v>7</v>
      </c>
      <c r="P25" s="3" t="s">
        <v>8</v>
      </c>
      <c r="Q25" s="1" t="s">
        <v>9</v>
      </c>
      <c r="R25" s="1" t="s">
        <v>7</v>
      </c>
      <c r="S25" s="3" t="s">
        <v>8</v>
      </c>
    </row>
    <row r="26" spans="1:19">
      <c r="A26" s="1" t="s">
        <v>26</v>
      </c>
      <c r="B26" s="1">
        <v>0.5</v>
      </c>
      <c r="C26" s="1">
        <v>0</v>
      </c>
      <c r="D26" s="3">
        <f t="shared" ref="D26:D41" si="10">C26/B26</f>
        <v>0</v>
      </c>
      <c r="E26" s="1">
        <v>0.5</v>
      </c>
      <c r="F26" s="1">
        <v>0</v>
      </c>
      <c r="G26" s="3">
        <f t="shared" si="1"/>
        <v>0</v>
      </c>
      <c r="H26" s="1">
        <v>0.5</v>
      </c>
      <c r="I26" s="1">
        <v>0</v>
      </c>
      <c r="J26" s="3">
        <f t="shared" si="2"/>
        <v>0</v>
      </c>
      <c r="K26" s="1">
        <v>0.5</v>
      </c>
      <c r="L26" s="1">
        <v>0</v>
      </c>
      <c r="M26" s="3">
        <f t="shared" si="3"/>
        <v>0</v>
      </c>
      <c r="N26" s="1">
        <v>0.5</v>
      </c>
      <c r="O26" s="1">
        <v>0</v>
      </c>
      <c r="P26" s="3">
        <f t="shared" si="4"/>
        <v>0</v>
      </c>
      <c r="Q26" s="1">
        <v>0.5</v>
      </c>
      <c r="R26" s="1">
        <v>0</v>
      </c>
      <c r="S26" s="3">
        <f t="shared" si="5"/>
        <v>0</v>
      </c>
    </row>
    <row r="27" spans="1:19">
      <c r="A27" s="1" t="s">
        <v>27</v>
      </c>
      <c r="B27" s="1">
        <v>0.8</v>
      </c>
      <c r="C27" s="1">
        <v>0</v>
      </c>
      <c r="D27" s="3">
        <f t="shared" si="10"/>
        <v>0</v>
      </c>
      <c r="E27" s="1">
        <v>0.8</v>
      </c>
      <c r="F27" s="1">
        <v>0</v>
      </c>
      <c r="G27" s="3">
        <f t="shared" si="1"/>
        <v>0</v>
      </c>
      <c r="H27" s="1">
        <v>0.8</v>
      </c>
      <c r="I27" s="1">
        <v>0</v>
      </c>
      <c r="J27" s="3">
        <f t="shared" si="2"/>
        <v>0</v>
      </c>
      <c r="K27" s="1">
        <v>0.8</v>
      </c>
      <c r="L27" s="1">
        <v>0</v>
      </c>
      <c r="M27" s="3">
        <f t="shared" si="3"/>
        <v>0</v>
      </c>
      <c r="N27" s="1">
        <v>0.8</v>
      </c>
      <c r="O27" s="1">
        <v>0</v>
      </c>
      <c r="P27" s="3">
        <f t="shared" si="4"/>
        <v>0</v>
      </c>
      <c r="Q27" s="1">
        <v>0.8</v>
      </c>
      <c r="R27" s="1">
        <v>0</v>
      </c>
      <c r="S27" s="3">
        <f t="shared" si="5"/>
        <v>0</v>
      </c>
    </row>
    <row r="28" spans="1:19">
      <c r="A28" s="1" t="s">
        <v>28</v>
      </c>
      <c r="B28" s="1">
        <v>1.1000000000000001</v>
      </c>
      <c r="C28" s="1">
        <v>0</v>
      </c>
      <c r="D28" s="3">
        <f t="shared" si="10"/>
        <v>0</v>
      </c>
      <c r="E28" s="1">
        <v>1.1000000000000001</v>
      </c>
      <c r="F28" s="1">
        <v>0</v>
      </c>
      <c r="G28" s="3">
        <f t="shared" si="1"/>
        <v>0</v>
      </c>
      <c r="H28" s="1">
        <v>1.1000000000000001</v>
      </c>
      <c r="I28" s="1">
        <v>0</v>
      </c>
      <c r="J28" s="3">
        <f t="shared" si="2"/>
        <v>0</v>
      </c>
      <c r="K28" s="1">
        <v>1.1000000000000001</v>
      </c>
      <c r="L28" s="1">
        <v>0</v>
      </c>
      <c r="M28" s="3">
        <f t="shared" si="3"/>
        <v>0</v>
      </c>
      <c r="N28" s="1">
        <v>1.1000000000000001</v>
      </c>
      <c r="O28" s="1">
        <v>0</v>
      </c>
      <c r="P28" s="3">
        <f t="shared" si="4"/>
        <v>0</v>
      </c>
      <c r="Q28" s="1">
        <v>1.1000000000000001</v>
      </c>
      <c r="R28" s="1">
        <v>0</v>
      </c>
      <c r="S28" s="3">
        <f t="shared" si="5"/>
        <v>0</v>
      </c>
    </row>
    <row r="29" spans="1:19">
      <c r="A29" s="1" t="s">
        <v>29</v>
      </c>
      <c r="B29" s="1">
        <v>0.7</v>
      </c>
      <c r="C29" s="1">
        <v>2</v>
      </c>
      <c r="D29" s="3">
        <f t="shared" si="10"/>
        <v>2.8571428571428572</v>
      </c>
      <c r="E29" s="1">
        <v>0.7</v>
      </c>
      <c r="F29" s="1">
        <v>0</v>
      </c>
      <c r="G29" s="3">
        <f t="shared" si="1"/>
        <v>0</v>
      </c>
      <c r="H29" s="1">
        <v>0.7</v>
      </c>
      <c r="I29" s="1">
        <v>0</v>
      </c>
      <c r="J29" s="3">
        <f t="shared" si="2"/>
        <v>0</v>
      </c>
      <c r="K29" s="1">
        <v>0.7</v>
      </c>
      <c r="L29" s="1">
        <v>0</v>
      </c>
      <c r="M29" s="3">
        <f t="shared" si="3"/>
        <v>0</v>
      </c>
      <c r="N29" s="1">
        <v>0.7</v>
      </c>
      <c r="O29" s="1">
        <v>0</v>
      </c>
      <c r="P29" s="3">
        <f t="shared" si="4"/>
        <v>0</v>
      </c>
      <c r="Q29" s="1">
        <v>0.7</v>
      </c>
      <c r="R29" s="1">
        <v>0</v>
      </c>
      <c r="S29" s="3">
        <f t="shared" si="5"/>
        <v>0</v>
      </c>
    </row>
    <row r="30" spans="1:19">
      <c r="A30" s="1" t="s">
        <v>30</v>
      </c>
      <c r="B30" s="1">
        <v>0.6</v>
      </c>
      <c r="C30" s="1">
        <v>0</v>
      </c>
      <c r="D30" s="3">
        <f t="shared" si="10"/>
        <v>0</v>
      </c>
      <c r="E30" s="1">
        <v>0.6</v>
      </c>
      <c r="F30" s="1">
        <v>0</v>
      </c>
      <c r="G30" s="3">
        <f t="shared" si="1"/>
        <v>0</v>
      </c>
      <c r="H30" s="1">
        <v>0.6</v>
      </c>
      <c r="I30" s="1">
        <v>0</v>
      </c>
      <c r="J30" s="3">
        <f t="shared" si="2"/>
        <v>0</v>
      </c>
      <c r="K30" s="1">
        <v>0.6</v>
      </c>
      <c r="L30" s="1">
        <v>0</v>
      </c>
      <c r="M30" s="3">
        <f t="shared" si="3"/>
        <v>0</v>
      </c>
      <c r="N30" s="1">
        <v>0.6</v>
      </c>
      <c r="O30" s="1">
        <v>0</v>
      </c>
      <c r="P30" s="3">
        <f t="shared" si="4"/>
        <v>0</v>
      </c>
      <c r="Q30" s="1">
        <v>0.6</v>
      </c>
      <c r="R30" s="1">
        <v>0</v>
      </c>
      <c r="S30" s="3">
        <f t="shared" si="5"/>
        <v>0</v>
      </c>
    </row>
    <row r="31" spans="1:19">
      <c r="A31" s="1" t="s">
        <v>31</v>
      </c>
      <c r="B31" s="1">
        <v>0.5</v>
      </c>
      <c r="C31" s="1">
        <v>0</v>
      </c>
      <c r="D31" s="3">
        <f t="shared" si="10"/>
        <v>0</v>
      </c>
      <c r="E31" s="1">
        <v>0.5</v>
      </c>
      <c r="F31" s="1">
        <v>0</v>
      </c>
      <c r="G31" s="3">
        <f t="shared" si="1"/>
        <v>0</v>
      </c>
      <c r="H31" s="1">
        <v>0.5</v>
      </c>
      <c r="I31" s="1">
        <v>0</v>
      </c>
      <c r="J31" s="3">
        <f t="shared" si="2"/>
        <v>0</v>
      </c>
      <c r="K31" s="1">
        <v>0.5</v>
      </c>
      <c r="L31" s="1">
        <v>0</v>
      </c>
      <c r="M31" s="3">
        <f t="shared" si="3"/>
        <v>0</v>
      </c>
      <c r="N31" s="1">
        <v>0.5</v>
      </c>
      <c r="O31" s="1">
        <v>0</v>
      </c>
      <c r="P31" s="3">
        <f t="shared" si="4"/>
        <v>0</v>
      </c>
      <c r="Q31" s="1">
        <v>0.5</v>
      </c>
      <c r="R31" s="1">
        <v>0</v>
      </c>
      <c r="S31" s="3">
        <f t="shared" si="5"/>
        <v>0</v>
      </c>
    </row>
    <row r="32" spans="1:19">
      <c r="A32" s="1" t="s">
        <v>32</v>
      </c>
      <c r="B32" s="1">
        <v>1</v>
      </c>
      <c r="C32" s="1">
        <v>0</v>
      </c>
      <c r="D32" s="3">
        <f t="shared" si="10"/>
        <v>0</v>
      </c>
      <c r="E32" s="1">
        <v>1</v>
      </c>
      <c r="F32" s="1">
        <v>0</v>
      </c>
      <c r="G32" s="3">
        <f t="shared" si="1"/>
        <v>0</v>
      </c>
      <c r="H32" s="1">
        <v>1</v>
      </c>
      <c r="I32" s="1">
        <v>0</v>
      </c>
      <c r="J32" s="3">
        <f t="shared" si="2"/>
        <v>0</v>
      </c>
      <c r="K32" s="1">
        <v>1</v>
      </c>
      <c r="L32" s="1">
        <v>0</v>
      </c>
      <c r="M32" s="3">
        <f t="shared" si="3"/>
        <v>0</v>
      </c>
      <c r="N32" s="1">
        <v>1</v>
      </c>
      <c r="O32" s="1">
        <v>0</v>
      </c>
      <c r="P32" s="3">
        <f t="shared" si="4"/>
        <v>0</v>
      </c>
      <c r="Q32" s="1">
        <v>1</v>
      </c>
      <c r="R32" s="1">
        <v>0</v>
      </c>
      <c r="S32" s="3">
        <f t="shared" si="5"/>
        <v>0</v>
      </c>
    </row>
    <row r="33" spans="1:19">
      <c r="A33" s="1" t="s">
        <v>33</v>
      </c>
      <c r="B33" s="1">
        <v>0.7</v>
      </c>
      <c r="C33" s="1">
        <v>0</v>
      </c>
      <c r="D33" s="3">
        <f t="shared" si="10"/>
        <v>0</v>
      </c>
      <c r="E33" s="1">
        <v>0.7</v>
      </c>
      <c r="F33" s="1">
        <v>0</v>
      </c>
      <c r="G33" s="3">
        <f t="shared" si="1"/>
        <v>0</v>
      </c>
      <c r="H33" s="1">
        <v>0.7</v>
      </c>
      <c r="I33" s="1">
        <v>0</v>
      </c>
      <c r="J33" s="3">
        <f t="shared" si="2"/>
        <v>0</v>
      </c>
      <c r="K33" s="1">
        <v>0.7</v>
      </c>
      <c r="L33" s="1">
        <v>0</v>
      </c>
      <c r="M33" s="3">
        <f t="shared" si="3"/>
        <v>0</v>
      </c>
      <c r="N33" s="1">
        <v>0.7</v>
      </c>
      <c r="O33" s="1">
        <v>0</v>
      </c>
      <c r="P33" s="3">
        <f t="shared" si="4"/>
        <v>0</v>
      </c>
      <c r="Q33" s="1">
        <v>0.7</v>
      </c>
      <c r="R33" s="1">
        <v>0</v>
      </c>
      <c r="S33" s="3">
        <f t="shared" si="5"/>
        <v>0</v>
      </c>
    </row>
    <row r="34" spans="1:19">
      <c r="A34" s="1" t="s">
        <v>34</v>
      </c>
      <c r="B34" s="1">
        <v>0.95</v>
      </c>
      <c r="C34" s="1">
        <v>0</v>
      </c>
      <c r="D34" s="3">
        <f t="shared" si="10"/>
        <v>0</v>
      </c>
      <c r="E34" s="1">
        <v>0.95</v>
      </c>
      <c r="F34" s="1">
        <v>0</v>
      </c>
      <c r="G34" s="3">
        <f t="shared" si="1"/>
        <v>0</v>
      </c>
      <c r="H34" s="1">
        <v>0.95</v>
      </c>
      <c r="I34" s="1">
        <v>0</v>
      </c>
      <c r="J34" s="3">
        <f t="shared" si="2"/>
        <v>0</v>
      </c>
      <c r="K34" s="1">
        <v>0.95</v>
      </c>
      <c r="L34" s="1">
        <v>0</v>
      </c>
      <c r="M34" s="3">
        <f t="shared" si="3"/>
        <v>0</v>
      </c>
      <c r="N34" s="1">
        <v>0.95</v>
      </c>
      <c r="O34" s="1">
        <v>0</v>
      </c>
      <c r="P34" s="3">
        <f t="shared" si="4"/>
        <v>0</v>
      </c>
      <c r="Q34" s="1">
        <v>0.95</v>
      </c>
      <c r="R34" s="1">
        <v>0</v>
      </c>
      <c r="S34" s="3">
        <f t="shared" si="5"/>
        <v>0</v>
      </c>
    </row>
    <row r="35" spans="1:19">
      <c r="A35" s="1" t="s">
        <v>35</v>
      </c>
      <c r="B35" s="1">
        <v>1</v>
      </c>
      <c r="C35" s="1">
        <v>0</v>
      </c>
      <c r="D35" s="3">
        <f t="shared" si="10"/>
        <v>0</v>
      </c>
      <c r="E35" s="1">
        <v>1</v>
      </c>
      <c r="F35" s="1">
        <v>0</v>
      </c>
      <c r="G35" s="3">
        <f t="shared" si="1"/>
        <v>0</v>
      </c>
      <c r="H35" s="1">
        <v>1</v>
      </c>
      <c r="I35" s="1">
        <v>0</v>
      </c>
      <c r="J35" s="3">
        <f t="shared" si="2"/>
        <v>0</v>
      </c>
      <c r="K35" s="1">
        <v>1</v>
      </c>
      <c r="L35" s="1">
        <v>0</v>
      </c>
      <c r="M35" s="3">
        <f t="shared" si="3"/>
        <v>0</v>
      </c>
      <c r="N35" s="1">
        <v>1</v>
      </c>
      <c r="O35" s="1">
        <v>0</v>
      </c>
      <c r="P35" s="3">
        <f t="shared" si="4"/>
        <v>0</v>
      </c>
      <c r="Q35" s="1">
        <v>1</v>
      </c>
      <c r="R35" s="1">
        <v>0</v>
      </c>
      <c r="S35" s="3">
        <f t="shared" si="5"/>
        <v>0</v>
      </c>
    </row>
    <row r="36" spans="1:19">
      <c r="A36" s="1" t="s">
        <v>36</v>
      </c>
      <c r="B36" s="1">
        <v>0.9</v>
      </c>
      <c r="C36" s="1">
        <v>0</v>
      </c>
      <c r="D36" s="3">
        <f t="shared" si="10"/>
        <v>0</v>
      </c>
      <c r="E36" s="1">
        <v>0.9</v>
      </c>
      <c r="F36" s="1">
        <v>0</v>
      </c>
      <c r="G36" s="3">
        <f t="shared" si="1"/>
        <v>0</v>
      </c>
      <c r="H36" s="1">
        <v>0.9</v>
      </c>
      <c r="I36" s="1">
        <v>0</v>
      </c>
      <c r="J36" s="3">
        <f t="shared" si="2"/>
        <v>0</v>
      </c>
      <c r="K36" s="1">
        <v>0.9</v>
      </c>
      <c r="L36" s="1">
        <v>0</v>
      </c>
      <c r="M36" s="3">
        <f t="shared" si="3"/>
        <v>0</v>
      </c>
      <c r="N36" s="1">
        <v>0.9</v>
      </c>
      <c r="O36" s="1">
        <v>0</v>
      </c>
      <c r="P36" s="3">
        <f t="shared" si="4"/>
        <v>0</v>
      </c>
      <c r="Q36" s="1">
        <v>0.9</v>
      </c>
      <c r="R36" s="1">
        <v>0</v>
      </c>
      <c r="S36" s="3">
        <f t="shared" si="5"/>
        <v>0</v>
      </c>
    </row>
    <row r="37" spans="1:19">
      <c r="A37" s="1" t="s">
        <v>37</v>
      </c>
      <c r="B37" s="1">
        <v>1.1000000000000001</v>
      </c>
      <c r="C37" s="1">
        <v>0</v>
      </c>
      <c r="D37" s="3">
        <f t="shared" si="10"/>
        <v>0</v>
      </c>
      <c r="E37" s="1">
        <v>1.1000000000000001</v>
      </c>
      <c r="F37" s="1">
        <v>0</v>
      </c>
      <c r="G37" s="3">
        <f t="shared" si="1"/>
        <v>0</v>
      </c>
      <c r="H37" s="1">
        <v>1.1000000000000001</v>
      </c>
      <c r="I37" s="1">
        <v>0</v>
      </c>
      <c r="J37" s="3">
        <f t="shared" si="2"/>
        <v>0</v>
      </c>
      <c r="K37" s="1">
        <v>1.1000000000000001</v>
      </c>
      <c r="L37" s="1">
        <v>0</v>
      </c>
      <c r="M37" s="3">
        <f t="shared" si="3"/>
        <v>0</v>
      </c>
      <c r="N37" s="1">
        <v>1.1000000000000001</v>
      </c>
      <c r="O37" s="1">
        <v>0</v>
      </c>
      <c r="P37" s="3">
        <f t="shared" si="4"/>
        <v>0</v>
      </c>
      <c r="Q37" s="1">
        <v>1.1000000000000001</v>
      </c>
      <c r="R37" s="1">
        <v>0</v>
      </c>
      <c r="S37" s="3">
        <f t="shared" si="5"/>
        <v>0</v>
      </c>
    </row>
    <row r="38" spans="1:19">
      <c r="A38" s="1" t="s">
        <v>38</v>
      </c>
      <c r="B38" s="1">
        <v>1.3</v>
      </c>
      <c r="C38" s="1">
        <v>0</v>
      </c>
      <c r="D38" s="3">
        <f t="shared" si="10"/>
        <v>0</v>
      </c>
      <c r="E38" s="1">
        <v>1.3</v>
      </c>
      <c r="F38" s="1">
        <v>0</v>
      </c>
      <c r="G38" s="3">
        <f t="shared" si="1"/>
        <v>0</v>
      </c>
      <c r="H38" s="1">
        <v>1.3</v>
      </c>
      <c r="I38" s="1">
        <v>0</v>
      </c>
      <c r="J38" s="3">
        <f t="shared" si="2"/>
        <v>0</v>
      </c>
      <c r="K38" s="1">
        <v>1.3</v>
      </c>
      <c r="L38" s="1">
        <v>0</v>
      </c>
      <c r="M38" s="3">
        <f t="shared" si="3"/>
        <v>0</v>
      </c>
      <c r="N38" s="1">
        <v>1.3</v>
      </c>
      <c r="O38" s="1">
        <v>0</v>
      </c>
      <c r="P38" s="3">
        <f t="shared" si="4"/>
        <v>0</v>
      </c>
      <c r="Q38" s="1">
        <v>1.3</v>
      </c>
      <c r="R38" s="1">
        <v>0</v>
      </c>
      <c r="S38" s="3">
        <f t="shared" si="5"/>
        <v>0</v>
      </c>
    </row>
    <row r="39" spans="1:19">
      <c r="A39" s="1" t="s">
        <v>39</v>
      </c>
      <c r="B39" s="1">
        <v>0.5</v>
      </c>
      <c r="C39" s="1">
        <v>0</v>
      </c>
      <c r="D39" s="3">
        <f t="shared" si="10"/>
        <v>0</v>
      </c>
      <c r="E39" s="1">
        <v>0.5</v>
      </c>
      <c r="F39" s="1">
        <v>0</v>
      </c>
      <c r="G39" s="3">
        <f t="shared" si="1"/>
        <v>0</v>
      </c>
      <c r="H39" s="1">
        <v>0.5</v>
      </c>
      <c r="I39" s="1">
        <v>0</v>
      </c>
      <c r="J39" s="3">
        <f t="shared" si="2"/>
        <v>0</v>
      </c>
      <c r="K39" s="1">
        <v>0.5</v>
      </c>
      <c r="L39" s="1">
        <v>0</v>
      </c>
      <c r="M39" s="3">
        <f t="shared" si="3"/>
        <v>0</v>
      </c>
      <c r="N39" s="1">
        <v>0.5</v>
      </c>
      <c r="O39" s="1">
        <v>0</v>
      </c>
      <c r="P39" s="3">
        <f t="shared" si="4"/>
        <v>0</v>
      </c>
      <c r="Q39" s="1">
        <v>0.5</v>
      </c>
      <c r="R39" s="1">
        <v>0</v>
      </c>
      <c r="S39" s="3">
        <f t="shared" si="5"/>
        <v>0</v>
      </c>
    </row>
    <row r="40" spans="1:19">
      <c r="A40" s="1" t="s">
        <v>40</v>
      </c>
      <c r="B40" s="1">
        <v>0.8</v>
      </c>
      <c r="C40" s="1">
        <v>0</v>
      </c>
      <c r="D40" s="3">
        <f t="shared" si="10"/>
        <v>0</v>
      </c>
      <c r="E40" s="1">
        <v>0.8</v>
      </c>
      <c r="F40" s="1">
        <v>0</v>
      </c>
      <c r="G40" s="3">
        <f t="shared" si="1"/>
        <v>0</v>
      </c>
      <c r="H40" s="1">
        <v>0.8</v>
      </c>
      <c r="I40" s="1">
        <v>0</v>
      </c>
      <c r="J40" s="3">
        <f t="shared" si="2"/>
        <v>0</v>
      </c>
      <c r="K40" s="1">
        <v>0.8</v>
      </c>
      <c r="L40" s="1">
        <v>0</v>
      </c>
      <c r="M40" s="3">
        <f t="shared" si="3"/>
        <v>0</v>
      </c>
      <c r="N40" s="1">
        <v>0.8</v>
      </c>
      <c r="O40" s="1">
        <v>0</v>
      </c>
      <c r="P40" s="3">
        <f t="shared" si="4"/>
        <v>0</v>
      </c>
      <c r="Q40" s="1">
        <v>0.8</v>
      </c>
      <c r="R40" s="1">
        <v>0</v>
      </c>
      <c r="S40" s="3">
        <f t="shared" si="5"/>
        <v>0</v>
      </c>
    </row>
    <row r="41" spans="1:19">
      <c r="A41" s="1" t="s">
        <v>41</v>
      </c>
      <c r="B41" s="1">
        <v>0.7</v>
      </c>
      <c r="C41" s="1">
        <v>0</v>
      </c>
      <c r="D41" s="3">
        <f t="shared" si="10"/>
        <v>0</v>
      </c>
      <c r="E41" s="1">
        <v>0.7</v>
      </c>
      <c r="F41" s="1">
        <v>0</v>
      </c>
      <c r="G41" s="3">
        <f t="shared" si="1"/>
        <v>0</v>
      </c>
      <c r="H41" s="1">
        <v>0.7</v>
      </c>
      <c r="I41" s="1">
        <v>0</v>
      </c>
      <c r="J41" s="3">
        <f t="shared" si="2"/>
        <v>0</v>
      </c>
      <c r="K41" s="1">
        <v>0.7</v>
      </c>
      <c r="L41" s="1">
        <v>0</v>
      </c>
      <c r="M41" s="3">
        <f t="shared" si="3"/>
        <v>0</v>
      </c>
      <c r="N41" s="1">
        <v>0.7</v>
      </c>
      <c r="O41" s="1">
        <v>0</v>
      </c>
      <c r="P41" s="3">
        <f t="shared" si="4"/>
        <v>0</v>
      </c>
      <c r="Q41" s="1">
        <v>0.7</v>
      </c>
      <c r="R41" s="1">
        <v>0</v>
      </c>
      <c r="S41" s="3">
        <f t="shared" si="5"/>
        <v>0</v>
      </c>
    </row>
    <row r="47" spans="1:19">
      <c r="A47" s="1" t="s">
        <v>42</v>
      </c>
      <c r="B47" s="1">
        <f>COUNT(B26:B46)</f>
        <v>16</v>
      </c>
      <c r="C47" s="1">
        <f t="shared" ref="C47:S47" si="11">COUNT(C26:C46)</f>
        <v>16</v>
      </c>
      <c r="D47" s="1">
        <f t="shared" si="11"/>
        <v>16</v>
      </c>
      <c r="E47" s="1">
        <f t="shared" si="11"/>
        <v>16</v>
      </c>
      <c r="F47" s="1">
        <f t="shared" si="11"/>
        <v>16</v>
      </c>
      <c r="G47" s="1">
        <f t="shared" si="11"/>
        <v>16</v>
      </c>
      <c r="H47" s="1">
        <f t="shared" si="11"/>
        <v>16</v>
      </c>
      <c r="I47" s="1">
        <f t="shared" si="11"/>
        <v>16</v>
      </c>
      <c r="J47" s="1">
        <f t="shared" si="11"/>
        <v>16</v>
      </c>
      <c r="K47" s="1">
        <f t="shared" si="11"/>
        <v>16</v>
      </c>
      <c r="L47" s="1">
        <f t="shared" si="11"/>
        <v>16</v>
      </c>
      <c r="M47" s="1">
        <f t="shared" si="11"/>
        <v>16</v>
      </c>
      <c r="N47" s="1">
        <f t="shared" si="11"/>
        <v>16</v>
      </c>
      <c r="O47" s="1">
        <f t="shared" si="11"/>
        <v>16</v>
      </c>
      <c r="P47" s="1">
        <f t="shared" si="11"/>
        <v>16</v>
      </c>
      <c r="Q47" s="1">
        <f t="shared" si="11"/>
        <v>16</v>
      </c>
      <c r="R47" s="1">
        <f t="shared" si="11"/>
        <v>16</v>
      </c>
      <c r="S47" s="1">
        <f t="shared" si="11"/>
        <v>16</v>
      </c>
    </row>
    <row r="48" spans="1:19">
      <c r="A48" s="1" t="s">
        <v>43</v>
      </c>
      <c r="B48" s="1">
        <f t="shared" ref="B48:G48" si="12">SUM(B26:B46)/B47</f>
        <v>0.82187500000000013</v>
      </c>
      <c r="C48" s="1">
        <f t="shared" si="12"/>
        <v>0.125</v>
      </c>
      <c r="D48" s="1">
        <f t="shared" si="12"/>
        <v>0.17857142857142858</v>
      </c>
      <c r="E48" s="1">
        <f t="shared" si="12"/>
        <v>0.82187500000000013</v>
      </c>
      <c r="F48" s="1">
        <f t="shared" si="12"/>
        <v>0</v>
      </c>
      <c r="G48" s="1">
        <f t="shared" si="12"/>
        <v>0</v>
      </c>
      <c r="H48" s="1">
        <f t="shared" ref="H48:N48" si="13">SUM(H26:H46)/H47</f>
        <v>0.82187500000000013</v>
      </c>
      <c r="I48" s="1">
        <f t="shared" si="13"/>
        <v>0</v>
      </c>
      <c r="J48" s="1">
        <f t="shared" si="13"/>
        <v>0</v>
      </c>
      <c r="K48" s="1">
        <f t="shared" si="13"/>
        <v>0.82187500000000013</v>
      </c>
      <c r="L48" s="1">
        <f t="shared" si="13"/>
        <v>0</v>
      </c>
      <c r="M48" s="1">
        <f t="shared" si="13"/>
        <v>0</v>
      </c>
      <c r="N48" s="1">
        <f t="shared" si="13"/>
        <v>0.82187500000000013</v>
      </c>
      <c r="O48" s="1">
        <f t="shared" ref="O48:S48" si="14">SUM(O26:O46)/O47</f>
        <v>0</v>
      </c>
      <c r="P48" s="1">
        <f t="shared" si="14"/>
        <v>0</v>
      </c>
      <c r="Q48" s="1">
        <f t="shared" si="14"/>
        <v>0.82187500000000013</v>
      </c>
      <c r="R48" s="1">
        <f t="shared" si="14"/>
        <v>0</v>
      </c>
      <c r="S48" s="1">
        <f t="shared" si="14"/>
        <v>0</v>
      </c>
    </row>
    <row r="49" spans="1:19">
      <c r="A49" s="1" t="s">
        <v>44</v>
      </c>
      <c r="B49" s="1">
        <f>STDEVA(B26:B46)</f>
        <v>0.24150138025830528</v>
      </c>
      <c r="C49" s="1">
        <f t="shared" ref="C49:S49" si="15">STDEVA(C26:C46)</f>
        <v>0.5</v>
      </c>
      <c r="D49" s="1">
        <f t="shared" si="15"/>
        <v>0.7142857142857143</v>
      </c>
      <c r="E49" s="1">
        <f t="shared" si="15"/>
        <v>0.24150138025830528</v>
      </c>
      <c r="F49" s="1">
        <f t="shared" si="15"/>
        <v>0</v>
      </c>
      <c r="G49" s="1">
        <f t="shared" si="15"/>
        <v>0</v>
      </c>
      <c r="H49" s="1">
        <f t="shared" si="15"/>
        <v>0.24150138025830528</v>
      </c>
      <c r="I49" s="1">
        <f t="shared" si="15"/>
        <v>0</v>
      </c>
      <c r="J49" s="1">
        <f t="shared" si="15"/>
        <v>0</v>
      </c>
      <c r="K49" s="1">
        <f t="shared" si="15"/>
        <v>0.24150138025830528</v>
      </c>
      <c r="L49" s="1">
        <f t="shared" si="15"/>
        <v>0</v>
      </c>
      <c r="M49" s="1">
        <f t="shared" si="15"/>
        <v>0</v>
      </c>
      <c r="N49" s="1">
        <f t="shared" si="15"/>
        <v>0.24150138025830528</v>
      </c>
      <c r="O49" s="1">
        <f t="shared" si="15"/>
        <v>0</v>
      </c>
      <c r="P49" s="1">
        <f t="shared" si="15"/>
        <v>0</v>
      </c>
      <c r="Q49" s="1">
        <f t="shared" si="15"/>
        <v>0.24150138025830528</v>
      </c>
      <c r="R49" s="1">
        <f>STDEVA(R26:R46)</f>
        <v>0</v>
      </c>
      <c r="S49" s="1">
        <f t="shared" si="15"/>
        <v>0</v>
      </c>
    </row>
    <row r="50" spans="1:19">
      <c r="A50" s="1" t="s">
        <v>45</v>
      </c>
      <c r="B50" s="1">
        <f t="shared" ref="B50:S50" si="16">B49/SQRT(B47)</f>
        <v>6.037534506457632E-2</v>
      </c>
      <c r="C50" s="1">
        <f t="shared" si="16"/>
        <v>0.125</v>
      </c>
      <c r="D50" s="1">
        <f t="shared" si="16"/>
        <v>0.17857142857142858</v>
      </c>
      <c r="E50" s="1">
        <f t="shared" si="16"/>
        <v>6.037534506457632E-2</v>
      </c>
      <c r="F50" s="1">
        <f t="shared" si="16"/>
        <v>0</v>
      </c>
      <c r="G50" s="1">
        <f t="shared" si="16"/>
        <v>0</v>
      </c>
      <c r="H50" s="1">
        <f t="shared" si="16"/>
        <v>6.037534506457632E-2</v>
      </c>
      <c r="I50" s="1">
        <f t="shared" si="16"/>
        <v>0</v>
      </c>
      <c r="J50" s="1">
        <f t="shared" si="16"/>
        <v>0</v>
      </c>
      <c r="K50" s="1">
        <f t="shared" si="16"/>
        <v>6.037534506457632E-2</v>
      </c>
      <c r="L50" s="1">
        <f t="shared" si="16"/>
        <v>0</v>
      </c>
      <c r="M50" s="1">
        <f t="shared" si="16"/>
        <v>0</v>
      </c>
      <c r="N50" s="1">
        <f t="shared" si="16"/>
        <v>6.037534506457632E-2</v>
      </c>
      <c r="O50" s="1">
        <f t="shared" si="16"/>
        <v>0</v>
      </c>
      <c r="P50" s="1">
        <f t="shared" si="16"/>
        <v>0</v>
      </c>
      <c r="Q50" s="1">
        <f t="shared" si="16"/>
        <v>6.037534506457632E-2</v>
      </c>
      <c r="R50" s="1">
        <f t="shared" si="16"/>
        <v>0</v>
      </c>
      <c r="S50" s="1">
        <f t="shared" si="16"/>
        <v>0</v>
      </c>
    </row>
    <row r="51" spans="1:19">
      <c r="D51" s="1"/>
      <c r="G51" s="1"/>
      <c r="J51" s="1"/>
      <c r="M51" s="1"/>
      <c r="P51" s="1"/>
      <c r="S51" s="1"/>
    </row>
    <row r="52" spans="1:19">
      <c r="B52" s="2" t="s">
        <v>0</v>
      </c>
      <c r="C52" s="2"/>
      <c r="D52" s="2"/>
      <c r="E52" s="2" t="s">
        <v>1</v>
      </c>
      <c r="F52" s="2"/>
      <c r="G52" s="2"/>
      <c r="H52" s="2" t="s">
        <v>2</v>
      </c>
      <c r="I52" s="2"/>
      <c r="J52" s="2"/>
      <c r="K52" s="2" t="s">
        <v>3</v>
      </c>
      <c r="L52" s="2"/>
      <c r="M52" s="2"/>
      <c r="N52" s="2" t="s">
        <v>4</v>
      </c>
      <c r="O52" s="2"/>
      <c r="P52" s="2"/>
      <c r="Q52" s="2" t="s">
        <v>5</v>
      </c>
      <c r="R52" s="2"/>
      <c r="S52" s="2"/>
    </row>
    <row r="53" spans="1:19">
      <c r="B53" s="1" t="s">
        <v>6</v>
      </c>
      <c r="C53" s="1" t="s">
        <v>7</v>
      </c>
      <c r="D53" s="3" t="s">
        <v>8</v>
      </c>
      <c r="E53" s="1" t="s">
        <v>9</v>
      </c>
      <c r="F53" s="1" t="s">
        <v>7</v>
      </c>
      <c r="G53" s="3" t="s">
        <v>8</v>
      </c>
      <c r="H53" s="1" t="s">
        <v>9</v>
      </c>
      <c r="I53" s="1" t="s">
        <v>7</v>
      </c>
      <c r="J53" s="3" t="s">
        <v>8</v>
      </c>
      <c r="K53" s="1" t="s">
        <v>9</v>
      </c>
      <c r="L53" s="1" t="s">
        <v>7</v>
      </c>
      <c r="M53" s="3" t="s">
        <v>8</v>
      </c>
      <c r="N53" s="1" t="s">
        <v>9</v>
      </c>
      <c r="O53" s="1" t="s">
        <v>7</v>
      </c>
      <c r="P53" s="3" t="s">
        <v>8</v>
      </c>
      <c r="Q53" s="1" t="s">
        <v>9</v>
      </c>
      <c r="R53" s="1" t="s">
        <v>7</v>
      </c>
      <c r="S53" s="3" t="s">
        <v>8</v>
      </c>
    </row>
    <row r="54" spans="1:19">
      <c r="A54" s="4" t="s">
        <v>46</v>
      </c>
      <c r="B54" s="4"/>
      <c r="C54" s="4"/>
    </row>
    <row r="55" spans="1:19">
      <c r="A55" s="1" t="s">
        <v>47</v>
      </c>
      <c r="B55" s="1">
        <v>0.85</v>
      </c>
      <c r="C55" s="1">
        <v>2</v>
      </c>
      <c r="D55" s="3">
        <f t="shared" ref="D55:D70" si="17">C55/B55</f>
        <v>2.3529411764705883</v>
      </c>
      <c r="E55" s="1">
        <v>0.85</v>
      </c>
      <c r="F55" s="1">
        <v>0</v>
      </c>
      <c r="G55" s="3">
        <f t="shared" ref="G55:G70" si="18">F55/E55</f>
        <v>0</v>
      </c>
      <c r="H55" s="1">
        <v>0.85</v>
      </c>
      <c r="I55" s="1">
        <v>0</v>
      </c>
      <c r="J55" s="3">
        <f t="shared" ref="J55:J70" si="19">I55/H55</f>
        <v>0</v>
      </c>
      <c r="K55" s="1">
        <v>0.85</v>
      </c>
      <c r="L55" s="1">
        <v>0</v>
      </c>
      <c r="M55" s="3">
        <f t="shared" ref="M55:M70" si="20">L55/K55</f>
        <v>0</v>
      </c>
      <c r="N55" s="1">
        <v>0.85</v>
      </c>
      <c r="O55" s="1">
        <v>0</v>
      </c>
      <c r="P55" s="3">
        <f t="shared" ref="P55:P70" si="21">O55/N55</f>
        <v>0</v>
      </c>
      <c r="Q55" s="1">
        <v>0.85</v>
      </c>
      <c r="R55" s="1">
        <v>0</v>
      </c>
      <c r="S55" s="3">
        <f t="shared" ref="S55:S70" si="22">R55/Q55</f>
        <v>0</v>
      </c>
    </row>
    <row r="56" spans="1:19">
      <c r="A56" s="1" t="s">
        <v>48</v>
      </c>
      <c r="B56" s="1">
        <v>1.1000000000000001</v>
      </c>
      <c r="C56" s="1">
        <v>0</v>
      </c>
      <c r="D56" s="3">
        <f t="shared" si="17"/>
        <v>0</v>
      </c>
      <c r="E56" s="1">
        <v>1.1000000000000001</v>
      </c>
      <c r="F56" s="1">
        <v>0</v>
      </c>
      <c r="G56" s="3">
        <f t="shared" si="18"/>
        <v>0</v>
      </c>
      <c r="H56" s="1">
        <v>1.1000000000000001</v>
      </c>
      <c r="I56" s="1">
        <v>0</v>
      </c>
      <c r="J56" s="3">
        <f t="shared" si="19"/>
        <v>0</v>
      </c>
      <c r="K56" s="1">
        <v>1.1000000000000001</v>
      </c>
      <c r="L56" s="1">
        <v>0</v>
      </c>
      <c r="M56" s="3">
        <f t="shared" si="20"/>
        <v>0</v>
      </c>
      <c r="N56" s="1">
        <v>1.1000000000000001</v>
      </c>
      <c r="O56" s="1">
        <v>0</v>
      </c>
      <c r="P56" s="3">
        <f t="shared" si="21"/>
        <v>0</v>
      </c>
      <c r="Q56" s="1">
        <v>1.1000000000000001</v>
      </c>
      <c r="R56" s="1">
        <v>0</v>
      </c>
      <c r="S56" s="3">
        <f t="shared" si="22"/>
        <v>0</v>
      </c>
    </row>
    <row r="57" spans="1:19">
      <c r="A57" s="1" t="s">
        <v>49</v>
      </c>
      <c r="B57" s="1">
        <v>1</v>
      </c>
      <c r="C57" s="1">
        <v>3</v>
      </c>
      <c r="D57" s="3">
        <f t="shared" si="17"/>
        <v>3</v>
      </c>
      <c r="E57" s="1">
        <v>1</v>
      </c>
      <c r="F57" s="1">
        <v>2</v>
      </c>
      <c r="G57" s="3">
        <f t="shared" si="18"/>
        <v>2</v>
      </c>
      <c r="H57" s="1">
        <v>1</v>
      </c>
      <c r="I57" s="1">
        <v>0</v>
      </c>
      <c r="J57" s="3">
        <f t="shared" si="19"/>
        <v>0</v>
      </c>
      <c r="K57" s="1">
        <v>1</v>
      </c>
      <c r="L57" s="1">
        <v>0</v>
      </c>
      <c r="M57" s="3">
        <f t="shared" si="20"/>
        <v>0</v>
      </c>
      <c r="N57" s="1">
        <v>1</v>
      </c>
      <c r="O57" s="1">
        <v>0</v>
      </c>
      <c r="P57" s="3">
        <f t="shared" si="21"/>
        <v>0</v>
      </c>
      <c r="Q57" s="1">
        <v>1</v>
      </c>
      <c r="R57" s="1">
        <v>0</v>
      </c>
      <c r="S57" s="3">
        <f t="shared" si="22"/>
        <v>0</v>
      </c>
    </row>
    <row r="58" spans="1:19">
      <c r="A58" s="1" t="s">
        <v>50</v>
      </c>
      <c r="B58" s="1">
        <v>0.85</v>
      </c>
      <c r="C58" s="1">
        <v>0</v>
      </c>
      <c r="D58" s="3">
        <f t="shared" si="17"/>
        <v>0</v>
      </c>
      <c r="E58" s="1">
        <v>0.85</v>
      </c>
      <c r="F58" s="1">
        <v>0</v>
      </c>
      <c r="G58" s="3">
        <f t="shared" si="18"/>
        <v>0</v>
      </c>
      <c r="H58" s="1">
        <v>0.85</v>
      </c>
      <c r="I58" s="1">
        <v>0</v>
      </c>
      <c r="J58" s="3">
        <f t="shared" si="19"/>
        <v>0</v>
      </c>
      <c r="K58" s="1">
        <v>0.85</v>
      </c>
      <c r="L58" s="1">
        <v>0</v>
      </c>
      <c r="M58" s="3">
        <f t="shared" si="20"/>
        <v>0</v>
      </c>
      <c r="N58" s="1">
        <v>0.85</v>
      </c>
      <c r="O58" s="1">
        <v>0</v>
      </c>
      <c r="P58" s="3">
        <f t="shared" si="21"/>
        <v>0</v>
      </c>
      <c r="Q58" s="1">
        <v>0.85</v>
      </c>
      <c r="R58" s="1">
        <v>0</v>
      </c>
      <c r="S58" s="3">
        <f t="shared" si="22"/>
        <v>0</v>
      </c>
    </row>
    <row r="59" spans="1:19">
      <c r="A59" s="1" t="s">
        <v>51</v>
      </c>
      <c r="B59" s="1">
        <v>0.8</v>
      </c>
      <c r="C59" s="1">
        <v>2</v>
      </c>
      <c r="D59" s="3">
        <f t="shared" si="17"/>
        <v>2.5</v>
      </c>
      <c r="E59" s="1">
        <v>0.8</v>
      </c>
      <c r="F59" s="1">
        <v>0</v>
      </c>
      <c r="G59" s="3">
        <f t="shared" si="18"/>
        <v>0</v>
      </c>
      <c r="H59" s="1">
        <v>0.8</v>
      </c>
      <c r="I59" s="1">
        <v>0</v>
      </c>
      <c r="J59" s="3">
        <f t="shared" si="19"/>
        <v>0</v>
      </c>
      <c r="K59" s="1">
        <v>0.8</v>
      </c>
      <c r="L59" s="1">
        <v>0</v>
      </c>
      <c r="M59" s="3">
        <f t="shared" si="20"/>
        <v>0</v>
      </c>
      <c r="N59" s="1">
        <v>0.8</v>
      </c>
      <c r="O59" s="1">
        <v>0</v>
      </c>
      <c r="P59" s="3">
        <f t="shared" si="21"/>
        <v>0</v>
      </c>
      <c r="Q59" s="1">
        <v>0.8</v>
      </c>
      <c r="R59" s="1">
        <v>0</v>
      </c>
      <c r="S59" s="3">
        <f t="shared" si="22"/>
        <v>0</v>
      </c>
    </row>
    <row r="60" spans="1:19">
      <c r="A60" s="1" t="s">
        <v>52</v>
      </c>
      <c r="B60" s="1">
        <v>1.2</v>
      </c>
      <c r="C60" s="1">
        <v>1</v>
      </c>
      <c r="D60" s="3">
        <f t="shared" si="17"/>
        <v>0.83333333333333337</v>
      </c>
      <c r="E60" s="1">
        <v>1.2</v>
      </c>
      <c r="F60" s="1">
        <v>1</v>
      </c>
      <c r="G60" s="3">
        <f t="shared" si="18"/>
        <v>0.83333333333333337</v>
      </c>
      <c r="H60" s="1">
        <v>1.2</v>
      </c>
      <c r="I60" s="1">
        <v>0</v>
      </c>
      <c r="J60" s="3">
        <f t="shared" si="19"/>
        <v>0</v>
      </c>
      <c r="K60" s="1">
        <v>1.2</v>
      </c>
      <c r="L60" s="1">
        <v>0</v>
      </c>
      <c r="M60" s="3">
        <f t="shared" si="20"/>
        <v>0</v>
      </c>
      <c r="N60" s="1">
        <v>1.2</v>
      </c>
      <c r="O60" s="1">
        <v>0</v>
      </c>
      <c r="P60" s="3">
        <f t="shared" si="21"/>
        <v>0</v>
      </c>
      <c r="Q60" s="1">
        <v>1.2</v>
      </c>
      <c r="R60" s="1">
        <v>0</v>
      </c>
      <c r="S60" s="3">
        <f t="shared" si="22"/>
        <v>0</v>
      </c>
    </row>
    <row r="61" spans="1:19">
      <c r="A61" s="1" t="s">
        <v>53</v>
      </c>
      <c r="B61" s="1">
        <v>0.7</v>
      </c>
      <c r="C61" s="1">
        <v>1</v>
      </c>
      <c r="D61" s="3">
        <f t="shared" si="17"/>
        <v>1.4285714285714286</v>
      </c>
      <c r="E61" s="1">
        <v>0.7</v>
      </c>
      <c r="F61" s="1">
        <v>0</v>
      </c>
      <c r="G61" s="3">
        <f t="shared" si="18"/>
        <v>0</v>
      </c>
      <c r="H61" s="1">
        <v>0.7</v>
      </c>
      <c r="I61" s="1">
        <v>0</v>
      </c>
      <c r="J61" s="3">
        <f t="shared" si="19"/>
        <v>0</v>
      </c>
      <c r="K61" s="1">
        <v>0.7</v>
      </c>
      <c r="L61" s="1">
        <v>0</v>
      </c>
      <c r="M61" s="3">
        <f t="shared" si="20"/>
        <v>0</v>
      </c>
      <c r="N61" s="1">
        <v>0.7</v>
      </c>
      <c r="O61" s="1">
        <v>0</v>
      </c>
      <c r="P61" s="3">
        <f t="shared" si="21"/>
        <v>0</v>
      </c>
      <c r="Q61" s="1">
        <v>0.7</v>
      </c>
      <c r="R61" s="1">
        <v>0</v>
      </c>
      <c r="S61" s="3">
        <f t="shared" si="22"/>
        <v>0</v>
      </c>
    </row>
    <row r="62" spans="1:19">
      <c r="A62" s="1" t="s">
        <v>54</v>
      </c>
      <c r="B62" s="1">
        <v>1</v>
      </c>
      <c r="C62" s="1">
        <v>0</v>
      </c>
      <c r="D62" s="3">
        <f t="shared" si="17"/>
        <v>0</v>
      </c>
      <c r="E62" s="1">
        <v>1</v>
      </c>
      <c r="F62" s="1">
        <v>0</v>
      </c>
      <c r="G62" s="3">
        <f t="shared" si="18"/>
        <v>0</v>
      </c>
      <c r="H62" s="1">
        <v>1</v>
      </c>
      <c r="I62" s="1">
        <v>0</v>
      </c>
      <c r="J62" s="3">
        <f t="shared" si="19"/>
        <v>0</v>
      </c>
      <c r="K62" s="1">
        <v>1</v>
      </c>
      <c r="L62" s="1">
        <v>0</v>
      </c>
      <c r="M62" s="3">
        <f t="shared" si="20"/>
        <v>0</v>
      </c>
      <c r="N62" s="1">
        <v>1</v>
      </c>
      <c r="O62" s="1">
        <v>0</v>
      </c>
      <c r="P62" s="3">
        <f t="shared" si="21"/>
        <v>0</v>
      </c>
      <c r="Q62" s="1">
        <v>1</v>
      </c>
      <c r="R62" s="1">
        <v>0</v>
      </c>
      <c r="S62" s="3">
        <f t="shared" si="22"/>
        <v>0</v>
      </c>
    </row>
    <row r="63" spans="1:19">
      <c r="A63" s="1" t="s">
        <v>55</v>
      </c>
      <c r="B63" s="1">
        <v>1.3</v>
      </c>
      <c r="C63" s="1">
        <v>1</v>
      </c>
      <c r="D63" s="3">
        <f t="shared" si="17"/>
        <v>0.76923076923076916</v>
      </c>
      <c r="E63" s="1">
        <v>1.3</v>
      </c>
      <c r="F63" s="1">
        <v>1</v>
      </c>
      <c r="G63" s="3">
        <f t="shared" si="18"/>
        <v>0.76923076923076916</v>
      </c>
      <c r="H63" s="1">
        <v>1.3</v>
      </c>
      <c r="I63" s="1">
        <v>0</v>
      </c>
      <c r="J63" s="3">
        <f t="shared" si="19"/>
        <v>0</v>
      </c>
      <c r="K63" s="1">
        <v>1.3</v>
      </c>
      <c r="L63" s="1">
        <v>0</v>
      </c>
      <c r="M63" s="3">
        <f t="shared" si="20"/>
        <v>0</v>
      </c>
      <c r="N63" s="1">
        <v>1.3</v>
      </c>
      <c r="O63" s="1">
        <v>0</v>
      </c>
      <c r="P63" s="3">
        <f t="shared" si="21"/>
        <v>0</v>
      </c>
      <c r="Q63" s="1">
        <v>1.3</v>
      </c>
      <c r="R63" s="1">
        <v>0</v>
      </c>
      <c r="S63" s="3">
        <f t="shared" si="22"/>
        <v>0</v>
      </c>
    </row>
    <row r="64" spans="1:19">
      <c r="A64" s="1" t="s">
        <v>56</v>
      </c>
      <c r="B64" s="1">
        <v>1.2</v>
      </c>
      <c r="C64" s="1">
        <v>1</v>
      </c>
      <c r="D64" s="3">
        <f t="shared" si="17"/>
        <v>0.83333333333333337</v>
      </c>
      <c r="E64" s="1">
        <v>1.2</v>
      </c>
      <c r="F64" s="1">
        <v>2</v>
      </c>
      <c r="G64" s="3">
        <f t="shared" si="18"/>
        <v>1.6666666666666667</v>
      </c>
      <c r="H64" s="1">
        <v>1.2</v>
      </c>
      <c r="I64" s="1">
        <v>1</v>
      </c>
      <c r="J64" s="3">
        <f t="shared" si="19"/>
        <v>0.83333333333333337</v>
      </c>
      <c r="K64" s="1">
        <v>1.2</v>
      </c>
      <c r="L64" s="1">
        <v>0</v>
      </c>
      <c r="M64" s="3">
        <f t="shared" si="20"/>
        <v>0</v>
      </c>
      <c r="N64" s="1">
        <v>1.2</v>
      </c>
      <c r="O64" s="1">
        <v>0</v>
      </c>
      <c r="P64" s="3">
        <f t="shared" si="21"/>
        <v>0</v>
      </c>
      <c r="Q64" s="1">
        <v>1.2</v>
      </c>
      <c r="R64" s="1">
        <v>0</v>
      </c>
      <c r="S64" s="3">
        <f t="shared" si="22"/>
        <v>0</v>
      </c>
    </row>
    <row r="65" spans="1:19">
      <c r="A65" s="1" t="s">
        <v>57</v>
      </c>
      <c r="B65" s="1">
        <v>1.6</v>
      </c>
      <c r="C65" s="1">
        <v>0</v>
      </c>
      <c r="D65" s="3">
        <f t="shared" si="17"/>
        <v>0</v>
      </c>
      <c r="E65" s="1">
        <v>1.6</v>
      </c>
      <c r="F65" s="1">
        <v>1</v>
      </c>
      <c r="G65" s="3">
        <f t="shared" si="18"/>
        <v>0.625</v>
      </c>
      <c r="H65" s="1">
        <v>1.6</v>
      </c>
      <c r="I65" s="1">
        <v>0</v>
      </c>
      <c r="J65" s="3">
        <f t="shared" si="19"/>
        <v>0</v>
      </c>
      <c r="K65" s="1">
        <v>1.6</v>
      </c>
      <c r="L65" s="1">
        <v>0</v>
      </c>
      <c r="M65" s="3">
        <f t="shared" si="20"/>
        <v>0</v>
      </c>
      <c r="N65" s="1">
        <v>1.6</v>
      </c>
      <c r="O65" s="1">
        <v>0</v>
      </c>
      <c r="P65" s="3">
        <f t="shared" si="21"/>
        <v>0</v>
      </c>
      <c r="Q65" s="1">
        <v>1.6</v>
      </c>
      <c r="R65" s="1">
        <v>0</v>
      </c>
      <c r="S65" s="3">
        <f t="shared" si="22"/>
        <v>0</v>
      </c>
    </row>
    <row r="66" spans="1:19">
      <c r="A66" s="1" t="s">
        <v>58</v>
      </c>
      <c r="B66" s="1">
        <v>1.3</v>
      </c>
      <c r="C66" s="1">
        <v>1</v>
      </c>
      <c r="D66" s="3">
        <f t="shared" si="17"/>
        <v>0.76923076923076916</v>
      </c>
      <c r="E66" s="1">
        <v>1.3</v>
      </c>
      <c r="F66" s="1">
        <v>1</v>
      </c>
      <c r="G66" s="3">
        <f t="shared" si="18"/>
        <v>0.76923076923076916</v>
      </c>
      <c r="H66" s="1">
        <v>1.3</v>
      </c>
      <c r="I66" s="1">
        <v>0</v>
      </c>
      <c r="J66" s="3">
        <f t="shared" si="19"/>
        <v>0</v>
      </c>
      <c r="K66" s="1">
        <v>1.3</v>
      </c>
      <c r="L66" s="1">
        <v>0</v>
      </c>
      <c r="M66" s="3">
        <f t="shared" si="20"/>
        <v>0</v>
      </c>
      <c r="N66" s="1">
        <v>1.3</v>
      </c>
      <c r="O66" s="1">
        <v>0</v>
      </c>
      <c r="P66" s="3">
        <f t="shared" si="21"/>
        <v>0</v>
      </c>
      <c r="Q66" s="1">
        <v>1.3</v>
      </c>
      <c r="R66" s="1">
        <v>0</v>
      </c>
      <c r="S66" s="3">
        <f t="shared" si="22"/>
        <v>0</v>
      </c>
    </row>
    <row r="67" spans="1:19">
      <c r="A67" s="1" t="s">
        <v>59</v>
      </c>
      <c r="B67" s="1">
        <v>0.7</v>
      </c>
      <c r="C67" s="1">
        <v>0</v>
      </c>
      <c r="D67" s="3">
        <f t="shared" si="17"/>
        <v>0</v>
      </c>
      <c r="E67" s="1">
        <v>0.7</v>
      </c>
      <c r="F67" s="1">
        <v>0</v>
      </c>
      <c r="G67" s="3">
        <f t="shared" si="18"/>
        <v>0</v>
      </c>
      <c r="H67" s="1">
        <v>0.7</v>
      </c>
      <c r="I67" s="1">
        <v>0</v>
      </c>
      <c r="J67" s="3">
        <f t="shared" si="19"/>
        <v>0</v>
      </c>
      <c r="K67" s="1">
        <v>0.7</v>
      </c>
      <c r="L67" s="1">
        <v>0</v>
      </c>
      <c r="M67" s="3">
        <f t="shared" si="20"/>
        <v>0</v>
      </c>
      <c r="N67" s="1">
        <v>0.7</v>
      </c>
      <c r="O67" s="1">
        <v>0</v>
      </c>
      <c r="P67" s="3">
        <f t="shared" si="21"/>
        <v>0</v>
      </c>
      <c r="Q67" s="1">
        <v>0.7</v>
      </c>
      <c r="R67" s="1">
        <v>0</v>
      </c>
      <c r="S67" s="3">
        <f t="shared" si="22"/>
        <v>0</v>
      </c>
    </row>
    <row r="68" spans="1:19">
      <c r="A68" s="1" t="s">
        <v>60</v>
      </c>
      <c r="B68" s="1">
        <v>0.7</v>
      </c>
      <c r="C68" s="1">
        <v>0</v>
      </c>
      <c r="D68" s="3">
        <f t="shared" si="17"/>
        <v>0</v>
      </c>
      <c r="E68" s="1">
        <v>0.7</v>
      </c>
      <c r="F68" s="1">
        <v>0</v>
      </c>
      <c r="G68" s="3">
        <f t="shared" si="18"/>
        <v>0</v>
      </c>
      <c r="H68" s="1">
        <v>0.7</v>
      </c>
      <c r="I68" s="1">
        <v>0</v>
      </c>
      <c r="J68" s="3">
        <f t="shared" si="19"/>
        <v>0</v>
      </c>
      <c r="K68" s="1">
        <v>0.7</v>
      </c>
      <c r="L68" s="1">
        <v>0</v>
      </c>
      <c r="M68" s="3">
        <f t="shared" si="20"/>
        <v>0</v>
      </c>
      <c r="N68" s="1">
        <v>0.7</v>
      </c>
      <c r="O68" s="1">
        <v>0</v>
      </c>
      <c r="P68" s="3">
        <f t="shared" si="21"/>
        <v>0</v>
      </c>
      <c r="Q68" s="1">
        <v>0.7</v>
      </c>
      <c r="R68" s="1">
        <v>0</v>
      </c>
      <c r="S68" s="3">
        <f t="shared" si="22"/>
        <v>0</v>
      </c>
    </row>
    <row r="69" spans="1:19">
      <c r="A69" s="1" t="s">
        <v>61</v>
      </c>
      <c r="B69" s="1">
        <v>1.4</v>
      </c>
      <c r="C69" s="1">
        <v>3</v>
      </c>
      <c r="D69" s="3">
        <f t="shared" si="17"/>
        <v>2.1428571428571428</v>
      </c>
      <c r="E69" s="1">
        <v>1.4</v>
      </c>
      <c r="F69" s="1">
        <v>1</v>
      </c>
      <c r="G69" s="3">
        <f t="shared" si="18"/>
        <v>0.7142857142857143</v>
      </c>
      <c r="H69" s="1">
        <v>1.4</v>
      </c>
      <c r="I69" s="1">
        <v>1</v>
      </c>
      <c r="J69" s="3">
        <f t="shared" si="19"/>
        <v>0.7142857142857143</v>
      </c>
      <c r="K69" s="1">
        <v>1.4</v>
      </c>
      <c r="L69" s="1">
        <v>0</v>
      </c>
      <c r="M69" s="3">
        <f t="shared" si="20"/>
        <v>0</v>
      </c>
      <c r="N69" s="1">
        <v>1.4</v>
      </c>
      <c r="O69" s="1">
        <v>1</v>
      </c>
      <c r="P69" s="3">
        <f t="shared" si="21"/>
        <v>0.7142857142857143</v>
      </c>
      <c r="Q69" s="1">
        <v>1.4</v>
      </c>
      <c r="R69" s="1">
        <v>0</v>
      </c>
      <c r="S69" s="3">
        <f t="shared" si="22"/>
        <v>0</v>
      </c>
    </row>
    <row r="70" spans="1:19">
      <c r="A70" s="1" t="s">
        <v>62</v>
      </c>
      <c r="B70" s="1">
        <v>1.3</v>
      </c>
      <c r="C70" s="1">
        <v>0</v>
      </c>
      <c r="D70" s="3">
        <f t="shared" si="17"/>
        <v>0</v>
      </c>
      <c r="E70" s="1">
        <v>1.3</v>
      </c>
      <c r="F70" s="1">
        <v>0</v>
      </c>
      <c r="G70" s="3">
        <f t="shared" si="18"/>
        <v>0</v>
      </c>
      <c r="H70" s="1">
        <v>1.3</v>
      </c>
      <c r="I70" s="1">
        <v>0</v>
      </c>
      <c r="J70" s="3">
        <f t="shared" si="19"/>
        <v>0</v>
      </c>
      <c r="K70" s="1">
        <v>1.3</v>
      </c>
      <c r="L70" s="1">
        <v>0</v>
      </c>
      <c r="M70" s="3">
        <f t="shared" si="20"/>
        <v>0</v>
      </c>
      <c r="N70" s="1">
        <v>1.3</v>
      </c>
      <c r="O70" s="1">
        <v>0</v>
      </c>
      <c r="P70" s="3">
        <f t="shared" si="21"/>
        <v>0</v>
      </c>
      <c r="Q70" s="1">
        <v>1.3</v>
      </c>
      <c r="R70" s="1">
        <v>0</v>
      </c>
      <c r="S70" s="3">
        <f t="shared" si="22"/>
        <v>0</v>
      </c>
    </row>
    <row r="71" spans="1:19">
      <c r="A71" s="1" t="s">
        <v>42</v>
      </c>
      <c r="B71" s="1">
        <f>COUNT(B55:B70)</f>
        <v>16</v>
      </c>
      <c r="C71" s="1">
        <f t="shared" ref="C71:S71" si="23">COUNT(C55:C70)</f>
        <v>16</v>
      </c>
      <c r="D71" s="3">
        <f t="shared" si="23"/>
        <v>16</v>
      </c>
      <c r="E71" s="1">
        <f t="shared" si="23"/>
        <v>16</v>
      </c>
      <c r="F71" s="1">
        <f t="shared" si="23"/>
        <v>16</v>
      </c>
      <c r="G71" s="3">
        <f t="shared" si="23"/>
        <v>16</v>
      </c>
      <c r="H71" s="1">
        <f t="shared" si="23"/>
        <v>16</v>
      </c>
      <c r="I71" s="1">
        <f t="shared" si="23"/>
        <v>16</v>
      </c>
      <c r="J71" s="3">
        <f t="shared" si="23"/>
        <v>16</v>
      </c>
      <c r="K71" s="1">
        <f t="shared" si="23"/>
        <v>16</v>
      </c>
      <c r="L71" s="1">
        <f t="shared" si="23"/>
        <v>16</v>
      </c>
      <c r="M71" s="3">
        <f t="shared" si="23"/>
        <v>16</v>
      </c>
      <c r="N71" s="1">
        <f t="shared" si="23"/>
        <v>16</v>
      </c>
      <c r="O71" s="1">
        <f t="shared" si="23"/>
        <v>16</v>
      </c>
      <c r="P71" s="3">
        <f t="shared" si="23"/>
        <v>16</v>
      </c>
      <c r="Q71" s="1">
        <f t="shared" si="23"/>
        <v>16</v>
      </c>
      <c r="R71" s="1">
        <f t="shared" si="23"/>
        <v>16</v>
      </c>
      <c r="S71" s="3">
        <f t="shared" si="23"/>
        <v>16</v>
      </c>
    </row>
    <row r="72" spans="1:19">
      <c r="A72" s="1" t="s">
        <v>43</v>
      </c>
      <c r="B72" s="1">
        <f>SUM(B55:B70)/B71</f>
        <v>1.0625</v>
      </c>
      <c r="C72" s="1">
        <f t="shared" ref="C72:S72" si="24">SUM(C55:C70)/C71</f>
        <v>0.9375</v>
      </c>
      <c r="D72" s="3">
        <f t="shared" si="24"/>
        <v>0.91434362206421027</v>
      </c>
      <c r="E72" s="1">
        <f t="shared" si="24"/>
        <v>1.0625</v>
      </c>
      <c r="F72" s="1">
        <f t="shared" si="24"/>
        <v>0.5625</v>
      </c>
      <c r="G72" s="3">
        <f t="shared" si="24"/>
        <v>0.4611092032967033</v>
      </c>
      <c r="H72" s="1">
        <f t="shared" si="24"/>
        <v>1.0625</v>
      </c>
      <c r="I72" s="1">
        <f t="shared" si="24"/>
        <v>0.125</v>
      </c>
      <c r="J72" s="3">
        <f t="shared" si="24"/>
        <v>9.6726190476190479E-2</v>
      </c>
      <c r="K72" s="1">
        <f t="shared" si="24"/>
        <v>1.0625</v>
      </c>
      <c r="L72" s="1">
        <f t="shared" si="24"/>
        <v>0</v>
      </c>
      <c r="M72" s="3">
        <f t="shared" si="24"/>
        <v>0</v>
      </c>
      <c r="N72" s="1">
        <f t="shared" si="24"/>
        <v>1.0625</v>
      </c>
      <c r="O72" s="1">
        <f t="shared" si="24"/>
        <v>6.25E-2</v>
      </c>
      <c r="P72" s="3">
        <f t="shared" si="24"/>
        <v>4.4642857142857144E-2</v>
      </c>
      <c r="Q72" s="1">
        <f t="shared" si="24"/>
        <v>1.0625</v>
      </c>
      <c r="R72" s="1">
        <f t="shared" si="24"/>
        <v>0</v>
      </c>
      <c r="S72" s="3">
        <f t="shared" si="24"/>
        <v>0</v>
      </c>
    </row>
    <row r="73" spans="1:19">
      <c r="A73" s="1" t="s">
        <v>44</v>
      </c>
      <c r="B73" s="1">
        <f>STDEVA(B55:B70)</f>
        <v>0.27958302285129299</v>
      </c>
      <c r="C73" s="1">
        <f t="shared" ref="C73:S73" si="25">STDEVA(C55:C70)</f>
        <v>1.0626225419530053</v>
      </c>
      <c r="D73" s="3">
        <f t="shared" si="25"/>
        <v>1.052454842589613</v>
      </c>
      <c r="E73" s="1">
        <f t="shared" si="25"/>
        <v>0.27958302285129299</v>
      </c>
      <c r="F73" s="1">
        <f t="shared" si="25"/>
        <v>0.72743842809317316</v>
      </c>
      <c r="G73" s="3">
        <f t="shared" si="25"/>
        <v>0.64054852008149343</v>
      </c>
      <c r="H73" s="1">
        <f t="shared" si="25"/>
        <v>0.27958302285129299</v>
      </c>
      <c r="I73" s="1">
        <f t="shared" si="25"/>
        <v>0.34156502553198659</v>
      </c>
      <c r="J73" s="3">
        <f t="shared" si="25"/>
        <v>0.26519844535649362</v>
      </c>
      <c r="K73" s="1">
        <f t="shared" si="25"/>
        <v>0.27958302285129299</v>
      </c>
      <c r="L73" s="1">
        <f t="shared" si="25"/>
        <v>0</v>
      </c>
      <c r="M73" s="3">
        <f t="shared" si="25"/>
        <v>0</v>
      </c>
      <c r="N73" s="1">
        <f t="shared" si="25"/>
        <v>0.27958302285129299</v>
      </c>
      <c r="O73" s="1">
        <f t="shared" si="25"/>
        <v>0.25</v>
      </c>
      <c r="P73" s="3">
        <f t="shared" si="25"/>
        <v>0.17857142857142858</v>
      </c>
      <c r="Q73" s="1">
        <f t="shared" si="25"/>
        <v>0.27958302285129299</v>
      </c>
      <c r="R73" s="1">
        <f t="shared" si="25"/>
        <v>0</v>
      </c>
      <c r="S73" s="3">
        <f t="shared" si="25"/>
        <v>0</v>
      </c>
    </row>
    <row r="74" spans="1:19">
      <c r="A74" s="1" t="s">
        <v>45</v>
      </c>
      <c r="B74" s="1">
        <f>B73/SQRT(B71)</f>
        <v>6.9895755712823249E-2</v>
      </c>
      <c r="C74" s="1">
        <f t="shared" ref="C74:S74" si="26">C73/SQRT(C71)</f>
        <v>0.26565563548825133</v>
      </c>
      <c r="D74" s="3">
        <f t="shared" si="26"/>
        <v>0.26311371064740324</v>
      </c>
      <c r="E74" s="1">
        <f t="shared" si="26"/>
        <v>6.9895755712823249E-2</v>
      </c>
      <c r="F74" s="1">
        <f t="shared" si="26"/>
        <v>0.18185960702329329</v>
      </c>
      <c r="G74" s="3">
        <f t="shared" si="26"/>
        <v>0.16013713002037336</v>
      </c>
      <c r="H74" s="1">
        <f t="shared" si="26"/>
        <v>6.9895755712823249E-2</v>
      </c>
      <c r="I74" s="1">
        <f t="shared" si="26"/>
        <v>8.5391256382996647E-2</v>
      </c>
      <c r="J74" s="3">
        <f t="shared" si="26"/>
        <v>6.6299611339123404E-2</v>
      </c>
      <c r="K74" s="1">
        <f t="shared" si="26"/>
        <v>6.9895755712823249E-2</v>
      </c>
      <c r="L74" s="1">
        <f t="shared" si="26"/>
        <v>0</v>
      </c>
      <c r="M74" s="3">
        <f t="shared" si="26"/>
        <v>0</v>
      </c>
      <c r="N74" s="1">
        <f t="shared" si="26"/>
        <v>6.9895755712823249E-2</v>
      </c>
      <c r="O74" s="1">
        <f t="shared" si="26"/>
        <v>6.25E-2</v>
      </c>
      <c r="P74" s="3">
        <f t="shared" si="26"/>
        <v>4.4642857142857144E-2</v>
      </c>
      <c r="Q74" s="1">
        <f t="shared" si="26"/>
        <v>6.9895755712823249E-2</v>
      </c>
      <c r="R74" s="1">
        <f t="shared" si="26"/>
        <v>0</v>
      </c>
      <c r="S74" s="3">
        <f t="shared" si="26"/>
        <v>0</v>
      </c>
    </row>
    <row r="75" spans="1:19">
      <c r="D75" s="1"/>
      <c r="G75" s="1"/>
      <c r="J75" s="1"/>
      <c r="M75" s="1"/>
      <c r="P75" s="1"/>
      <c r="S75" s="1"/>
    </row>
    <row r="76" spans="1:19">
      <c r="A76" s="5"/>
      <c r="B76" s="5"/>
      <c r="C76" s="5"/>
      <c r="D76" s="5" t="s">
        <v>63</v>
      </c>
      <c r="E76" s="5"/>
      <c r="F76" s="5"/>
      <c r="G76" s="5" t="s">
        <v>63</v>
      </c>
      <c r="H76" s="5"/>
      <c r="I76" s="5"/>
      <c r="J76" s="5" t="s">
        <v>63</v>
      </c>
      <c r="K76" s="5"/>
      <c r="L76" s="5"/>
      <c r="M76" s="5" t="s">
        <v>63</v>
      </c>
      <c r="N76" s="5"/>
      <c r="O76" s="5"/>
      <c r="P76" s="5" t="s">
        <v>63</v>
      </c>
      <c r="Q76" s="5"/>
      <c r="R76" s="5"/>
      <c r="S76" s="5" t="s">
        <v>63</v>
      </c>
    </row>
    <row r="77" spans="1:19">
      <c r="A77" s="5"/>
      <c r="B77" s="5"/>
      <c r="C77" s="5"/>
      <c r="D77" s="5" t="s">
        <v>64</v>
      </c>
      <c r="E77" s="5"/>
      <c r="F77" s="5"/>
      <c r="G77" s="5" t="s">
        <v>65</v>
      </c>
      <c r="H77" s="5"/>
      <c r="I77" s="5"/>
      <c r="J77" s="5" t="s">
        <v>66</v>
      </c>
      <c r="K77" s="5"/>
      <c r="L77" s="5"/>
      <c r="M77" s="5" t="s">
        <v>67</v>
      </c>
      <c r="N77" s="5"/>
      <c r="O77" s="5"/>
      <c r="P77" s="5" t="s">
        <v>68</v>
      </c>
      <c r="Q77" s="5"/>
      <c r="R77" s="5"/>
      <c r="S77" s="5" t="s">
        <v>69</v>
      </c>
    </row>
    <row r="78" spans="1:19">
      <c r="A78" s="5" t="s">
        <v>70</v>
      </c>
      <c r="B78" s="5"/>
      <c r="C78" s="5"/>
      <c r="D78" s="5">
        <v>8.9999999999999998E-4</v>
      </c>
      <c r="E78" s="5"/>
      <c r="F78" s="5"/>
      <c r="G78" s="5">
        <v>0.19370000000000001</v>
      </c>
      <c r="H78" s="5"/>
      <c r="I78" s="5"/>
      <c r="J78" s="5" t="s">
        <v>71</v>
      </c>
      <c r="K78" s="5"/>
      <c r="L78" s="5"/>
      <c r="M78" s="5" t="s">
        <v>71</v>
      </c>
      <c r="N78" s="5"/>
      <c r="O78" s="5"/>
      <c r="P78" s="5" t="s">
        <v>71</v>
      </c>
      <c r="Q78" s="5"/>
      <c r="R78" s="5"/>
      <c r="S78" s="5" t="s">
        <v>71</v>
      </c>
    </row>
    <row r="79" spans="1:19">
      <c r="A79" s="5" t="s">
        <v>70</v>
      </c>
      <c r="B79" s="5"/>
      <c r="C79" s="5"/>
      <c r="D79" s="5" t="s">
        <v>71</v>
      </c>
      <c r="E79" s="5"/>
      <c r="F79" s="5"/>
      <c r="G79" s="5">
        <v>1E-4</v>
      </c>
      <c r="H79" s="5"/>
      <c r="I79" s="5"/>
      <c r="J79" s="5" t="s">
        <v>71</v>
      </c>
      <c r="K79" s="5"/>
      <c r="L79" s="5"/>
      <c r="M79" s="5" t="s">
        <v>71</v>
      </c>
      <c r="N79" s="5"/>
      <c r="O79" s="5"/>
      <c r="P79" s="5" t="s">
        <v>71</v>
      </c>
      <c r="Q79" s="5"/>
      <c r="R79" s="5"/>
      <c r="S79" s="5" t="s">
        <v>71</v>
      </c>
    </row>
    <row r="80" spans="1:19">
      <c r="A80" s="5" t="s">
        <v>72</v>
      </c>
      <c r="B80" s="5"/>
      <c r="C80" s="5"/>
      <c r="D80" s="5">
        <v>3.9899999999999998E-2</v>
      </c>
      <c r="E80" s="5"/>
      <c r="F80" s="5"/>
      <c r="G80" s="5">
        <v>1.0200000000000001E-2</v>
      </c>
      <c r="H80" s="5"/>
      <c r="I80" s="5"/>
      <c r="J80" s="5">
        <v>0.54190000000000005</v>
      </c>
      <c r="K80" s="5"/>
      <c r="L80" s="5"/>
      <c r="M80" s="5" t="s">
        <v>73</v>
      </c>
      <c r="N80" s="5"/>
      <c r="O80" s="5"/>
      <c r="P80" s="5">
        <v>0.93320000000000003</v>
      </c>
      <c r="Q80" s="5"/>
      <c r="R80" s="5"/>
      <c r="S80" s="5" t="s">
        <v>73</v>
      </c>
    </row>
    <row r="81" spans="4:19">
      <c r="D81" s="1"/>
      <c r="G81" s="1"/>
      <c r="J81" s="1"/>
      <c r="M81" s="1"/>
      <c r="P81" s="1"/>
      <c r="S81" s="1"/>
    </row>
    <row r="82" spans="4:19">
      <c r="D82" s="1"/>
      <c r="G82" s="1"/>
      <c r="J82" s="1"/>
      <c r="M82" s="1"/>
      <c r="P82" s="1"/>
      <c r="S82" s="1"/>
    </row>
    <row r="83" spans="4:19">
      <c r="D83" s="1"/>
      <c r="G83" s="1"/>
      <c r="J83" s="1"/>
      <c r="M83" s="1"/>
      <c r="P83" s="1"/>
      <c r="S83" s="1"/>
    </row>
    <row r="84" spans="4:19">
      <c r="D84" s="1"/>
      <c r="G84" s="1"/>
      <c r="J84" s="1"/>
      <c r="M84" s="1"/>
      <c r="P84" s="1"/>
      <c r="S84" s="1"/>
    </row>
    <row r="85" spans="4:19">
      <c r="D85" s="1"/>
      <c r="G85" s="1"/>
      <c r="J85" s="1"/>
      <c r="M85" s="1"/>
      <c r="P85" s="1"/>
      <c r="S85" s="1"/>
    </row>
    <row r="86" spans="4:19">
      <c r="D86" s="1"/>
      <c r="G86" s="1"/>
      <c r="J86" s="1"/>
      <c r="M86" s="1"/>
      <c r="P86" s="1"/>
      <c r="S86" s="1"/>
    </row>
    <row r="87" spans="4:19">
      <c r="D87" s="1"/>
      <c r="G87" s="1"/>
      <c r="J87" s="1"/>
      <c r="M87" s="1"/>
      <c r="P87" s="1"/>
      <c r="S87" s="1"/>
    </row>
    <row r="88" spans="4:19">
      <c r="D88" s="1"/>
      <c r="G88" s="1"/>
      <c r="J88" s="1"/>
      <c r="M88" s="1"/>
      <c r="P88" s="1"/>
      <c r="S88" s="1"/>
    </row>
    <row r="89" spans="4:19">
      <c r="D89" s="1"/>
      <c r="G89" s="1"/>
      <c r="J89" s="1"/>
      <c r="M89" s="1"/>
      <c r="P89" s="1"/>
      <c r="S89" s="1"/>
    </row>
    <row r="90" spans="4:19">
      <c r="D90" s="1"/>
      <c r="G90" s="1"/>
      <c r="J90" s="1"/>
      <c r="M90" s="1"/>
      <c r="P90" s="1"/>
      <c r="S90" s="1"/>
    </row>
    <row r="91" spans="4:19">
      <c r="D91" s="1"/>
      <c r="G91" s="1"/>
      <c r="J91" s="1"/>
      <c r="M91" s="1"/>
      <c r="P91" s="1"/>
      <c r="S91" s="1"/>
    </row>
    <row r="92" spans="4:19">
      <c r="D92" s="1"/>
      <c r="G92" s="1"/>
      <c r="J92" s="1"/>
      <c r="M92" s="1"/>
      <c r="P92" s="1"/>
      <c r="S92" s="1"/>
    </row>
    <row r="93" spans="4:19">
      <c r="D93" s="1"/>
      <c r="G93" s="1"/>
      <c r="J93" s="1"/>
      <c r="M93" s="1"/>
      <c r="P93" s="1"/>
      <c r="S93" s="1"/>
    </row>
    <row r="94" spans="4:19">
      <c r="D94" s="1"/>
      <c r="G94" s="1"/>
      <c r="J94" s="1"/>
      <c r="M94" s="1"/>
      <c r="P94" s="1"/>
      <c r="S94" s="1"/>
    </row>
    <row r="95" spans="4:19">
      <c r="D95" s="1"/>
      <c r="G95" s="1"/>
      <c r="J95" s="1"/>
      <c r="M95" s="1"/>
      <c r="P95" s="1"/>
      <c r="S95" s="1"/>
    </row>
    <row r="96" spans="4:19">
      <c r="D96" s="1"/>
      <c r="G96" s="1"/>
      <c r="J96" s="1"/>
      <c r="M96" s="1"/>
      <c r="P96" s="1"/>
      <c r="S96" s="1"/>
    </row>
    <row r="97" spans="10:19">
      <c r="J97" s="1"/>
      <c r="M97" s="1"/>
      <c r="P97" s="1"/>
      <c r="S97" s="1"/>
    </row>
    <row r="98" spans="10:19">
      <c r="J98" s="1"/>
      <c r="M98" s="1"/>
      <c r="P98" s="1"/>
      <c r="S98" s="1"/>
    </row>
    <row r="99" spans="10:19">
      <c r="J99" s="1"/>
      <c r="M99" s="1"/>
      <c r="P99" s="1"/>
      <c r="S99" s="1"/>
    </row>
    <row r="100" spans="10:19">
      <c r="J100" s="1"/>
      <c r="M100" s="1"/>
      <c r="P100" s="1"/>
      <c r="S100" s="1"/>
    </row>
    <row r="101" spans="10:19">
      <c r="J101" s="1"/>
      <c r="M101" s="1"/>
      <c r="P101" s="1"/>
      <c r="S101" s="1"/>
    </row>
  </sheetData>
  <mergeCells count="19">
    <mergeCell ref="A54:C54"/>
    <mergeCell ref="B52:D52"/>
    <mergeCell ref="E52:G52"/>
    <mergeCell ref="H52:J52"/>
    <mergeCell ref="K52:M52"/>
    <mergeCell ref="N52:P52"/>
    <mergeCell ref="Q52:S52"/>
    <mergeCell ref="B24:D24"/>
    <mergeCell ref="E24:G24"/>
    <mergeCell ref="H24:J24"/>
    <mergeCell ref="K24:M24"/>
    <mergeCell ref="N24:P24"/>
    <mergeCell ref="Q24:S24"/>
    <mergeCell ref="B1:D1"/>
    <mergeCell ref="E1:G1"/>
    <mergeCell ref="H1:J1"/>
    <mergeCell ref="K1:M1"/>
    <mergeCell ref="N1:P1"/>
    <mergeCell ref="Q1:S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67634-4EA2-C64F-AFFD-2F96CB15FAAA}">
  <dimension ref="A1:I92"/>
  <sheetViews>
    <sheetView tabSelected="1" workbookViewId="0">
      <selection sqref="A1:XFD1048576"/>
    </sheetView>
  </sheetViews>
  <sheetFormatPr baseColWidth="10" defaultRowHeight="20"/>
  <cols>
    <col min="1" max="1" width="10.7109375" style="1"/>
    <col min="2" max="2" width="11" style="1" customWidth="1"/>
    <col min="3" max="3" width="11.7109375" style="1" customWidth="1"/>
    <col min="4" max="4" width="14" style="1" customWidth="1"/>
    <col min="5" max="5" width="17.28515625" style="1" customWidth="1"/>
    <col min="6" max="6" width="10.7109375" style="1"/>
    <col min="7" max="7" width="11.7109375" style="1" customWidth="1"/>
    <col min="8" max="8" width="10.42578125" style="1" customWidth="1"/>
    <col min="9" max="9" width="14" style="1" customWidth="1"/>
    <col min="10" max="16384" width="10.7109375" style="1"/>
  </cols>
  <sheetData>
    <row r="1" spans="1:9">
      <c r="A1" s="6" t="s">
        <v>74</v>
      </c>
      <c r="B1" s="6"/>
      <c r="C1" s="6"/>
      <c r="D1" s="6"/>
      <c r="E1" s="6"/>
      <c r="F1" s="6" t="s">
        <v>75</v>
      </c>
      <c r="G1" s="6"/>
      <c r="H1" s="6"/>
      <c r="I1" s="6"/>
    </row>
    <row r="2" spans="1:9">
      <c r="B2" s="2" t="s">
        <v>76</v>
      </c>
      <c r="C2" s="2"/>
      <c r="D2" s="2"/>
      <c r="E2" s="7"/>
      <c r="G2" s="2" t="s">
        <v>76</v>
      </c>
      <c r="H2" s="2"/>
      <c r="I2" s="2"/>
    </row>
    <row r="3" spans="1:9">
      <c r="B3" s="1" t="s">
        <v>6</v>
      </c>
      <c r="C3" s="1" t="s">
        <v>77</v>
      </c>
      <c r="D3" s="1" t="s">
        <v>78</v>
      </c>
      <c r="G3" s="1" t="s">
        <v>6</v>
      </c>
      <c r="H3" s="1" t="s">
        <v>77</v>
      </c>
      <c r="I3" s="1" t="s">
        <v>78</v>
      </c>
    </row>
    <row r="4" spans="1:9">
      <c r="A4" s="1" t="s">
        <v>79</v>
      </c>
      <c r="B4" s="1">
        <v>0.85</v>
      </c>
      <c r="C4" s="1">
        <v>10</v>
      </c>
      <c r="D4" s="1">
        <f t="shared" ref="D4:D9" si="0">C4/B4</f>
        <v>11.764705882352942</v>
      </c>
      <c r="F4" s="1" t="s">
        <v>80</v>
      </c>
      <c r="G4" s="1">
        <v>1.05</v>
      </c>
      <c r="H4" s="1">
        <v>17</v>
      </c>
      <c r="I4" s="1">
        <f>H4/G4</f>
        <v>16.19047619047619</v>
      </c>
    </row>
    <row r="5" spans="1:9">
      <c r="A5" s="1" t="s">
        <v>81</v>
      </c>
      <c r="B5" s="1">
        <v>1</v>
      </c>
      <c r="C5" s="1">
        <v>12</v>
      </c>
      <c r="D5" s="1">
        <f t="shared" si="0"/>
        <v>12</v>
      </c>
      <c r="F5" s="1" t="s">
        <v>82</v>
      </c>
      <c r="G5" s="1">
        <v>1</v>
      </c>
      <c r="H5" s="1">
        <v>18</v>
      </c>
      <c r="I5" s="1">
        <f>H5/G5</f>
        <v>18</v>
      </c>
    </row>
    <row r="6" spans="1:9">
      <c r="A6" s="1" t="s">
        <v>83</v>
      </c>
      <c r="B6" s="1">
        <v>0.8</v>
      </c>
      <c r="C6" s="1">
        <v>9</v>
      </c>
      <c r="D6" s="1">
        <f t="shared" si="0"/>
        <v>11.25</v>
      </c>
      <c r="F6" s="1" t="s">
        <v>84</v>
      </c>
      <c r="G6" s="1">
        <v>0.9</v>
      </c>
      <c r="H6" s="1">
        <v>14</v>
      </c>
      <c r="I6" s="1">
        <f>H6/G6</f>
        <v>15.555555555555555</v>
      </c>
    </row>
    <row r="7" spans="1:9">
      <c r="A7" s="1" t="s">
        <v>85</v>
      </c>
      <c r="B7" s="1">
        <v>0.8</v>
      </c>
      <c r="C7" s="1">
        <v>14</v>
      </c>
      <c r="D7" s="1">
        <f t="shared" si="0"/>
        <v>17.5</v>
      </c>
      <c r="F7" s="1" t="s">
        <v>86</v>
      </c>
      <c r="G7" s="1">
        <v>1</v>
      </c>
      <c r="H7" s="1">
        <v>20</v>
      </c>
      <c r="I7" s="1">
        <f>H7/G7</f>
        <v>20</v>
      </c>
    </row>
    <row r="8" spans="1:9">
      <c r="A8" s="1" t="s">
        <v>87</v>
      </c>
      <c r="B8" s="1">
        <v>0.85</v>
      </c>
      <c r="C8" s="1">
        <v>12</v>
      </c>
      <c r="D8" s="1">
        <f t="shared" si="0"/>
        <v>14.117647058823529</v>
      </c>
      <c r="F8" s="1" t="s">
        <v>88</v>
      </c>
      <c r="G8" s="1">
        <v>0.8</v>
      </c>
      <c r="H8" s="1">
        <v>17</v>
      </c>
      <c r="I8" s="1">
        <f>H8/G8</f>
        <v>21.25</v>
      </c>
    </row>
    <row r="9" spans="1:9">
      <c r="A9" s="1" t="s">
        <v>89</v>
      </c>
      <c r="B9" s="1">
        <v>0.8</v>
      </c>
      <c r="C9" s="1">
        <v>11</v>
      </c>
      <c r="D9" s="1">
        <f t="shared" si="0"/>
        <v>13.75</v>
      </c>
    </row>
    <row r="14" spans="1:9">
      <c r="F14" s="8"/>
    </row>
    <row r="20" spans="1:9">
      <c r="A20" s="1" t="s">
        <v>42</v>
      </c>
      <c r="B20" s="1">
        <f t="shared" ref="B20:D20" si="1">COUNT(B4:B19)</f>
        <v>6</v>
      </c>
      <c r="C20" s="1">
        <f t="shared" si="1"/>
        <v>6</v>
      </c>
      <c r="D20" s="1">
        <f t="shared" si="1"/>
        <v>6</v>
      </c>
      <c r="F20" s="1" t="s">
        <v>42</v>
      </c>
      <c r="G20" s="1">
        <f t="shared" ref="G20:I20" si="2">COUNT(G4:G19)</f>
        <v>5</v>
      </c>
      <c r="H20" s="1">
        <f t="shared" si="2"/>
        <v>5</v>
      </c>
      <c r="I20" s="1">
        <f t="shared" si="2"/>
        <v>5</v>
      </c>
    </row>
    <row r="21" spans="1:9">
      <c r="A21" s="1" t="s">
        <v>43</v>
      </c>
      <c r="B21" s="1">
        <f t="shared" ref="B21:D21" si="3">SUM(B4:B19)/B20</f>
        <v>0.85</v>
      </c>
      <c r="C21" s="1">
        <f t="shared" si="3"/>
        <v>11.333333333333334</v>
      </c>
      <c r="D21" s="1">
        <f t="shared" si="3"/>
        <v>13.397058823529411</v>
      </c>
      <c r="F21" s="1" t="s">
        <v>43</v>
      </c>
      <c r="G21" s="1">
        <f t="shared" ref="G21:I21" si="4">SUM(G4:G19)/G20</f>
        <v>0.95</v>
      </c>
      <c r="H21" s="1">
        <f t="shared" si="4"/>
        <v>17.2</v>
      </c>
      <c r="I21" s="1">
        <f t="shared" si="4"/>
        <v>18.199206349206349</v>
      </c>
    </row>
    <row r="22" spans="1:9">
      <c r="A22" s="1" t="s">
        <v>44</v>
      </c>
      <c r="B22" s="1">
        <f>STDEVA(B4:B19)</f>
        <v>7.7459666924148324E-2</v>
      </c>
      <c r="C22" s="1">
        <f t="shared" ref="C22:D22" si="5">STDEVA(C4:C19)</f>
        <v>1.7511900715418285</v>
      </c>
      <c r="D22" s="1">
        <f t="shared" si="5"/>
        <v>2.3110236800662678</v>
      </c>
      <c r="F22" s="1" t="s">
        <v>44</v>
      </c>
      <c r="G22" s="1">
        <f>STDEVA(G4:G19)</f>
        <v>9.9999999999999992E-2</v>
      </c>
      <c r="H22" s="1">
        <f t="shared" ref="H22:I22" si="6">STDEVA(H4:H19)</f>
        <v>2.1679483388678773</v>
      </c>
      <c r="I22" s="1">
        <f t="shared" si="6"/>
        <v>2.4297000438010974</v>
      </c>
    </row>
    <row r="23" spans="1:9">
      <c r="A23" s="1" t="s">
        <v>45</v>
      </c>
      <c r="B23" s="1">
        <f>B22/SQRT(B20)</f>
        <v>3.1622776601683791E-2</v>
      </c>
      <c r="C23" s="1">
        <f t="shared" ref="C23:D23" si="7">C22/SQRT(C20)</f>
        <v>0.7149203529842415</v>
      </c>
      <c r="D23" s="1">
        <f t="shared" si="7"/>
        <v>0.94347146660855941</v>
      </c>
      <c r="F23" s="1" t="s">
        <v>45</v>
      </c>
      <c r="G23" s="1">
        <f>G22/SQRT(G20)</f>
        <v>4.4721359549995787E-2</v>
      </c>
      <c r="H23" s="1">
        <f t="shared" ref="H23:I23" si="8">H22/SQRT(H20)</f>
        <v>0.96953597148326454</v>
      </c>
      <c r="I23" s="1">
        <f t="shared" si="8"/>
        <v>1.086594892574694</v>
      </c>
    </row>
    <row r="24" spans="1:9">
      <c r="A24" s="9"/>
      <c r="E24" s="10"/>
    </row>
    <row r="25" spans="1:9">
      <c r="B25" s="2" t="s">
        <v>90</v>
      </c>
      <c r="C25" s="2"/>
      <c r="D25" s="2"/>
      <c r="E25" s="7"/>
      <c r="G25" s="2" t="s">
        <v>90</v>
      </c>
      <c r="H25" s="2"/>
      <c r="I25" s="2"/>
    </row>
    <row r="26" spans="1:9">
      <c r="B26" s="1" t="s">
        <v>6</v>
      </c>
      <c r="C26" s="8" t="s">
        <v>77</v>
      </c>
      <c r="D26" s="8" t="s">
        <v>78</v>
      </c>
      <c r="G26" s="1" t="s">
        <v>6</v>
      </c>
      <c r="H26" s="8" t="s">
        <v>77</v>
      </c>
      <c r="I26" s="8" t="s">
        <v>78</v>
      </c>
    </row>
    <row r="27" spans="1:9">
      <c r="A27" s="1" t="s">
        <v>79</v>
      </c>
      <c r="B27" s="1">
        <v>0.7</v>
      </c>
      <c r="C27" s="1">
        <v>1</v>
      </c>
      <c r="D27" s="1">
        <f t="shared" ref="D27:D32" si="9">C27/B27</f>
        <v>1.4285714285714286</v>
      </c>
      <c r="F27" s="8" t="s">
        <v>80</v>
      </c>
      <c r="G27" s="1">
        <v>1</v>
      </c>
      <c r="H27" s="1">
        <v>9</v>
      </c>
      <c r="I27" s="1">
        <f t="shared" ref="I27:I32" si="10">H27/G27</f>
        <v>9</v>
      </c>
    </row>
    <row r="28" spans="1:9">
      <c r="A28" s="1" t="s">
        <v>81</v>
      </c>
      <c r="B28" s="1">
        <v>0.7</v>
      </c>
      <c r="C28" s="1">
        <v>3</v>
      </c>
      <c r="D28" s="1">
        <f t="shared" si="9"/>
        <v>4.2857142857142856</v>
      </c>
      <c r="F28" s="8" t="s">
        <v>82</v>
      </c>
      <c r="G28" s="1">
        <v>1</v>
      </c>
      <c r="H28" s="1">
        <v>17</v>
      </c>
      <c r="I28" s="1">
        <f t="shared" si="10"/>
        <v>17</v>
      </c>
    </row>
    <row r="29" spans="1:9">
      <c r="A29" s="1" t="s">
        <v>83</v>
      </c>
      <c r="B29" s="1">
        <v>0.9</v>
      </c>
      <c r="C29" s="1">
        <v>6</v>
      </c>
      <c r="D29" s="1">
        <f t="shared" si="9"/>
        <v>6.6666666666666661</v>
      </c>
      <c r="F29" s="8" t="s">
        <v>84</v>
      </c>
      <c r="G29" s="1">
        <v>1</v>
      </c>
      <c r="H29" s="1">
        <v>15</v>
      </c>
      <c r="I29" s="1">
        <f t="shared" si="10"/>
        <v>15</v>
      </c>
    </row>
    <row r="30" spans="1:9">
      <c r="A30" s="1" t="s">
        <v>85</v>
      </c>
      <c r="B30" s="1">
        <v>0.85</v>
      </c>
      <c r="C30" s="1">
        <v>5</v>
      </c>
      <c r="D30" s="1">
        <f t="shared" si="9"/>
        <v>5.882352941176471</v>
      </c>
      <c r="F30" s="8" t="s">
        <v>86</v>
      </c>
      <c r="G30" s="1">
        <v>0.75</v>
      </c>
      <c r="H30" s="1">
        <v>11</v>
      </c>
      <c r="I30" s="1">
        <f t="shared" si="10"/>
        <v>14.666666666666666</v>
      </c>
    </row>
    <row r="31" spans="1:9">
      <c r="A31" s="1" t="s">
        <v>87</v>
      </c>
      <c r="B31" s="1">
        <v>0.71</v>
      </c>
      <c r="C31" s="1">
        <v>5</v>
      </c>
      <c r="D31" s="1">
        <f t="shared" si="9"/>
        <v>7.042253521126761</v>
      </c>
      <c r="F31" s="8" t="s">
        <v>88</v>
      </c>
      <c r="G31" s="1">
        <v>0.95</v>
      </c>
      <c r="H31" s="1">
        <v>10</v>
      </c>
      <c r="I31" s="1">
        <f t="shared" si="10"/>
        <v>10.526315789473685</v>
      </c>
    </row>
    <row r="32" spans="1:9">
      <c r="A32" s="1" t="s">
        <v>89</v>
      </c>
      <c r="B32" s="1">
        <v>0.7</v>
      </c>
      <c r="C32" s="1">
        <v>6</v>
      </c>
      <c r="D32" s="1">
        <f t="shared" si="9"/>
        <v>8.5714285714285712</v>
      </c>
      <c r="F32" s="8" t="s">
        <v>91</v>
      </c>
      <c r="G32" s="1">
        <v>0.8</v>
      </c>
      <c r="H32" s="1">
        <v>9</v>
      </c>
      <c r="I32" s="1">
        <f t="shared" si="10"/>
        <v>11.25</v>
      </c>
    </row>
    <row r="33" spans="1:9">
      <c r="F33" s="8"/>
    </row>
    <row r="34" spans="1:9">
      <c r="F34" s="8"/>
    </row>
    <row r="35" spans="1:9">
      <c r="F35" s="8"/>
    </row>
    <row r="43" spans="1:9">
      <c r="A43" s="1" t="s">
        <v>42</v>
      </c>
      <c r="B43" s="1">
        <f t="shared" ref="B43:D43" si="11">COUNT(B27:B42)</f>
        <v>6</v>
      </c>
      <c r="C43" s="1">
        <f t="shared" si="11"/>
        <v>6</v>
      </c>
      <c r="D43" s="1">
        <f t="shared" si="11"/>
        <v>6</v>
      </c>
      <c r="F43" s="1" t="s">
        <v>42</v>
      </c>
      <c r="G43" s="1">
        <f>COUNT(G27:G42)</f>
        <v>6</v>
      </c>
      <c r="H43" s="1">
        <f>COUNT(H27:H42)</f>
        <v>6</v>
      </c>
      <c r="I43" s="1">
        <f>COUNT(I27:I42)</f>
        <v>6</v>
      </c>
    </row>
    <row r="44" spans="1:9">
      <c r="A44" s="1" t="s">
        <v>43</v>
      </c>
      <c r="B44" s="1">
        <f t="shared" ref="B44:D44" si="12">SUM(B27:B42)/B43</f>
        <v>0.7599999999999999</v>
      </c>
      <c r="C44" s="1">
        <f t="shared" si="12"/>
        <v>4.333333333333333</v>
      </c>
      <c r="D44" s="1">
        <f t="shared" si="12"/>
        <v>5.6461645691140303</v>
      </c>
      <c r="F44" s="1" t="s">
        <v>43</v>
      </c>
      <c r="G44" s="1">
        <f>SUM(G27:G42)/G43</f>
        <v>0.91666666666666663</v>
      </c>
      <c r="H44" s="1">
        <f>SUM(H27:H42)/H43</f>
        <v>11.833333333333334</v>
      </c>
      <c r="I44" s="1">
        <f>SUM(I27:I42)/I43</f>
        <v>12.907163742690059</v>
      </c>
    </row>
    <row r="45" spans="1:9">
      <c r="A45" s="1" t="s">
        <v>44</v>
      </c>
      <c r="B45" s="1">
        <f>STDEVA(B27:B42)</f>
        <v>9.0553851381374575E-2</v>
      </c>
      <c r="C45" s="1">
        <f t="shared" ref="C45:D45" si="13">STDEVA(C27:C42)</f>
        <v>1.9663841605003498</v>
      </c>
      <c r="D45" s="1">
        <f t="shared" si="13"/>
        <v>2.4996943891656294</v>
      </c>
      <c r="F45" s="1" t="s">
        <v>44</v>
      </c>
      <c r="G45" s="1">
        <f>STDEVA(G27:G42)</f>
        <v>0.11254628677422766</v>
      </c>
      <c r="H45" s="1">
        <f>STDEVA(H27:H42)</f>
        <v>3.3714487489307432</v>
      </c>
      <c r="I45" s="1">
        <f>STDEVA(I27:I42)</f>
        <v>3.0954056253472504</v>
      </c>
    </row>
    <row r="46" spans="1:9">
      <c r="A46" s="1" t="s">
        <v>45</v>
      </c>
      <c r="B46" s="1">
        <f>B45/SQRT(B43)</f>
        <v>3.6968455021364893E-2</v>
      </c>
      <c r="C46" s="1">
        <f t="shared" ref="C46:D46" si="14">C45/SQRT(C43)</f>
        <v>0.80277297191948627</v>
      </c>
      <c r="D46" s="1">
        <f t="shared" si="14"/>
        <v>1.0204959610589786</v>
      </c>
      <c r="F46" s="1" t="s">
        <v>45</v>
      </c>
      <c r="G46" s="1">
        <f>G45/SQRT(G43)</f>
        <v>4.5946829173634123E-2</v>
      </c>
      <c r="H46" s="1">
        <f t="shared" ref="H46:I46" si="15">H45/SQRT(H43)</f>
        <v>1.3763881881375057</v>
      </c>
      <c r="I46" s="1">
        <f t="shared" si="15"/>
        <v>1.26369405484024</v>
      </c>
    </row>
    <row r="47" spans="1:9">
      <c r="A47" s="9"/>
      <c r="E47" s="10"/>
    </row>
    <row r="48" spans="1:9">
      <c r="B48" s="2" t="s">
        <v>92</v>
      </c>
      <c r="C48" s="2"/>
      <c r="D48" s="2"/>
      <c r="E48" s="7"/>
      <c r="G48" s="2" t="s">
        <v>92</v>
      </c>
      <c r="H48" s="2"/>
      <c r="I48" s="2"/>
    </row>
    <row r="49" spans="1:9">
      <c r="B49" s="1" t="s">
        <v>6</v>
      </c>
      <c r="C49" s="8" t="s">
        <v>77</v>
      </c>
      <c r="D49" s="8" t="s">
        <v>78</v>
      </c>
      <c r="G49" s="1" t="s">
        <v>6</v>
      </c>
      <c r="H49" s="8" t="s">
        <v>77</v>
      </c>
      <c r="I49" s="8" t="s">
        <v>78</v>
      </c>
    </row>
    <row r="50" spans="1:9">
      <c r="A50" s="1" t="s">
        <v>79</v>
      </c>
      <c r="B50" s="1">
        <v>0.8</v>
      </c>
      <c r="C50" s="1">
        <v>1</v>
      </c>
      <c r="D50" s="1">
        <f t="shared" ref="D50:D56" si="16">C50/B50</f>
        <v>1.25</v>
      </c>
      <c r="F50" s="8" t="s">
        <v>80</v>
      </c>
      <c r="G50" s="1">
        <v>0.9</v>
      </c>
      <c r="H50" s="1">
        <v>5</v>
      </c>
      <c r="I50" s="1">
        <f>H50/G50</f>
        <v>5.5555555555555554</v>
      </c>
    </row>
    <row r="51" spans="1:9">
      <c r="A51" s="1" t="s">
        <v>81</v>
      </c>
      <c r="B51" s="1">
        <v>0.85</v>
      </c>
      <c r="C51" s="1">
        <v>1</v>
      </c>
      <c r="D51" s="1">
        <f t="shared" si="16"/>
        <v>1.1764705882352942</v>
      </c>
      <c r="F51" s="8" t="s">
        <v>82</v>
      </c>
      <c r="G51" s="1">
        <v>0.85</v>
      </c>
      <c r="H51" s="1">
        <v>5</v>
      </c>
      <c r="I51" s="1">
        <f t="shared" ref="I51:I56" si="17">H51/G51</f>
        <v>5.882352941176471</v>
      </c>
    </row>
    <row r="52" spans="1:9">
      <c r="A52" s="1" t="s">
        <v>83</v>
      </c>
      <c r="B52" s="1">
        <v>0.7</v>
      </c>
      <c r="C52" s="1">
        <v>1</v>
      </c>
      <c r="D52" s="1">
        <f t="shared" si="16"/>
        <v>1.4285714285714286</v>
      </c>
      <c r="F52" s="8" t="s">
        <v>84</v>
      </c>
      <c r="G52" s="1">
        <v>1.1000000000000001</v>
      </c>
      <c r="H52" s="1">
        <v>5</v>
      </c>
      <c r="I52" s="1">
        <f t="shared" si="17"/>
        <v>4.545454545454545</v>
      </c>
    </row>
    <row r="53" spans="1:9">
      <c r="A53" s="1" t="s">
        <v>85</v>
      </c>
      <c r="B53" s="1">
        <v>0.8</v>
      </c>
      <c r="C53" s="1">
        <v>3</v>
      </c>
      <c r="D53" s="1">
        <f t="shared" si="16"/>
        <v>3.75</v>
      </c>
      <c r="F53" s="8" t="s">
        <v>86</v>
      </c>
      <c r="G53" s="1">
        <v>0.9</v>
      </c>
      <c r="H53" s="1">
        <v>4</v>
      </c>
      <c r="I53" s="1">
        <f t="shared" si="17"/>
        <v>4.4444444444444446</v>
      </c>
    </row>
    <row r="54" spans="1:9">
      <c r="A54" s="1" t="s">
        <v>87</v>
      </c>
      <c r="B54" s="1">
        <v>0.75</v>
      </c>
      <c r="C54" s="1">
        <v>2</v>
      </c>
      <c r="D54" s="1">
        <f t="shared" si="16"/>
        <v>2.6666666666666665</v>
      </c>
      <c r="F54" s="8" t="s">
        <v>88</v>
      </c>
      <c r="G54" s="1">
        <v>0.95</v>
      </c>
      <c r="H54" s="1">
        <v>3</v>
      </c>
      <c r="I54" s="1">
        <f t="shared" si="17"/>
        <v>3.1578947368421053</v>
      </c>
    </row>
    <row r="55" spans="1:9">
      <c r="A55" s="1" t="s">
        <v>89</v>
      </c>
      <c r="B55" s="1">
        <v>0.8</v>
      </c>
      <c r="C55" s="1">
        <v>2</v>
      </c>
      <c r="D55" s="1">
        <f t="shared" si="16"/>
        <v>2.5</v>
      </c>
      <c r="F55" s="8" t="s">
        <v>91</v>
      </c>
      <c r="G55" s="1">
        <v>1.2</v>
      </c>
      <c r="H55" s="1">
        <v>8</v>
      </c>
      <c r="I55" s="1">
        <f t="shared" si="17"/>
        <v>6.666666666666667</v>
      </c>
    </row>
    <row r="56" spans="1:9">
      <c r="A56" s="1" t="s">
        <v>93</v>
      </c>
      <c r="B56" s="1">
        <v>0.6</v>
      </c>
      <c r="C56" s="1">
        <v>2</v>
      </c>
      <c r="D56" s="1">
        <f t="shared" si="16"/>
        <v>3.3333333333333335</v>
      </c>
      <c r="F56" s="8" t="s">
        <v>94</v>
      </c>
      <c r="G56" s="1">
        <v>1.1499999999999999</v>
      </c>
      <c r="H56" s="1">
        <v>4</v>
      </c>
      <c r="I56" s="1">
        <f t="shared" si="17"/>
        <v>3.4782608695652177</v>
      </c>
    </row>
    <row r="57" spans="1:9">
      <c r="A57" s="8"/>
      <c r="F57" s="8"/>
    </row>
    <row r="58" spans="1:9">
      <c r="A58" s="8"/>
      <c r="F58" s="8"/>
    </row>
    <row r="59" spans="1:9">
      <c r="F59" s="8"/>
    </row>
    <row r="66" spans="1:9">
      <c r="A66" s="1" t="s">
        <v>42</v>
      </c>
      <c r="B66" s="1">
        <f t="shared" ref="B66:D66" si="18">COUNT(B50:B65)</f>
        <v>7</v>
      </c>
      <c r="C66" s="1">
        <f t="shared" si="18"/>
        <v>7</v>
      </c>
      <c r="D66" s="1">
        <f t="shared" si="18"/>
        <v>7</v>
      </c>
      <c r="F66" s="1" t="s">
        <v>42</v>
      </c>
      <c r="G66" s="1">
        <f t="shared" ref="G66:I66" si="19">COUNT(G50:G65)</f>
        <v>7</v>
      </c>
      <c r="H66" s="1">
        <f t="shared" si="19"/>
        <v>7</v>
      </c>
      <c r="I66" s="1">
        <f t="shared" si="19"/>
        <v>7</v>
      </c>
    </row>
    <row r="67" spans="1:9">
      <c r="A67" s="1" t="s">
        <v>43</v>
      </c>
      <c r="B67" s="1">
        <f t="shared" ref="B67:D67" si="20">SUM(B50:B65)/B66</f>
        <v>0.75714285714285701</v>
      </c>
      <c r="C67" s="1">
        <f t="shared" si="20"/>
        <v>1.7142857142857142</v>
      </c>
      <c r="D67" s="1">
        <f t="shared" si="20"/>
        <v>2.3007202881152464</v>
      </c>
      <c r="F67" s="1" t="s">
        <v>43</v>
      </c>
      <c r="G67" s="1">
        <f t="shared" ref="G67:I67" si="21">SUM(G50:G65)/G66</f>
        <v>1.0071428571428573</v>
      </c>
      <c r="H67" s="1">
        <f t="shared" si="21"/>
        <v>4.8571428571428568</v>
      </c>
      <c r="I67" s="1">
        <f t="shared" si="21"/>
        <v>4.8186613942435725</v>
      </c>
    </row>
    <row r="68" spans="1:9">
      <c r="A68" s="1" t="s">
        <v>44</v>
      </c>
      <c r="B68" s="1">
        <f>STDEVA(B50:B65)</f>
        <v>8.380817098475446E-2</v>
      </c>
      <c r="C68" s="1">
        <f t="shared" ref="C68:D68" si="22">STDEVA(C50:C65)</f>
        <v>0.75592894601845428</v>
      </c>
      <c r="D68" s="1">
        <f t="shared" si="22"/>
        <v>1.0383420024827901</v>
      </c>
      <c r="F68" s="1" t="s">
        <v>44</v>
      </c>
      <c r="G68" s="1">
        <f>STDEVA(G50:G65)</f>
        <v>0.1397276262011535</v>
      </c>
      <c r="H68" s="1">
        <f t="shared" ref="H68:I68" si="23">STDEVA(H50:H65)</f>
        <v>1.5735915849388864</v>
      </c>
      <c r="I68" s="1">
        <f t="shared" si="23"/>
        <v>1.2818655652038522</v>
      </c>
    </row>
    <row r="69" spans="1:9">
      <c r="A69" s="1" t="s">
        <v>45</v>
      </c>
      <c r="B69" s="1">
        <f>B68/SQRT(B66)</f>
        <v>3.1676511180119923E-2</v>
      </c>
      <c r="C69" s="1">
        <f t="shared" ref="C69:D69" si="24">C68/SQRT(C66)</f>
        <v>0.28571428571428564</v>
      </c>
      <c r="D69" s="1">
        <f t="shared" si="24"/>
        <v>0.39245638777175346</v>
      </c>
      <c r="F69" s="1" t="s">
        <v>45</v>
      </c>
      <c r="G69" s="1">
        <f>G68/SQRT(G66)</f>
        <v>5.2812078601949274E-2</v>
      </c>
      <c r="H69" s="1">
        <f t="shared" ref="H69:I69" si="25">H68/SQRT(H66)</f>
        <v>0.5947617141331808</v>
      </c>
      <c r="I69" s="1">
        <f t="shared" si="25"/>
        <v>0.48449964282094915</v>
      </c>
    </row>
    <row r="70" spans="1:9">
      <c r="A70" s="9"/>
      <c r="E70" s="10"/>
    </row>
    <row r="71" spans="1:9">
      <c r="B71" s="2" t="s">
        <v>95</v>
      </c>
      <c r="C71" s="2"/>
      <c r="D71" s="2"/>
      <c r="E71" s="7"/>
      <c r="G71" s="2" t="s">
        <v>95</v>
      </c>
      <c r="H71" s="2"/>
      <c r="I71" s="2"/>
    </row>
    <row r="72" spans="1:9">
      <c r="A72" s="8"/>
      <c r="B72" s="1" t="s">
        <v>6</v>
      </c>
      <c r="C72" s="8" t="s">
        <v>77</v>
      </c>
      <c r="D72" s="8" t="s">
        <v>78</v>
      </c>
      <c r="F72" s="8"/>
      <c r="G72" s="1" t="s">
        <v>6</v>
      </c>
      <c r="H72" s="8" t="s">
        <v>77</v>
      </c>
      <c r="I72" s="8" t="s">
        <v>78</v>
      </c>
    </row>
    <row r="73" spans="1:9">
      <c r="A73" s="1" t="s">
        <v>79</v>
      </c>
      <c r="B73" s="1">
        <v>0.5</v>
      </c>
      <c r="C73" s="1">
        <v>0</v>
      </c>
      <c r="D73" s="1">
        <f t="shared" ref="D73:D78" si="26">C73/B73</f>
        <v>0</v>
      </c>
      <c r="F73" s="1" t="s">
        <v>80</v>
      </c>
      <c r="G73" s="1">
        <v>0.7</v>
      </c>
      <c r="H73" s="1">
        <v>3</v>
      </c>
      <c r="I73" s="1">
        <f t="shared" ref="I73:I78" si="27">H73/G73</f>
        <v>4.2857142857142856</v>
      </c>
    </row>
    <row r="74" spans="1:9">
      <c r="A74" s="1" t="s">
        <v>81</v>
      </c>
      <c r="B74" s="1">
        <v>0.9</v>
      </c>
      <c r="C74" s="1">
        <v>0</v>
      </c>
      <c r="D74" s="1">
        <f t="shared" si="26"/>
        <v>0</v>
      </c>
      <c r="F74" s="1" t="s">
        <v>82</v>
      </c>
      <c r="G74" s="1">
        <v>0.6</v>
      </c>
      <c r="H74" s="1">
        <v>2</v>
      </c>
      <c r="I74" s="1">
        <f t="shared" si="27"/>
        <v>3.3333333333333335</v>
      </c>
    </row>
    <row r="75" spans="1:9">
      <c r="A75" s="1" t="s">
        <v>83</v>
      </c>
      <c r="B75" s="1">
        <v>0.9</v>
      </c>
      <c r="C75" s="1">
        <v>1</v>
      </c>
      <c r="D75" s="1">
        <f t="shared" si="26"/>
        <v>1.1111111111111112</v>
      </c>
      <c r="F75" s="1" t="s">
        <v>84</v>
      </c>
      <c r="G75" s="1">
        <v>1</v>
      </c>
      <c r="H75" s="1">
        <v>1</v>
      </c>
      <c r="I75" s="1">
        <f t="shared" si="27"/>
        <v>1</v>
      </c>
    </row>
    <row r="76" spans="1:9">
      <c r="A76" s="1" t="s">
        <v>85</v>
      </c>
      <c r="B76" s="1">
        <v>0.7</v>
      </c>
      <c r="C76" s="1">
        <v>0</v>
      </c>
      <c r="D76" s="1">
        <f t="shared" si="26"/>
        <v>0</v>
      </c>
      <c r="F76" s="1" t="s">
        <v>86</v>
      </c>
      <c r="G76" s="1">
        <v>0.75</v>
      </c>
      <c r="H76" s="1">
        <v>1</v>
      </c>
      <c r="I76" s="1">
        <f t="shared" si="27"/>
        <v>1.3333333333333333</v>
      </c>
    </row>
    <row r="77" spans="1:9">
      <c r="A77" s="1" t="s">
        <v>87</v>
      </c>
      <c r="B77" s="1">
        <v>0.8</v>
      </c>
      <c r="C77" s="1">
        <v>0</v>
      </c>
      <c r="D77" s="1">
        <f t="shared" si="26"/>
        <v>0</v>
      </c>
      <c r="F77" s="1" t="s">
        <v>88</v>
      </c>
      <c r="G77" s="1">
        <v>0.85</v>
      </c>
      <c r="H77" s="1">
        <v>1</v>
      </c>
      <c r="I77" s="1">
        <f t="shared" si="27"/>
        <v>1.1764705882352942</v>
      </c>
    </row>
    <row r="78" spans="1:9">
      <c r="A78" s="1" t="s">
        <v>89</v>
      </c>
      <c r="B78" s="1">
        <v>0.85</v>
      </c>
      <c r="C78" s="1">
        <v>1</v>
      </c>
      <c r="D78" s="1">
        <f t="shared" si="26"/>
        <v>1.1764705882352942</v>
      </c>
      <c r="F78" s="1" t="s">
        <v>91</v>
      </c>
      <c r="G78" s="1">
        <v>0.8</v>
      </c>
      <c r="H78" s="1">
        <v>0</v>
      </c>
      <c r="I78" s="1">
        <f t="shared" si="27"/>
        <v>0</v>
      </c>
    </row>
    <row r="79" spans="1:9">
      <c r="A79" s="8"/>
      <c r="F79" s="8"/>
    </row>
    <row r="80" spans="1:9">
      <c r="A80" s="8"/>
      <c r="F80" s="8"/>
    </row>
    <row r="81" spans="1:9">
      <c r="A81" s="8"/>
      <c r="F81" s="8"/>
    </row>
    <row r="82" spans="1:9">
      <c r="F82" s="8"/>
    </row>
    <row r="89" spans="1:9">
      <c r="A89" s="1" t="s">
        <v>42</v>
      </c>
      <c r="B89" s="1">
        <f t="shared" ref="B89:D89" si="28">COUNT(B73:B88)</f>
        <v>6</v>
      </c>
      <c r="C89" s="1">
        <f t="shared" si="28"/>
        <v>6</v>
      </c>
      <c r="D89" s="1">
        <f t="shared" si="28"/>
        <v>6</v>
      </c>
      <c r="F89" s="1" t="s">
        <v>42</v>
      </c>
      <c r="G89" s="1">
        <f t="shared" ref="G89:I89" si="29">COUNT(G73:G88)</f>
        <v>6</v>
      </c>
      <c r="H89" s="1">
        <f t="shared" si="29"/>
        <v>6</v>
      </c>
      <c r="I89" s="1">
        <f t="shared" si="29"/>
        <v>6</v>
      </c>
    </row>
    <row r="90" spans="1:9">
      <c r="A90" s="1" t="s">
        <v>43</v>
      </c>
      <c r="B90" s="1">
        <f t="shared" ref="B90:D90" si="30">SUM(B73:B88)/B89</f>
        <v>0.77499999999999991</v>
      </c>
      <c r="C90" s="1">
        <f t="shared" si="30"/>
        <v>0.33333333333333331</v>
      </c>
      <c r="D90" s="1">
        <f t="shared" si="30"/>
        <v>0.38126361655773416</v>
      </c>
      <c r="F90" s="1" t="s">
        <v>43</v>
      </c>
      <c r="G90" s="1">
        <f t="shared" ref="G90:I90" si="31">SUM(G73:G88)/G89</f>
        <v>0.78333333333333333</v>
      </c>
      <c r="H90" s="1">
        <f t="shared" si="31"/>
        <v>1.3333333333333333</v>
      </c>
      <c r="I90" s="1">
        <f t="shared" si="31"/>
        <v>1.8548085901027076</v>
      </c>
    </row>
    <row r="91" spans="1:9">
      <c r="A91" s="1" t="s">
        <v>44</v>
      </c>
      <c r="B91" s="1">
        <f>STDEVA(B73:B88)</f>
        <v>0.15411035007422494</v>
      </c>
      <c r="C91" s="1">
        <f t="shared" ref="C91:D91" si="32">STDEVA(C73:C88)</f>
        <v>0.51639777949432231</v>
      </c>
      <c r="D91" s="1">
        <f t="shared" si="32"/>
        <v>0.5910125674388268</v>
      </c>
      <c r="F91" s="1" t="s">
        <v>44</v>
      </c>
      <c r="G91" s="1">
        <f>STDEVA(G73:G88)</f>
        <v>0.13662601021279427</v>
      </c>
      <c r="H91" s="1">
        <f t="shared" ref="H91:I91" si="33">STDEVA(H73:H88)</f>
        <v>1.0327955589886446</v>
      </c>
      <c r="I91" s="1">
        <f t="shared" si="33"/>
        <v>1.6123541445435823</v>
      </c>
    </row>
    <row r="92" spans="1:9">
      <c r="A92" s="1" t="s">
        <v>45</v>
      </c>
      <c r="B92" s="1">
        <f>B91/SQRT(B89)</f>
        <v>6.2915286960589803E-2</v>
      </c>
      <c r="C92" s="1">
        <f t="shared" ref="C92:D92" si="34">C91/SQRT(C89)</f>
        <v>0.21081851067789201</v>
      </c>
      <c r="D92" s="1">
        <f t="shared" si="34"/>
        <v>0.24127987029955961</v>
      </c>
      <c r="F92" s="1" t="s">
        <v>45</v>
      </c>
      <c r="G92" s="1">
        <f>G91/SQRT(G89)</f>
        <v>5.5777335102271557E-2</v>
      </c>
      <c r="H92" s="1">
        <f t="shared" ref="H92:I92" si="35">H91/SQRT(H89)</f>
        <v>0.42163702135578401</v>
      </c>
      <c r="I92" s="1">
        <f t="shared" si="35"/>
        <v>0.65824082313224186</v>
      </c>
    </row>
  </sheetData>
  <mergeCells count="8">
    <mergeCell ref="B71:D71"/>
    <mergeCell ref="G71:I71"/>
    <mergeCell ref="B2:D2"/>
    <mergeCell ref="G2:I2"/>
    <mergeCell ref="B25:D25"/>
    <mergeCell ref="G25:I25"/>
    <mergeCell ref="B48:D48"/>
    <mergeCell ref="G48:I4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ED_Fig9c</vt:lpstr>
      <vt:lpstr>ED_Fig9d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2021-04-07T10:41:41Z</dcterms:created>
  <dcterms:modified xsi:type="dcterms:W3CDTF">2021-04-07T10:43:32Z</dcterms:modified>
</cp:coreProperties>
</file>