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suokakimoto/Desktop/Main Folder/people /Ye/NPlants R3/SourceData/"/>
    </mc:Choice>
  </mc:AlternateContent>
  <xr:revisionPtr revIDLastSave="0" documentId="13_ncr:1_{A82597DF-3762-8D43-AE18-3E99D0408A0E}" xr6:coauthVersionLast="46" xr6:coauthVersionMax="46" xr10:uidLastSave="{00000000-0000-0000-0000-000000000000}"/>
  <bookViews>
    <workbookView xWindow="2580" yWindow="460" windowWidth="25100" windowHeight="13440" xr2:uid="{646DB491-B719-2F44-9A3B-1922ECBBAD28}"/>
  </bookViews>
  <sheets>
    <sheet name="Fig1h,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91" i="1" l="1"/>
  <c r="J91" i="1"/>
  <c r="I91" i="1"/>
  <c r="I92" i="1" s="1"/>
  <c r="E91" i="1"/>
  <c r="E92" i="1" s="1"/>
  <c r="C91" i="1"/>
  <c r="C92" i="1" s="1"/>
  <c r="B91" i="1"/>
  <c r="B92" i="1" s="1"/>
  <c r="I90" i="1"/>
  <c r="E90" i="1"/>
  <c r="C90" i="1"/>
  <c r="B90" i="1"/>
  <c r="L89" i="1"/>
  <c r="L90" i="1" s="1"/>
  <c r="J89" i="1"/>
  <c r="J90" i="1" s="1"/>
  <c r="I89" i="1"/>
  <c r="E89" i="1"/>
  <c r="C89" i="1"/>
  <c r="B89" i="1"/>
  <c r="M82" i="1"/>
  <c r="K82" i="1"/>
  <c r="M81" i="1"/>
  <c r="K81" i="1"/>
  <c r="D81" i="1"/>
  <c r="F81" i="1" s="1"/>
  <c r="M80" i="1"/>
  <c r="K80" i="1"/>
  <c r="D80" i="1"/>
  <c r="F80" i="1" s="1"/>
  <c r="M79" i="1"/>
  <c r="K79" i="1"/>
  <c r="D79" i="1"/>
  <c r="F79" i="1" s="1"/>
  <c r="M78" i="1"/>
  <c r="K78" i="1"/>
  <c r="D78" i="1"/>
  <c r="F78" i="1" s="1"/>
  <c r="M77" i="1"/>
  <c r="K77" i="1"/>
  <c r="D77" i="1"/>
  <c r="F77" i="1" s="1"/>
  <c r="M76" i="1"/>
  <c r="K76" i="1"/>
  <c r="D76" i="1"/>
  <c r="F76" i="1" s="1"/>
  <c r="M75" i="1"/>
  <c r="K75" i="1"/>
  <c r="D75" i="1"/>
  <c r="F75" i="1" s="1"/>
  <c r="M74" i="1"/>
  <c r="K74" i="1"/>
  <c r="D74" i="1"/>
  <c r="F74" i="1" s="1"/>
  <c r="M73" i="1"/>
  <c r="M91" i="1" s="1"/>
  <c r="K73" i="1"/>
  <c r="K89" i="1" s="1"/>
  <c r="K90" i="1" s="1"/>
  <c r="D73" i="1"/>
  <c r="L68" i="1"/>
  <c r="L69" i="1" s="1"/>
  <c r="J68" i="1"/>
  <c r="J69" i="1" s="1"/>
  <c r="I68" i="1"/>
  <c r="I69" i="1" s="1"/>
  <c r="E68" i="1"/>
  <c r="E69" i="1" s="1"/>
  <c r="C68" i="1"/>
  <c r="C69" i="1" s="1"/>
  <c r="B68" i="1"/>
  <c r="B69" i="1" s="1"/>
  <c r="I67" i="1"/>
  <c r="E67" i="1"/>
  <c r="C67" i="1"/>
  <c r="B67" i="1"/>
  <c r="L66" i="1"/>
  <c r="L67" i="1" s="1"/>
  <c r="J66" i="1"/>
  <c r="J67" i="1" s="1"/>
  <c r="I66" i="1"/>
  <c r="E66" i="1"/>
  <c r="C66" i="1"/>
  <c r="B66" i="1"/>
  <c r="M59" i="1"/>
  <c r="K59" i="1"/>
  <c r="M58" i="1"/>
  <c r="K58" i="1"/>
  <c r="F58" i="1"/>
  <c r="D58" i="1"/>
  <c r="M57" i="1"/>
  <c r="K57" i="1"/>
  <c r="F57" i="1"/>
  <c r="D57" i="1"/>
  <c r="M56" i="1"/>
  <c r="K56" i="1"/>
  <c r="F56" i="1"/>
  <c r="D56" i="1"/>
  <c r="M55" i="1"/>
  <c r="K55" i="1"/>
  <c r="F55" i="1"/>
  <c r="D55" i="1"/>
  <c r="M54" i="1"/>
  <c r="K54" i="1"/>
  <c r="F54" i="1"/>
  <c r="D54" i="1"/>
  <c r="M53" i="1"/>
  <c r="K53" i="1"/>
  <c r="F53" i="1"/>
  <c r="D53" i="1"/>
  <c r="M52" i="1"/>
  <c r="K52" i="1"/>
  <c r="F52" i="1"/>
  <c r="D52" i="1"/>
  <c r="M51" i="1"/>
  <c r="K51" i="1"/>
  <c r="F51" i="1"/>
  <c r="D51" i="1"/>
  <c r="M50" i="1"/>
  <c r="K50" i="1"/>
  <c r="F50" i="1"/>
  <c r="D50" i="1"/>
  <c r="L45" i="1"/>
  <c r="L46" i="1" s="1"/>
  <c r="J45" i="1"/>
  <c r="J46" i="1" s="1"/>
  <c r="I45" i="1"/>
  <c r="E45" i="1"/>
  <c r="C45" i="1"/>
  <c r="B45" i="1"/>
  <c r="L43" i="1"/>
  <c r="L44" i="1" s="1"/>
  <c r="J43" i="1"/>
  <c r="J44" i="1" s="1"/>
  <c r="I43" i="1"/>
  <c r="I44" i="1" s="1"/>
  <c r="E43" i="1"/>
  <c r="E44" i="1" s="1"/>
  <c r="C43" i="1"/>
  <c r="C44" i="1" s="1"/>
  <c r="B43" i="1"/>
  <c r="B44" i="1" s="1"/>
  <c r="M35" i="1"/>
  <c r="K35" i="1"/>
  <c r="F35" i="1"/>
  <c r="D35" i="1"/>
  <c r="M34" i="1"/>
  <c r="K34" i="1"/>
  <c r="F34" i="1"/>
  <c r="D34" i="1"/>
  <c r="M33" i="1"/>
  <c r="K33" i="1"/>
  <c r="F33" i="1"/>
  <c r="D33" i="1"/>
  <c r="M32" i="1"/>
  <c r="K32" i="1"/>
  <c r="F32" i="1"/>
  <c r="D32" i="1"/>
  <c r="M31" i="1"/>
  <c r="K31" i="1"/>
  <c r="F31" i="1"/>
  <c r="D31" i="1"/>
  <c r="M30" i="1"/>
  <c r="K30" i="1"/>
  <c r="F30" i="1"/>
  <c r="D30" i="1"/>
  <c r="M29" i="1"/>
  <c r="K29" i="1"/>
  <c r="F29" i="1"/>
  <c r="D29" i="1"/>
  <c r="M28" i="1"/>
  <c r="K28" i="1"/>
  <c r="F28" i="1"/>
  <c r="F43" i="1" s="1"/>
  <c r="F44" i="1" s="1"/>
  <c r="D28" i="1"/>
  <c r="M27" i="1"/>
  <c r="M43" i="1" s="1"/>
  <c r="M44" i="1" s="1"/>
  <c r="K27" i="1"/>
  <c r="F27" i="1"/>
  <c r="D27" i="1"/>
  <c r="L22" i="1"/>
  <c r="L23" i="1" s="1"/>
  <c r="J22" i="1"/>
  <c r="I22" i="1"/>
  <c r="E22" i="1"/>
  <c r="E23" i="1" s="1"/>
  <c r="C22" i="1"/>
  <c r="C23" i="1" s="1"/>
  <c r="B22" i="1"/>
  <c r="B23" i="1" s="1"/>
  <c r="L20" i="1"/>
  <c r="L21" i="1" s="1"/>
  <c r="J20" i="1"/>
  <c r="J23" i="1" s="1"/>
  <c r="I20" i="1"/>
  <c r="I21" i="1" s="1"/>
  <c r="E20" i="1"/>
  <c r="E21" i="1" s="1"/>
  <c r="C20" i="1"/>
  <c r="C21" i="1" s="1"/>
  <c r="B20" i="1"/>
  <c r="B21" i="1" s="1"/>
  <c r="M13" i="1"/>
  <c r="K13" i="1"/>
  <c r="M12" i="1"/>
  <c r="K12" i="1"/>
  <c r="F12" i="1"/>
  <c r="D12" i="1"/>
  <c r="M11" i="1"/>
  <c r="K11" i="1"/>
  <c r="F11" i="1"/>
  <c r="D11" i="1"/>
  <c r="M10" i="1"/>
  <c r="K10" i="1"/>
  <c r="F10" i="1"/>
  <c r="D10" i="1"/>
  <c r="M9" i="1"/>
  <c r="K9" i="1"/>
  <c r="F9" i="1"/>
  <c r="D9" i="1"/>
  <c r="M8" i="1"/>
  <c r="K8" i="1"/>
  <c r="F8" i="1"/>
  <c r="D8" i="1"/>
  <c r="M7" i="1"/>
  <c r="K7" i="1"/>
  <c r="F7" i="1"/>
  <c r="D7" i="1"/>
  <c r="M6" i="1"/>
  <c r="K6" i="1"/>
  <c r="F6" i="1"/>
  <c r="F22" i="1" s="1"/>
  <c r="D6" i="1"/>
  <c r="M5" i="1"/>
  <c r="K5" i="1"/>
  <c r="F5" i="1"/>
  <c r="D5" i="1"/>
  <c r="M4" i="1"/>
  <c r="K4" i="1"/>
  <c r="F4" i="1"/>
  <c r="D4" i="1"/>
  <c r="J21" i="1" l="1"/>
  <c r="F66" i="1"/>
  <c r="F67" i="1" s="1"/>
  <c r="K68" i="1"/>
  <c r="M68" i="1"/>
  <c r="M45" i="1"/>
  <c r="M46" i="1" s="1"/>
  <c r="M89" i="1"/>
  <c r="M90" i="1" s="1"/>
  <c r="F45" i="1"/>
  <c r="F46" i="1" s="1"/>
  <c r="J92" i="1"/>
  <c r="D66" i="1"/>
  <c r="D67" i="1" s="1"/>
  <c r="D68" i="1"/>
  <c r="D69" i="1" s="1"/>
  <c r="K22" i="1"/>
  <c r="M22" i="1"/>
  <c r="M23" i="1" s="1"/>
  <c r="B46" i="1"/>
  <c r="L92" i="1"/>
  <c r="K20" i="1"/>
  <c r="K21" i="1" s="1"/>
  <c r="D43" i="1"/>
  <c r="D44" i="1" s="1"/>
  <c r="C46" i="1"/>
  <c r="K45" i="1"/>
  <c r="M20" i="1"/>
  <c r="M21" i="1" s="1"/>
  <c r="E46" i="1"/>
  <c r="D45" i="1"/>
  <c r="D46" i="1" s="1"/>
  <c r="D22" i="1"/>
  <c r="I46" i="1"/>
  <c r="K66" i="1"/>
  <c r="K67" i="1" s="1"/>
  <c r="D91" i="1"/>
  <c r="D20" i="1"/>
  <c r="D21" i="1" s="1"/>
  <c r="F68" i="1"/>
  <c r="F69" i="1" s="1"/>
  <c r="I23" i="1"/>
  <c r="K43" i="1"/>
  <c r="K44" i="1" s="1"/>
  <c r="M66" i="1"/>
  <c r="M67" i="1" s="1"/>
  <c r="F73" i="1"/>
  <c r="K91" i="1"/>
  <c r="K92" i="1" s="1"/>
  <c r="F20" i="1"/>
  <c r="F21" i="1" s="1"/>
  <c r="D89" i="1"/>
  <c r="D90" i="1" s="1"/>
  <c r="K23" i="1" l="1"/>
  <c r="K69" i="1"/>
  <c r="M92" i="1"/>
  <c r="F91" i="1"/>
  <c r="F92" i="1" s="1"/>
  <c r="F89" i="1"/>
  <c r="F90" i="1" s="1"/>
  <c r="D92" i="1"/>
  <c r="D23" i="1"/>
  <c r="F23" i="1"/>
  <c r="M69" i="1"/>
  <c r="K46" i="1"/>
</calcChain>
</file>

<file path=xl/sharedStrings.xml><?xml version="1.0" encoding="utf-8"?>
<sst xmlns="http://schemas.openxmlformats.org/spreadsheetml/2006/main" count="157" uniqueCount="38">
  <si>
    <t xml:space="preserve">OE: ER8-PFA1 in Col, Induced from germination by 0.1 µM β-estradiol </t>
  </si>
  <si>
    <t>Control: ER8-PFA1 in Col, not induced</t>
  </si>
  <si>
    <t>10h</t>
  </si>
  <si>
    <t>PR length(cm)</t>
  </si>
  <si>
    <t>pericycle abs</t>
  </si>
  <si>
    <t>in pericycle per cm</t>
  </si>
  <si>
    <t>outside pericycle abs</t>
    <phoneticPr fontId="2"/>
  </si>
  <si>
    <t>outside pericycle per cm</t>
    <phoneticPr fontId="2"/>
  </si>
  <si>
    <t>in pericycle per cm</t>
    <phoneticPr fontId="2"/>
  </si>
  <si>
    <t>outside per cm</t>
    <phoneticPr fontId="2"/>
  </si>
  <si>
    <t>OE-1</t>
  </si>
  <si>
    <t>Control-1</t>
  </si>
  <si>
    <t>OE-2</t>
  </si>
  <si>
    <t>Control-2</t>
  </si>
  <si>
    <t>OE-3</t>
  </si>
  <si>
    <t>Control-3</t>
  </si>
  <si>
    <t>OE-4</t>
  </si>
  <si>
    <t>Control-4</t>
  </si>
  <si>
    <t>OE-5</t>
  </si>
  <si>
    <t>Control-5</t>
  </si>
  <si>
    <t>OE-6</t>
  </si>
  <si>
    <t>Control-6</t>
  </si>
  <si>
    <t>OE-7</t>
  </si>
  <si>
    <t>Control-7</t>
  </si>
  <si>
    <t>OE-8</t>
  </si>
  <si>
    <t>Control-8</t>
  </si>
  <si>
    <t>OE-9</t>
  </si>
  <si>
    <t>Control-9</t>
  </si>
  <si>
    <t>Control-10</t>
  </si>
  <si>
    <t>n</t>
  </si>
  <si>
    <t>mean</t>
  </si>
  <si>
    <t>STDEVA</t>
  </si>
  <si>
    <t>SE</t>
  </si>
  <si>
    <t>8h</t>
  </si>
  <si>
    <t>out abs</t>
  </si>
  <si>
    <t>out per cm</t>
  </si>
  <si>
    <t>6h</t>
  </si>
  <si>
    <t>4h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</si>
</sst>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2"/>
      <color rgb="FF000000"/>
      <name val="游ゴシック"/>
      <family val="2"/>
      <scheme val="minor"/>
    </font>
    <font>
      <sz val="14"/>
      <color rgb="FFFF0000"/>
      <name val="Open Sans"/>
    </font>
    <font>
      <sz val="14"/>
      <color rgb="FF0000FF"/>
      <name val="Open Sans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/>
    <xf numFmtId="0" fontId="0" fillId="2" borderId="0" xfId="0" applyFill="1" applyAlignment="1"/>
    <xf numFmtId="0" fontId="0" fillId="0" borderId="0" xfId="0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14135-83D1-1940-A6A6-B647EC8E8807}">
  <dimension ref="A1:M93"/>
  <sheetViews>
    <sheetView tabSelected="1" workbookViewId="0">
      <selection activeCell="D18" sqref="D18"/>
    </sheetView>
  </sheetViews>
  <sheetFormatPr baseColWidth="10" defaultRowHeight="20"/>
  <cols>
    <col min="1" max="2" width="10.7109375" style="1"/>
    <col min="3" max="3" width="11.28515625" style="1" customWidth="1"/>
    <col min="4" max="4" width="14.28515625" style="1" customWidth="1"/>
    <col min="5" max="5" width="10.7109375" style="1"/>
    <col min="6" max="7" width="10" style="1" customWidth="1"/>
    <col min="8" max="14" width="10.7109375" style="1"/>
    <col min="15" max="15" width="9.28515625" style="1" customWidth="1"/>
    <col min="16" max="16" width="6.42578125" style="1" customWidth="1"/>
    <col min="17" max="17" width="20.7109375" style="1" customWidth="1"/>
    <col min="18" max="16384" width="10.7109375" style="1"/>
  </cols>
  <sheetData>
    <row r="1" spans="1:13">
      <c r="A1" s="2" t="s">
        <v>0</v>
      </c>
      <c r="B1" s="2"/>
      <c r="C1" s="2"/>
      <c r="D1" s="2"/>
      <c r="E1" s="2"/>
      <c r="F1" s="2"/>
      <c r="G1" s="2"/>
      <c r="H1" s="2" t="s">
        <v>1</v>
      </c>
      <c r="I1" s="2"/>
      <c r="J1" s="2"/>
      <c r="K1" s="2"/>
      <c r="L1" s="2"/>
      <c r="M1" s="2"/>
    </row>
    <row r="2" spans="1:13">
      <c r="B2" s="7" t="s">
        <v>2</v>
      </c>
      <c r="C2" s="7"/>
      <c r="D2" s="7"/>
      <c r="E2" s="7"/>
      <c r="F2" s="7"/>
      <c r="G2" s="3"/>
      <c r="I2" s="7" t="s">
        <v>2</v>
      </c>
      <c r="J2" s="7"/>
      <c r="K2" s="7"/>
      <c r="L2" s="7"/>
      <c r="M2" s="7"/>
    </row>
    <row r="3" spans="1:13"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I3" s="1" t="s">
        <v>3</v>
      </c>
      <c r="J3" s="1" t="s">
        <v>4</v>
      </c>
      <c r="K3" s="1" t="s">
        <v>8</v>
      </c>
      <c r="L3" s="1" t="s">
        <v>6</v>
      </c>
      <c r="M3" s="1" t="s">
        <v>9</v>
      </c>
    </row>
    <row r="4" spans="1:13">
      <c r="A4" s="1" t="s">
        <v>10</v>
      </c>
      <c r="B4" s="1">
        <v>0.8</v>
      </c>
      <c r="C4" s="1">
        <v>10</v>
      </c>
      <c r="D4" s="1">
        <f>C4/B4</f>
        <v>12.5</v>
      </c>
      <c r="E4" s="1">
        <v>8</v>
      </c>
      <c r="F4" s="1">
        <f>E4/B4</f>
        <v>10</v>
      </c>
      <c r="H4" s="1" t="s">
        <v>11</v>
      </c>
      <c r="I4" s="1">
        <v>1.1000000000000001</v>
      </c>
      <c r="J4" s="1">
        <v>25</v>
      </c>
      <c r="K4" s="1">
        <f t="shared" ref="K4:K10" si="0">J4/I4</f>
        <v>22.727272727272727</v>
      </c>
      <c r="L4" s="1">
        <v>0</v>
      </c>
      <c r="M4" s="1">
        <f>L4/I4</f>
        <v>0</v>
      </c>
    </row>
    <row r="5" spans="1:13">
      <c r="A5" s="1" t="s">
        <v>12</v>
      </c>
      <c r="B5" s="1">
        <v>0.8</v>
      </c>
      <c r="C5" s="1">
        <v>12</v>
      </c>
      <c r="D5" s="1">
        <f t="shared" ref="D5:D12" si="1">C5/B5</f>
        <v>15</v>
      </c>
      <c r="E5" s="1">
        <v>6</v>
      </c>
      <c r="F5" s="1">
        <f t="shared" ref="F5:F12" si="2">E5/B5</f>
        <v>7.5</v>
      </c>
      <c r="H5" s="1" t="s">
        <v>13</v>
      </c>
      <c r="I5" s="1">
        <v>0.85</v>
      </c>
      <c r="J5" s="1">
        <v>12</v>
      </c>
      <c r="K5" s="1">
        <f t="shared" si="0"/>
        <v>14.117647058823529</v>
      </c>
      <c r="L5" s="1">
        <v>0</v>
      </c>
      <c r="M5" s="1">
        <f t="shared" ref="M5:M10" si="3">L5/I5</f>
        <v>0</v>
      </c>
    </row>
    <row r="6" spans="1:13">
      <c r="A6" s="1" t="s">
        <v>14</v>
      </c>
      <c r="B6" s="1">
        <v>0.6</v>
      </c>
      <c r="C6" s="1">
        <v>12</v>
      </c>
      <c r="D6" s="1">
        <f t="shared" si="1"/>
        <v>20</v>
      </c>
      <c r="E6" s="1">
        <v>8</v>
      </c>
      <c r="F6" s="1">
        <f t="shared" si="2"/>
        <v>13.333333333333334</v>
      </c>
      <c r="H6" s="1" t="s">
        <v>15</v>
      </c>
      <c r="I6" s="1">
        <v>0.6</v>
      </c>
      <c r="J6" s="1">
        <v>14</v>
      </c>
      <c r="K6" s="1">
        <f t="shared" si="0"/>
        <v>23.333333333333336</v>
      </c>
      <c r="L6" s="1">
        <v>0</v>
      </c>
      <c r="M6" s="1">
        <f t="shared" si="3"/>
        <v>0</v>
      </c>
    </row>
    <row r="7" spans="1:13">
      <c r="A7" s="1" t="s">
        <v>16</v>
      </c>
      <c r="B7" s="1">
        <v>0.8</v>
      </c>
      <c r="C7" s="1">
        <v>10</v>
      </c>
      <c r="D7" s="1">
        <f t="shared" si="1"/>
        <v>12.5</v>
      </c>
      <c r="E7" s="1">
        <v>8</v>
      </c>
      <c r="F7" s="1">
        <f t="shared" si="2"/>
        <v>10</v>
      </c>
      <c r="H7" s="1" t="s">
        <v>17</v>
      </c>
      <c r="I7" s="1">
        <v>0.7</v>
      </c>
      <c r="J7" s="1">
        <v>13</v>
      </c>
      <c r="K7" s="1">
        <f t="shared" si="0"/>
        <v>18.571428571428573</v>
      </c>
      <c r="L7" s="1">
        <v>0</v>
      </c>
      <c r="M7" s="1">
        <f t="shared" si="3"/>
        <v>0</v>
      </c>
    </row>
    <row r="8" spans="1:13">
      <c r="A8" s="1" t="s">
        <v>18</v>
      </c>
      <c r="B8" s="1">
        <v>0.8</v>
      </c>
      <c r="C8" s="1">
        <v>11</v>
      </c>
      <c r="D8" s="1">
        <f t="shared" si="1"/>
        <v>13.75</v>
      </c>
      <c r="E8" s="1">
        <v>11</v>
      </c>
      <c r="F8" s="1">
        <f t="shared" si="2"/>
        <v>13.75</v>
      </c>
      <c r="H8" s="1" t="s">
        <v>19</v>
      </c>
      <c r="I8" s="1">
        <v>1</v>
      </c>
      <c r="J8" s="1">
        <v>19</v>
      </c>
      <c r="K8" s="1">
        <f t="shared" si="0"/>
        <v>19</v>
      </c>
      <c r="L8" s="1">
        <v>0</v>
      </c>
      <c r="M8" s="1">
        <f t="shared" si="3"/>
        <v>0</v>
      </c>
    </row>
    <row r="9" spans="1:13">
      <c r="A9" s="1" t="s">
        <v>20</v>
      </c>
      <c r="B9" s="1">
        <v>0.75</v>
      </c>
      <c r="C9" s="1">
        <v>15</v>
      </c>
      <c r="D9" s="1">
        <f t="shared" si="1"/>
        <v>20</v>
      </c>
      <c r="E9" s="1">
        <v>4</v>
      </c>
      <c r="F9" s="1">
        <f t="shared" si="2"/>
        <v>5.333333333333333</v>
      </c>
      <c r="H9" s="1" t="s">
        <v>21</v>
      </c>
      <c r="I9" s="1">
        <v>0.65</v>
      </c>
      <c r="J9" s="1">
        <v>10</v>
      </c>
      <c r="K9" s="1">
        <f t="shared" si="0"/>
        <v>15.384615384615383</v>
      </c>
      <c r="L9" s="1">
        <v>0</v>
      </c>
      <c r="M9" s="1">
        <f t="shared" si="3"/>
        <v>0</v>
      </c>
    </row>
    <row r="10" spans="1:13">
      <c r="A10" s="1" t="s">
        <v>22</v>
      </c>
      <c r="B10" s="1">
        <v>0.65</v>
      </c>
      <c r="C10" s="1">
        <v>14</v>
      </c>
      <c r="D10" s="1">
        <f t="shared" si="1"/>
        <v>21.538461538461537</v>
      </c>
      <c r="E10" s="1">
        <v>8</v>
      </c>
      <c r="F10" s="1">
        <f t="shared" si="2"/>
        <v>12.307692307692307</v>
      </c>
      <c r="H10" s="1" t="s">
        <v>23</v>
      </c>
      <c r="I10" s="1">
        <v>0.7</v>
      </c>
      <c r="J10" s="1">
        <v>15</v>
      </c>
      <c r="K10" s="1">
        <f t="shared" si="0"/>
        <v>21.428571428571431</v>
      </c>
      <c r="L10" s="1">
        <v>0</v>
      </c>
      <c r="M10" s="1">
        <f t="shared" si="3"/>
        <v>0</v>
      </c>
    </row>
    <row r="11" spans="1:13">
      <c r="A11" s="1" t="s">
        <v>24</v>
      </c>
      <c r="B11" s="1">
        <v>0.7</v>
      </c>
      <c r="C11" s="1">
        <v>13</v>
      </c>
      <c r="D11" s="1">
        <f t="shared" si="1"/>
        <v>18.571428571428573</v>
      </c>
      <c r="E11" s="1">
        <v>10</v>
      </c>
      <c r="F11" s="1">
        <f t="shared" si="2"/>
        <v>14.285714285714286</v>
      </c>
      <c r="H11" s="1" t="s">
        <v>25</v>
      </c>
      <c r="I11" s="1">
        <v>1</v>
      </c>
      <c r="J11" s="1">
        <v>19</v>
      </c>
      <c r="K11" s="1">
        <f>J11/I11</f>
        <v>19</v>
      </c>
      <c r="L11" s="1">
        <v>0</v>
      </c>
      <c r="M11" s="1">
        <f>L11/I11</f>
        <v>0</v>
      </c>
    </row>
    <row r="12" spans="1:13">
      <c r="A12" s="1" t="s">
        <v>26</v>
      </c>
      <c r="B12" s="1">
        <v>0.75</v>
      </c>
      <c r="C12" s="1">
        <v>13</v>
      </c>
      <c r="D12" s="1">
        <f t="shared" si="1"/>
        <v>17.333333333333332</v>
      </c>
      <c r="E12" s="1">
        <v>9</v>
      </c>
      <c r="F12" s="1">
        <f t="shared" si="2"/>
        <v>12</v>
      </c>
      <c r="H12" s="1" t="s">
        <v>27</v>
      </c>
      <c r="I12" s="1">
        <v>0.8</v>
      </c>
      <c r="J12" s="1">
        <v>11</v>
      </c>
      <c r="K12" s="1">
        <f>J12/I12</f>
        <v>13.75</v>
      </c>
      <c r="L12" s="1">
        <v>0</v>
      </c>
      <c r="M12" s="1">
        <f>L12/I12</f>
        <v>0</v>
      </c>
    </row>
    <row r="13" spans="1:13">
      <c r="H13" s="1" t="s">
        <v>28</v>
      </c>
      <c r="I13" s="1">
        <v>0.65</v>
      </c>
      <c r="J13" s="1">
        <v>13</v>
      </c>
      <c r="K13" s="1">
        <f>J13/I13</f>
        <v>20</v>
      </c>
      <c r="L13" s="1">
        <v>0</v>
      </c>
      <c r="M13" s="1">
        <f>L13/I13</f>
        <v>0</v>
      </c>
    </row>
    <row r="14" spans="1:13">
      <c r="H14" s="4"/>
    </row>
    <row r="20" spans="1:13">
      <c r="A20" s="1" t="s">
        <v>29</v>
      </c>
      <c r="B20" s="1">
        <f t="shared" ref="B20:F20" si="4">COUNT(B4:B19)</f>
        <v>9</v>
      </c>
      <c r="C20" s="1">
        <f t="shared" si="4"/>
        <v>9</v>
      </c>
      <c r="D20" s="1">
        <f t="shared" si="4"/>
        <v>9</v>
      </c>
      <c r="E20" s="1">
        <f t="shared" si="4"/>
        <v>9</v>
      </c>
      <c r="F20" s="1">
        <f t="shared" si="4"/>
        <v>9</v>
      </c>
      <c r="H20" s="1" t="s">
        <v>29</v>
      </c>
      <c r="I20" s="1">
        <f t="shared" ref="I20:M20" si="5">COUNT(I4:I19)</f>
        <v>10</v>
      </c>
      <c r="J20" s="1">
        <f t="shared" si="5"/>
        <v>10</v>
      </c>
      <c r="K20" s="1">
        <f t="shared" si="5"/>
        <v>10</v>
      </c>
      <c r="L20" s="1">
        <f t="shared" si="5"/>
        <v>10</v>
      </c>
      <c r="M20" s="1">
        <f t="shared" si="5"/>
        <v>10</v>
      </c>
    </row>
    <row r="21" spans="1:13">
      <c r="A21" s="1" t="s">
        <v>30</v>
      </c>
      <c r="B21" s="1">
        <f t="shared" ref="B21:D21" si="6">SUM(B4:B19)/B20</f>
        <v>0.73888888888888893</v>
      </c>
      <c r="C21" s="1">
        <f t="shared" si="6"/>
        <v>12.222222222222221</v>
      </c>
      <c r="D21" s="1">
        <f t="shared" si="6"/>
        <v>16.79924704924705</v>
      </c>
      <c r="E21" s="1">
        <f t="shared" ref="E21:F21" si="7">SUM(E4:E19)/E20</f>
        <v>8</v>
      </c>
      <c r="F21" s="1">
        <f t="shared" si="7"/>
        <v>10.945563695563697</v>
      </c>
      <c r="H21" s="1" t="s">
        <v>30</v>
      </c>
      <c r="I21" s="1">
        <f t="shared" ref="I21:M21" si="8">SUM(I4:I19)/I20</f>
        <v>0.80500000000000005</v>
      </c>
      <c r="J21" s="1">
        <f t="shared" si="8"/>
        <v>15.1</v>
      </c>
      <c r="K21" s="1">
        <f t="shared" si="8"/>
        <v>18.731286850404498</v>
      </c>
      <c r="L21" s="1">
        <f t="shared" si="8"/>
        <v>0</v>
      </c>
      <c r="M21" s="1">
        <f t="shared" si="8"/>
        <v>0</v>
      </c>
    </row>
    <row r="22" spans="1:13">
      <c r="A22" s="1" t="s">
        <v>31</v>
      </c>
      <c r="B22" s="1">
        <f>STDEVA(B4:B19)</f>
        <v>7.4068286810963266E-2</v>
      </c>
      <c r="C22" s="1">
        <f t="shared" ref="C22:F22" si="9">STDEVA(C4:C19)</f>
        <v>1.7159383568311704</v>
      </c>
      <c r="D22" s="1">
        <f t="shared" si="9"/>
        <v>3.461898255964194</v>
      </c>
      <c r="E22" s="1">
        <f t="shared" si="9"/>
        <v>2.0615528128088303</v>
      </c>
      <c r="F22" s="1">
        <f t="shared" si="9"/>
        <v>3.0176017649230515</v>
      </c>
      <c r="H22" s="1" t="s">
        <v>31</v>
      </c>
      <c r="I22" s="1">
        <f>STDEVA(I4:I19)</f>
        <v>0.17551511489201038</v>
      </c>
      <c r="J22" s="1">
        <f t="shared" ref="J22:M22" si="10">STDEVA(J4:J19)</f>
        <v>4.6055522047970667</v>
      </c>
      <c r="K22" s="1">
        <f t="shared" si="10"/>
        <v>3.3911777863225616</v>
      </c>
      <c r="L22" s="1">
        <f t="shared" si="10"/>
        <v>0</v>
      </c>
      <c r="M22" s="1">
        <f t="shared" si="10"/>
        <v>0</v>
      </c>
    </row>
    <row r="23" spans="1:13">
      <c r="A23" s="1" t="s">
        <v>32</v>
      </c>
      <c r="B23" s="1">
        <f>B22/SQRT(B20)</f>
        <v>2.4689428936987754E-2</v>
      </c>
      <c r="C23" s="1">
        <f t="shared" ref="C23:F23" si="11">C22/SQRT(C20)</f>
        <v>0.57197945227705682</v>
      </c>
      <c r="D23" s="1">
        <f t="shared" si="11"/>
        <v>1.153966085321398</v>
      </c>
      <c r="E23" s="1">
        <f t="shared" si="11"/>
        <v>0.68718427093627676</v>
      </c>
      <c r="F23" s="1">
        <f t="shared" si="11"/>
        <v>1.0058672549743506</v>
      </c>
      <c r="H23" s="1" t="s">
        <v>32</v>
      </c>
      <c r="I23" s="1">
        <f>I22/SQRT(I20)</f>
        <v>5.5502752684489086E-2</v>
      </c>
      <c r="J23" s="1">
        <f t="shared" ref="J23:M23" si="12">J22/SQRT(J20)</f>
        <v>1.4564034849968988</v>
      </c>
      <c r="K23" s="1">
        <f t="shared" si="12"/>
        <v>1.0723845755347094</v>
      </c>
      <c r="L23" s="1">
        <f t="shared" si="12"/>
        <v>0</v>
      </c>
      <c r="M23" s="1">
        <f t="shared" si="12"/>
        <v>0</v>
      </c>
    </row>
    <row r="24" spans="1:13">
      <c r="A24" s="5"/>
      <c r="F24" s="6"/>
      <c r="G24" s="6"/>
    </row>
    <row r="25" spans="1:13">
      <c r="B25" s="7" t="s">
        <v>33</v>
      </c>
      <c r="C25" s="7"/>
      <c r="D25" s="7"/>
      <c r="E25" s="7"/>
      <c r="F25" s="7"/>
      <c r="G25" s="3"/>
      <c r="I25" s="7" t="s">
        <v>33</v>
      </c>
      <c r="J25" s="7"/>
      <c r="K25" s="7"/>
      <c r="L25" s="7"/>
      <c r="M25" s="7"/>
    </row>
    <row r="26" spans="1:13">
      <c r="B26" s="1" t="s">
        <v>3</v>
      </c>
      <c r="C26" s="4" t="s">
        <v>4</v>
      </c>
      <c r="D26" s="4" t="s">
        <v>5</v>
      </c>
      <c r="E26" s="1" t="s">
        <v>34</v>
      </c>
      <c r="F26" s="1" t="s">
        <v>35</v>
      </c>
      <c r="I26" s="1" t="s">
        <v>3</v>
      </c>
      <c r="J26" s="4" t="s">
        <v>4</v>
      </c>
      <c r="K26" s="4" t="s">
        <v>5</v>
      </c>
      <c r="L26" s="1" t="s">
        <v>34</v>
      </c>
      <c r="M26" s="1" t="s">
        <v>35</v>
      </c>
    </row>
    <row r="27" spans="1:13">
      <c r="A27" s="1" t="s">
        <v>10</v>
      </c>
      <c r="B27" s="1">
        <v>0.9</v>
      </c>
      <c r="C27" s="1">
        <v>13</v>
      </c>
      <c r="D27" s="1">
        <f>C27/B27</f>
        <v>14.444444444444445</v>
      </c>
      <c r="E27" s="1">
        <v>8</v>
      </c>
      <c r="F27" s="1">
        <f>E27/B27</f>
        <v>8.8888888888888893</v>
      </c>
      <c r="H27" s="4" t="s">
        <v>11</v>
      </c>
      <c r="I27" s="1">
        <v>1</v>
      </c>
      <c r="J27" s="1">
        <v>11</v>
      </c>
      <c r="K27" s="1">
        <f t="shared" ref="K27:K35" si="13">J27/I27</f>
        <v>11</v>
      </c>
      <c r="L27" s="1">
        <v>0</v>
      </c>
      <c r="M27" s="1">
        <f>L27/I27</f>
        <v>0</v>
      </c>
    </row>
    <row r="28" spans="1:13">
      <c r="A28" s="1" t="s">
        <v>12</v>
      </c>
      <c r="B28" s="1">
        <v>0.95</v>
      </c>
      <c r="C28" s="1">
        <v>14</v>
      </c>
      <c r="D28" s="1">
        <f t="shared" ref="D28:D35" si="14">C28/B28</f>
        <v>14.736842105263159</v>
      </c>
      <c r="E28" s="1">
        <v>9</v>
      </c>
      <c r="F28" s="1">
        <f t="shared" ref="F28:F35" si="15">E28/B28</f>
        <v>9.4736842105263168</v>
      </c>
      <c r="H28" s="4" t="s">
        <v>13</v>
      </c>
      <c r="I28" s="1">
        <v>0.9</v>
      </c>
      <c r="J28" s="1">
        <v>14</v>
      </c>
      <c r="K28" s="1">
        <f t="shared" si="13"/>
        <v>15.555555555555555</v>
      </c>
      <c r="L28" s="1">
        <v>0</v>
      </c>
      <c r="M28" s="1">
        <f t="shared" ref="M28:M35" si="16">L28/I28</f>
        <v>0</v>
      </c>
    </row>
    <row r="29" spans="1:13">
      <c r="A29" s="1" t="s">
        <v>14</v>
      </c>
      <c r="B29" s="1">
        <v>0.8</v>
      </c>
      <c r="C29" s="1">
        <v>8</v>
      </c>
      <c r="D29" s="1">
        <f t="shared" si="14"/>
        <v>10</v>
      </c>
      <c r="E29" s="1">
        <v>5</v>
      </c>
      <c r="F29" s="1">
        <f t="shared" si="15"/>
        <v>6.25</v>
      </c>
      <c r="H29" s="4" t="s">
        <v>15</v>
      </c>
      <c r="I29" s="1">
        <v>0.95</v>
      </c>
      <c r="J29" s="1">
        <v>11</v>
      </c>
      <c r="K29" s="1">
        <f t="shared" si="13"/>
        <v>11.578947368421053</v>
      </c>
      <c r="L29" s="1">
        <v>0</v>
      </c>
      <c r="M29" s="1">
        <f t="shared" si="16"/>
        <v>0</v>
      </c>
    </row>
    <row r="30" spans="1:13">
      <c r="A30" s="1" t="s">
        <v>16</v>
      </c>
      <c r="B30" s="1">
        <v>0.8</v>
      </c>
      <c r="C30" s="1">
        <v>16</v>
      </c>
      <c r="D30" s="1">
        <f t="shared" si="14"/>
        <v>20</v>
      </c>
      <c r="E30" s="1">
        <v>7</v>
      </c>
      <c r="F30" s="1">
        <f t="shared" si="15"/>
        <v>8.75</v>
      </c>
      <c r="H30" s="4" t="s">
        <v>17</v>
      </c>
      <c r="I30" s="1">
        <v>0.9</v>
      </c>
      <c r="J30" s="1">
        <v>20</v>
      </c>
      <c r="K30" s="1">
        <f t="shared" si="13"/>
        <v>22.222222222222221</v>
      </c>
      <c r="L30" s="1">
        <v>0</v>
      </c>
      <c r="M30" s="1">
        <f t="shared" si="16"/>
        <v>0</v>
      </c>
    </row>
    <row r="31" spans="1:13">
      <c r="A31" s="1" t="s">
        <v>18</v>
      </c>
      <c r="B31" s="1">
        <v>0.5</v>
      </c>
      <c r="C31" s="1">
        <v>7</v>
      </c>
      <c r="D31" s="1">
        <f t="shared" si="14"/>
        <v>14</v>
      </c>
      <c r="E31" s="1">
        <v>3</v>
      </c>
      <c r="F31" s="1">
        <f t="shared" si="15"/>
        <v>6</v>
      </c>
      <c r="H31" s="4" t="s">
        <v>19</v>
      </c>
      <c r="I31" s="1">
        <v>0.9</v>
      </c>
      <c r="J31" s="1">
        <v>19</v>
      </c>
      <c r="K31" s="1">
        <f t="shared" si="13"/>
        <v>21.111111111111111</v>
      </c>
      <c r="L31" s="1">
        <v>0</v>
      </c>
      <c r="M31" s="1">
        <f t="shared" si="16"/>
        <v>0</v>
      </c>
    </row>
    <row r="32" spans="1:13">
      <c r="A32" s="1" t="s">
        <v>20</v>
      </c>
      <c r="B32" s="1">
        <v>0.75</v>
      </c>
      <c r="C32" s="1">
        <v>10</v>
      </c>
      <c r="D32" s="1">
        <f t="shared" si="14"/>
        <v>13.333333333333334</v>
      </c>
      <c r="E32" s="1">
        <v>7</v>
      </c>
      <c r="F32" s="1">
        <f t="shared" si="15"/>
        <v>9.3333333333333339</v>
      </c>
      <c r="H32" s="4" t="s">
        <v>21</v>
      </c>
      <c r="I32" s="1">
        <v>0.8</v>
      </c>
      <c r="J32" s="1">
        <v>14</v>
      </c>
      <c r="K32" s="1">
        <f t="shared" si="13"/>
        <v>17.5</v>
      </c>
      <c r="L32" s="1">
        <v>0</v>
      </c>
      <c r="M32" s="1">
        <f t="shared" si="16"/>
        <v>0</v>
      </c>
    </row>
    <row r="33" spans="1:13">
      <c r="A33" s="1" t="s">
        <v>22</v>
      </c>
      <c r="B33" s="1">
        <v>0.75</v>
      </c>
      <c r="C33" s="1">
        <v>10</v>
      </c>
      <c r="D33" s="1">
        <f t="shared" si="14"/>
        <v>13.333333333333334</v>
      </c>
      <c r="E33" s="1">
        <v>5</v>
      </c>
      <c r="F33" s="1">
        <f t="shared" si="15"/>
        <v>6.666666666666667</v>
      </c>
      <c r="H33" s="4" t="s">
        <v>23</v>
      </c>
      <c r="I33" s="1">
        <v>0.8</v>
      </c>
      <c r="J33" s="1">
        <v>18</v>
      </c>
      <c r="K33" s="1">
        <f t="shared" si="13"/>
        <v>22.5</v>
      </c>
      <c r="L33" s="1">
        <v>0</v>
      </c>
      <c r="M33" s="1">
        <f t="shared" si="16"/>
        <v>0</v>
      </c>
    </row>
    <row r="34" spans="1:13">
      <c r="A34" s="1" t="s">
        <v>24</v>
      </c>
      <c r="B34" s="1">
        <v>0.7</v>
      </c>
      <c r="C34" s="1">
        <v>8</v>
      </c>
      <c r="D34" s="1">
        <f t="shared" si="14"/>
        <v>11.428571428571429</v>
      </c>
      <c r="E34" s="1">
        <v>7</v>
      </c>
      <c r="F34" s="1">
        <f t="shared" si="15"/>
        <v>10</v>
      </c>
      <c r="H34" s="4" t="s">
        <v>25</v>
      </c>
      <c r="I34" s="1">
        <v>0.9</v>
      </c>
      <c r="J34" s="1">
        <v>20</v>
      </c>
      <c r="K34" s="1">
        <f t="shared" si="13"/>
        <v>22.222222222222221</v>
      </c>
      <c r="L34" s="1">
        <v>0</v>
      </c>
      <c r="M34" s="1">
        <f t="shared" si="16"/>
        <v>0</v>
      </c>
    </row>
    <row r="35" spans="1:13">
      <c r="A35" s="1" t="s">
        <v>26</v>
      </c>
      <c r="B35" s="1">
        <v>0.55000000000000004</v>
      </c>
      <c r="C35" s="1">
        <v>10</v>
      </c>
      <c r="D35" s="1">
        <f t="shared" si="14"/>
        <v>18.18181818181818</v>
      </c>
      <c r="E35" s="1">
        <v>4</v>
      </c>
      <c r="F35" s="1">
        <f t="shared" si="15"/>
        <v>7.2727272727272725</v>
      </c>
      <c r="H35" s="4" t="s">
        <v>27</v>
      </c>
      <c r="I35" s="1">
        <v>0.9</v>
      </c>
      <c r="J35" s="1">
        <v>15</v>
      </c>
      <c r="K35" s="1">
        <f t="shared" si="13"/>
        <v>16.666666666666668</v>
      </c>
      <c r="L35" s="1">
        <v>0</v>
      </c>
      <c r="M35" s="1">
        <f t="shared" si="16"/>
        <v>0</v>
      </c>
    </row>
    <row r="43" spans="1:13">
      <c r="A43" s="1" t="s">
        <v>29</v>
      </c>
      <c r="B43" s="1">
        <f t="shared" ref="B43:F43" si="17">COUNT(B27:B42)</f>
        <v>9</v>
      </c>
      <c r="C43" s="1">
        <f t="shared" si="17"/>
        <v>9</v>
      </c>
      <c r="D43" s="1">
        <f t="shared" si="17"/>
        <v>9</v>
      </c>
      <c r="E43" s="1">
        <f t="shared" si="17"/>
        <v>9</v>
      </c>
      <c r="F43" s="1">
        <f t="shared" si="17"/>
        <v>9</v>
      </c>
      <c r="H43" s="1" t="s">
        <v>29</v>
      </c>
      <c r="I43" s="1">
        <f>COUNT(I27:I42)</f>
        <v>9</v>
      </c>
      <c r="J43" s="1">
        <f>COUNT(J27:J42)</f>
        <v>9</v>
      </c>
      <c r="K43" s="1">
        <f>COUNT(K27:K42)</f>
        <v>9</v>
      </c>
      <c r="L43" s="1">
        <f t="shared" ref="L43:M43" si="18">COUNT(L27:L42)</f>
        <v>9</v>
      </c>
      <c r="M43" s="1">
        <f t="shared" si="18"/>
        <v>9</v>
      </c>
    </row>
    <row r="44" spans="1:13">
      <c r="A44" s="1" t="s">
        <v>30</v>
      </c>
      <c r="B44" s="1">
        <f t="shared" ref="B44:F44" si="19">SUM(B27:B42)/B43</f>
        <v>0.74444444444444446</v>
      </c>
      <c r="C44" s="1">
        <f t="shared" si="19"/>
        <v>10.666666666666666</v>
      </c>
      <c r="D44" s="1">
        <f t="shared" si="19"/>
        <v>14.384260314084875</v>
      </c>
      <c r="E44" s="1">
        <f t="shared" si="19"/>
        <v>6.1111111111111107</v>
      </c>
      <c r="F44" s="1">
        <f t="shared" si="19"/>
        <v>8.0705889302380527</v>
      </c>
      <c r="H44" s="1" t="s">
        <v>30</v>
      </c>
      <c r="I44" s="1">
        <f>SUM(I27:I42)/I43</f>
        <v>0.89444444444444438</v>
      </c>
      <c r="J44" s="1">
        <f>SUM(J27:J42)/J43</f>
        <v>15.777777777777779</v>
      </c>
      <c r="K44" s="1">
        <f>SUM(K27:K42)/K43</f>
        <v>17.817413905133201</v>
      </c>
      <c r="L44" s="1">
        <f t="shared" ref="L44:M44" si="20">SUM(L27:L42)/L43</f>
        <v>0</v>
      </c>
      <c r="M44" s="1">
        <f t="shared" si="20"/>
        <v>0</v>
      </c>
    </row>
    <row r="45" spans="1:13">
      <c r="A45" s="1" t="s">
        <v>31</v>
      </c>
      <c r="B45" s="1">
        <f>STDEVA(B27:B42)</f>
        <v>0.14672347384715853</v>
      </c>
      <c r="C45" s="1">
        <f t="shared" ref="C45:F45" si="21">STDEVA(C27:C42)</f>
        <v>3.0413812651491097</v>
      </c>
      <c r="D45" s="1">
        <f t="shared" si="21"/>
        <v>3.09031350238318</v>
      </c>
      <c r="E45" s="1">
        <f t="shared" si="21"/>
        <v>1.9649710204252668</v>
      </c>
      <c r="F45" s="1">
        <f t="shared" si="21"/>
        <v>1.5258810819853232</v>
      </c>
      <c r="H45" s="1" t="s">
        <v>31</v>
      </c>
      <c r="I45" s="1">
        <f>STDEVA(I27:I42)</f>
        <v>6.3464775882199218E-2</v>
      </c>
      <c r="J45" s="1">
        <f>STDEVA(J27:J42)</f>
        <v>3.5978388574871523</v>
      </c>
      <c r="K45" s="1">
        <f>STDEVA(K27:K42)</f>
        <v>4.5210106380134425</v>
      </c>
      <c r="L45" s="1">
        <f t="shared" ref="L45:M45" si="22">STDEVA(L27:L42)</f>
        <v>0</v>
      </c>
      <c r="M45" s="1">
        <f t="shared" si="22"/>
        <v>0</v>
      </c>
    </row>
    <row r="46" spans="1:13">
      <c r="A46" s="1" t="s">
        <v>32</v>
      </c>
      <c r="B46" s="1">
        <f>B45/SQRT(B43)</f>
        <v>4.8907824615719513E-2</v>
      </c>
      <c r="C46" s="1">
        <f t="shared" ref="C46:F46" si="23">C45/SQRT(C43)</f>
        <v>1.0137937550497031</v>
      </c>
      <c r="D46" s="1">
        <f t="shared" si="23"/>
        <v>1.0301045007943934</v>
      </c>
      <c r="E46" s="1">
        <f t="shared" si="23"/>
        <v>0.65499034014175561</v>
      </c>
      <c r="F46" s="1">
        <f t="shared" si="23"/>
        <v>0.50862702732844112</v>
      </c>
      <c r="H46" s="1" t="s">
        <v>32</v>
      </c>
      <c r="I46" s="1">
        <f>I45/SQRT(I43)</f>
        <v>2.1154925294066405E-2</v>
      </c>
      <c r="J46" s="1">
        <f t="shared" ref="J46:M46" si="24">J45/SQRT(J43)</f>
        <v>1.199279619162384</v>
      </c>
      <c r="K46" s="1">
        <f t="shared" si="24"/>
        <v>1.5070035460044808</v>
      </c>
      <c r="L46" s="1">
        <f t="shared" si="24"/>
        <v>0</v>
      </c>
      <c r="M46" s="1">
        <f t="shared" si="24"/>
        <v>0</v>
      </c>
    </row>
    <row r="47" spans="1:13">
      <c r="A47" s="5"/>
      <c r="F47" s="6"/>
      <c r="G47" s="6"/>
    </row>
    <row r="48" spans="1:13">
      <c r="B48" s="7" t="s">
        <v>36</v>
      </c>
      <c r="C48" s="7"/>
      <c r="D48" s="7"/>
      <c r="E48" s="7"/>
      <c r="F48" s="7"/>
      <c r="G48" s="3"/>
      <c r="I48" s="7" t="s">
        <v>36</v>
      </c>
      <c r="J48" s="7"/>
      <c r="K48" s="7"/>
      <c r="L48" s="7"/>
      <c r="M48" s="7"/>
    </row>
    <row r="49" spans="1:13">
      <c r="B49" s="1" t="s">
        <v>3</v>
      </c>
      <c r="C49" s="4" t="s">
        <v>4</v>
      </c>
      <c r="D49" s="4" t="s">
        <v>5</v>
      </c>
      <c r="E49" s="1" t="s">
        <v>34</v>
      </c>
      <c r="F49" s="1" t="s">
        <v>35</v>
      </c>
      <c r="I49" s="1" t="s">
        <v>3</v>
      </c>
      <c r="J49" s="4" t="s">
        <v>4</v>
      </c>
      <c r="K49" s="4" t="s">
        <v>5</v>
      </c>
      <c r="L49" s="1" t="s">
        <v>34</v>
      </c>
      <c r="M49" s="1" t="s">
        <v>35</v>
      </c>
    </row>
    <row r="50" spans="1:13">
      <c r="A50" s="4" t="s">
        <v>10</v>
      </c>
      <c r="B50" s="1">
        <v>0.7</v>
      </c>
      <c r="C50" s="1">
        <v>10</v>
      </c>
      <c r="D50" s="1">
        <f>C50/B50</f>
        <v>14.285714285714286</v>
      </c>
      <c r="E50" s="1">
        <v>1</v>
      </c>
      <c r="F50" s="1">
        <f>E50/B50</f>
        <v>1.4285714285714286</v>
      </c>
      <c r="H50" s="4" t="s">
        <v>11</v>
      </c>
      <c r="I50" s="1">
        <v>0.8</v>
      </c>
      <c r="J50" s="1">
        <v>10</v>
      </c>
      <c r="K50" s="1">
        <f>J50/I50</f>
        <v>12.5</v>
      </c>
      <c r="L50" s="1">
        <v>0</v>
      </c>
      <c r="M50" s="1">
        <f>L50/I50</f>
        <v>0</v>
      </c>
    </row>
    <row r="51" spans="1:13">
      <c r="A51" s="4" t="s">
        <v>12</v>
      </c>
      <c r="B51" s="1">
        <v>0.75</v>
      </c>
      <c r="C51" s="1">
        <v>13</v>
      </c>
      <c r="D51" s="1">
        <f t="shared" ref="D51:D58" si="25">C51/B51</f>
        <v>17.333333333333332</v>
      </c>
      <c r="E51" s="1">
        <v>1</v>
      </c>
      <c r="F51" s="1">
        <f t="shared" ref="F51:F58" si="26">E51/B51</f>
        <v>1.3333333333333333</v>
      </c>
      <c r="H51" s="4" t="s">
        <v>13</v>
      </c>
      <c r="I51" s="1">
        <v>0.8</v>
      </c>
      <c r="J51" s="1">
        <v>15</v>
      </c>
      <c r="K51" s="1">
        <f t="shared" ref="K51:K59" si="27">J51/I51</f>
        <v>18.75</v>
      </c>
      <c r="L51" s="1">
        <v>0</v>
      </c>
      <c r="M51" s="1">
        <f t="shared" ref="M51:M59" si="28">L51/I51</f>
        <v>0</v>
      </c>
    </row>
    <row r="52" spans="1:13">
      <c r="A52" s="4" t="s">
        <v>14</v>
      </c>
      <c r="B52" s="1">
        <v>0.8</v>
      </c>
      <c r="C52" s="1">
        <v>9</v>
      </c>
      <c r="D52" s="1">
        <f t="shared" si="25"/>
        <v>11.25</v>
      </c>
      <c r="E52" s="1">
        <v>1</v>
      </c>
      <c r="F52" s="1">
        <f t="shared" si="26"/>
        <v>1.25</v>
      </c>
      <c r="H52" s="4" t="s">
        <v>15</v>
      </c>
      <c r="I52" s="1">
        <v>1.1000000000000001</v>
      </c>
      <c r="J52" s="1">
        <v>10</v>
      </c>
      <c r="K52" s="1">
        <f t="shared" si="27"/>
        <v>9.0909090909090899</v>
      </c>
      <c r="L52" s="1">
        <v>0</v>
      </c>
      <c r="M52" s="1">
        <f t="shared" si="28"/>
        <v>0</v>
      </c>
    </row>
    <row r="53" spans="1:13">
      <c r="A53" s="4" t="s">
        <v>16</v>
      </c>
      <c r="B53" s="1">
        <v>0.6</v>
      </c>
      <c r="C53" s="1">
        <v>8</v>
      </c>
      <c r="D53" s="1">
        <f t="shared" si="25"/>
        <v>13.333333333333334</v>
      </c>
      <c r="E53" s="1">
        <v>0</v>
      </c>
      <c r="F53" s="1">
        <f t="shared" si="26"/>
        <v>0</v>
      </c>
      <c r="H53" s="4" t="s">
        <v>17</v>
      </c>
      <c r="I53" s="1">
        <v>0.95</v>
      </c>
      <c r="J53" s="1">
        <v>19</v>
      </c>
      <c r="K53" s="1">
        <f t="shared" si="27"/>
        <v>20</v>
      </c>
      <c r="L53" s="1">
        <v>0</v>
      </c>
      <c r="M53" s="1">
        <f t="shared" si="28"/>
        <v>0</v>
      </c>
    </row>
    <row r="54" spans="1:13">
      <c r="A54" s="4" t="s">
        <v>18</v>
      </c>
      <c r="B54" s="1">
        <v>0.6</v>
      </c>
      <c r="C54" s="1">
        <v>5</v>
      </c>
      <c r="D54" s="1">
        <f t="shared" si="25"/>
        <v>8.3333333333333339</v>
      </c>
      <c r="E54" s="1">
        <v>1</v>
      </c>
      <c r="F54" s="1">
        <f t="shared" si="26"/>
        <v>1.6666666666666667</v>
      </c>
      <c r="H54" s="4" t="s">
        <v>19</v>
      </c>
      <c r="I54" s="1">
        <v>1.2</v>
      </c>
      <c r="J54" s="1">
        <v>12</v>
      </c>
      <c r="K54" s="1">
        <f t="shared" si="27"/>
        <v>10</v>
      </c>
      <c r="L54" s="1">
        <v>0</v>
      </c>
      <c r="M54" s="1">
        <f t="shared" si="28"/>
        <v>0</v>
      </c>
    </row>
    <row r="55" spans="1:13">
      <c r="A55" s="4" t="s">
        <v>20</v>
      </c>
      <c r="B55" s="1">
        <v>0.65</v>
      </c>
      <c r="C55" s="1">
        <v>7</v>
      </c>
      <c r="D55" s="1">
        <f t="shared" si="25"/>
        <v>10.769230769230768</v>
      </c>
      <c r="E55" s="1">
        <v>1</v>
      </c>
      <c r="F55" s="1">
        <f t="shared" si="26"/>
        <v>1.5384615384615383</v>
      </c>
      <c r="H55" s="4" t="s">
        <v>21</v>
      </c>
      <c r="I55" s="1">
        <v>0.95</v>
      </c>
      <c r="J55" s="1">
        <v>13</v>
      </c>
      <c r="K55" s="1">
        <f t="shared" si="27"/>
        <v>13.684210526315789</v>
      </c>
      <c r="L55" s="1">
        <v>0</v>
      </c>
      <c r="M55" s="1">
        <f t="shared" si="28"/>
        <v>0</v>
      </c>
    </row>
    <row r="56" spans="1:13">
      <c r="A56" s="4" t="s">
        <v>22</v>
      </c>
      <c r="B56" s="1">
        <v>0.6</v>
      </c>
      <c r="C56" s="1">
        <v>9</v>
      </c>
      <c r="D56" s="1">
        <f t="shared" si="25"/>
        <v>15</v>
      </c>
      <c r="E56" s="1">
        <v>2</v>
      </c>
      <c r="F56" s="1">
        <f t="shared" si="26"/>
        <v>3.3333333333333335</v>
      </c>
      <c r="H56" s="4" t="s">
        <v>23</v>
      </c>
      <c r="I56" s="1">
        <v>1</v>
      </c>
      <c r="J56" s="1">
        <v>11</v>
      </c>
      <c r="K56" s="1">
        <f t="shared" si="27"/>
        <v>11</v>
      </c>
      <c r="L56" s="1">
        <v>0</v>
      </c>
      <c r="M56" s="1">
        <f t="shared" si="28"/>
        <v>0</v>
      </c>
    </row>
    <row r="57" spans="1:13">
      <c r="A57" s="4" t="s">
        <v>24</v>
      </c>
      <c r="B57" s="1">
        <v>0.7</v>
      </c>
      <c r="C57" s="1">
        <v>12</v>
      </c>
      <c r="D57" s="1">
        <f t="shared" si="25"/>
        <v>17.142857142857142</v>
      </c>
      <c r="E57" s="1">
        <v>0</v>
      </c>
      <c r="F57" s="1">
        <f t="shared" si="26"/>
        <v>0</v>
      </c>
      <c r="H57" s="4" t="s">
        <v>25</v>
      </c>
      <c r="I57" s="1">
        <v>0.7</v>
      </c>
      <c r="J57" s="1">
        <v>8</v>
      </c>
      <c r="K57" s="1">
        <f t="shared" si="27"/>
        <v>11.428571428571429</v>
      </c>
      <c r="L57" s="1">
        <v>0</v>
      </c>
      <c r="M57" s="1">
        <f t="shared" si="28"/>
        <v>0</v>
      </c>
    </row>
    <row r="58" spans="1:13">
      <c r="A58" s="4" t="s">
        <v>26</v>
      </c>
      <c r="B58" s="1">
        <v>0.5</v>
      </c>
      <c r="C58" s="1">
        <v>8</v>
      </c>
      <c r="D58" s="1">
        <f t="shared" si="25"/>
        <v>16</v>
      </c>
      <c r="E58" s="1">
        <v>3</v>
      </c>
      <c r="F58" s="1">
        <f t="shared" si="26"/>
        <v>6</v>
      </c>
      <c r="H58" s="4" t="s">
        <v>27</v>
      </c>
      <c r="I58" s="1">
        <v>0.9</v>
      </c>
      <c r="J58" s="1">
        <v>16</v>
      </c>
      <c r="K58" s="1">
        <f t="shared" si="27"/>
        <v>17.777777777777779</v>
      </c>
      <c r="L58" s="1">
        <v>0</v>
      </c>
      <c r="M58" s="1">
        <f t="shared" si="28"/>
        <v>0</v>
      </c>
    </row>
    <row r="59" spans="1:13">
      <c r="H59" s="4" t="s">
        <v>28</v>
      </c>
      <c r="I59" s="1">
        <v>1.1000000000000001</v>
      </c>
      <c r="J59" s="1">
        <v>15</v>
      </c>
      <c r="K59" s="1">
        <f t="shared" si="27"/>
        <v>13.636363636363635</v>
      </c>
      <c r="L59" s="1">
        <v>0</v>
      </c>
      <c r="M59" s="1">
        <f t="shared" si="28"/>
        <v>0</v>
      </c>
    </row>
    <row r="66" spans="1:13">
      <c r="A66" s="1" t="s">
        <v>29</v>
      </c>
      <c r="B66" s="1">
        <f t="shared" ref="B66:F66" si="29">COUNT(B50:B65)</f>
        <v>9</v>
      </c>
      <c r="C66" s="1">
        <f t="shared" si="29"/>
        <v>9</v>
      </c>
      <c r="D66" s="1">
        <f t="shared" si="29"/>
        <v>9</v>
      </c>
      <c r="E66" s="1">
        <f t="shared" si="29"/>
        <v>9</v>
      </c>
      <c r="F66" s="1">
        <f t="shared" si="29"/>
        <v>9</v>
      </c>
      <c r="H66" s="1" t="s">
        <v>29</v>
      </c>
      <c r="I66" s="1">
        <f t="shared" ref="I66:M66" si="30">COUNT(I50:I65)</f>
        <v>10</v>
      </c>
      <c r="J66" s="1">
        <f t="shared" si="30"/>
        <v>10</v>
      </c>
      <c r="K66" s="1">
        <f t="shared" si="30"/>
        <v>10</v>
      </c>
      <c r="L66" s="1">
        <f t="shared" si="30"/>
        <v>10</v>
      </c>
      <c r="M66" s="1">
        <f t="shared" si="30"/>
        <v>10</v>
      </c>
    </row>
    <row r="67" spans="1:13">
      <c r="A67" s="1" t="s">
        <v>30</v>
      </c>
      <c r="B67" s="1">
        <f t="shared" ref="B67:F67" si="31">SUM(B50:B65)/B66</f>
        <v>0.65555555555555556</v>
      </c>
      <c r="C67" s="1">
        <f t="shared" si="31"/>
        <v>9</v>
      </c>
      <c r="D67" s="1">
        <f t="shared" si="31"/>
        <v>13.716422466422467</v>
      </c>
      <c r="E67" s="1">
        <f t="shared" si="31"/>
        <v>1.1111111111111112</v>
      </c>
      <c r="F67" s="1">
        <f t="shared" si="31"/>
        <v>1.8389295889295889</v>
      </c>
      <c r="H67" s="1" t="s">
        <v>30</v>
      </c>
      <c r="I67" s="1">
        <f t="shared" ref="I67:K67" si="32">SUM(I50:I65)/I66</f>
        <v>0.95</v>
      </c>
      <c r="J67" s="1">
        <f t="shared" si="32"/>
        <v>12.9</v>
      </c>
      <c r="K67" s="1">
        <f t="shared" si="32"/>
        <v>13.786783245993771</v>
      </c>
      <c r="L67" s="1">
        <f t="shared" ref="L67:M67" si="33">SUM(L50:L65)/L66</f>
        <v>0</v>
      </c>
      <c r="M67" s="1">
        <f t="shared" si="33"/>
        <v>0</v>
      </c>
    </row>
    <row r="68" spans="1:13">
      <c r="A68" s="1" t="s">
        <v>31</v>
      </c>
      <c r="B68" s="1">
        <f>STDEVA(B50:B65)</f>
        <v>9.1666666666666258E-2</v>
      </c>
      <c r="C68" s="1">
        <f t="shared" ref="C68:F68" si="34">STDEVA(C50:C65)</f>
        <v>2.4494897427831779</v>
      </c>
      <c r="D68" s="1">
        <f t="shared" si="34"/>
        <v>3.0802287700078335</v>
      </c>
      <c r="E68" s="1">
        <f t="shared" si="34"/>
        <v>0.92796072713833699</v>
      </c>
      <c r="F68" s="1">
        <f t="shared" si="34"/>
        <v>1.8439729052088865</v>
      </c>
      <c r="H68" s="1" t="s">
        <v>31</v>
      </c>
      <c r="I68" s="1">
        <f>STDEVA(I50:I65)</f>
        <v>0.15634719199411454</v>
      </c>
      <c r="J68" s="1">
        <f t="shared" ref="J68:M68" si="35">STDEVA(J50:J65)</f>
        <v>3.3482997343593839</v>
      </c>
      <c r="K68" s="1">
        <f t="shared" si="35"/>
        <v>3.8089494606592726</v>
      </c>
      <c r="L68" s="1">
        <f t="shared" si="35"/>
        <v>0</v>
      </c>
      <c r="M68" s="1">
        <f t="shared" si="35"/>
        <v>0</v>
      </c>
    </row>
    <row r="69" spans="1:13">
      <c r="A69" s="1" t="s">
        <v>32</v>
      </c>
      <c r="B69" s="1">
        <f>B68/SQRT(B66)</f>
        <v>3.0555555555555419E-2</v>
      </c>
      <c r="C69" s="1">
        <f t="shared" ref="C69:F69" si="36">C68/SQRT(C66)</f>
        <v>0.81649658092772592</v>
      </c>
      <c r="D69" s="1">
        <f t="shared" si="36"/>
        <v>1.0267429233359444</v>
      </c>
      <c r="E69" s="1">
        <f t="shared" si="36"/>
        <v>0.30932024237944566</v>
      </c>
      <c r="F69" s="1">
        <f t="shared" si="36"/>
        <v>0.61465763506962878</v>
      </c>
      <c r="H69" s="1" t="s">
        <v>32</v>
      </c>
      <c r="I69" s="1">
        <f>I68/SQRT(I66)</f>
        <v>4.9441323247304485E-2</v>
      </c>
      <c r="J69" s="1">
        <f t="shared" ref="J69:M69" si="37">J68/SQRT(J66)</f>
        <v>1.0588253449512397</v>
      </c>
      <c r="K69" s="1">
        <f t="shared" si="37"/>
        <v>1.2044955788153215</v>
      </c>
      <c r="L69" s="1">
        <f t="shared" si="37"/>
        <v>0</v>
      </c>
      <c r="M69" s="1">
        <f t="shared" si="37"/>
        <v>0</v>
      </c>
    </row>
    <row r="70" spans="1:13">
      <c r="A70" s="5"/>
      <c r="F70" s="6"/>
      <c r="G70" s="6"/>
    </row>
    <row r="71" spans="1:13">
      <c r="B71" s="7" t="s">
        <v>37</v>
      </c>
      <c r="C71" s="7"/>
      <c r="D71" s="7"/>
      <c r="E71" s="7"/>
      <c r="F71" s="7"/>
      <c r="G71" s="3"/>
      <c r="I71" s="7" t="s">
        <v>37</v>
      </c>
      <c r="J71" s="7"/>
      <c r="K71" s="7"/>
      <c r="L71" s="7"/>
      <c r="M71" s="7"/>
    </row>
    <row r="72" spans="1:13">
      <c r="A72" s="4"/>
      <c r="B72" s="1" t="s">
        <v>3</v>
      </c>
      <c r="C72" s="4" t="s">
        <v>4</v>
      </c>
      <c r="D72" s="4" t="s">
        <v>5</v>
      </c>
      <c r="E72" s="1" t="s">
        <v>34</v>
      </c>
      <c r="F72" s="1" t="s">
        <v>35</v>
      </c>
      <c r="H72" s="4"/>
      <c r="I72" s="1" t="s">
        <v>3</v>
      </c>
      <c r="J72" s="4" t="s">
        <v>4</v>
      </c>
      <c r="K72" s="4" t="s">
        <v>5</v>
      </c>
      <c r="L72" s="1" t="s">
        <v>34</v>
      </c>
      <c r="M72" s="1" t="s">
        <v>35</v>
      </c>
    </row>
    <row r="73" spans="1:13">
      <c r="A73" s="4" t="s">
        <v>10</v>
      </c>
      <c r="B73" s="1">
        <v>0.5</v>
      </c>
      <c r="C73" s="1">
        <v>3</v>
      </c>
      <c r="D73" s="1">
        <f>C73/B73</f>
        <v>6</v>
      </c>
      <c r="E73" s="1">
        <v>0</v>
      </c>
      <c r="F73" s="1">
        <f>E73/D73</f>
        <v>0</v>
      </c>
      <c r="H73" s="4" t="s">
        <v>11</v>
      </c>
      <c r="I73" s="1">
        <v>0.7</v>
      </c>
      <c r="J73" s="1">
        <v>4</v>
      </c>
      <c r="K73" s="1">
        <f>J73/I73</f>
        <v>5.7142857142857144</v>
      </c>
      <c r="L73" s="1">
        <v>0</v>
      </c>
      <c r="M73" s="1">
        <f>L73/I73</f>
        <v>0</v>
      </c>
    </row>
    <row r="74" spans="1:13">
      <c r="A74" s="4" t="s">
        <v>12</v>
      </c>
      <c r="B74" s="1">
        <v>0.9</v>
      </c>
      <c r="C74" s="1">
        <v>3</v>
      </c>
      <c r="D74" s="1">
        <f t="shared" ref="D74:D81" si="38">C74/B74</f>
        <v>3.333333333333333</v>
      </c>
      <c r="E74" s="1">
        <v>1</v>
      </c>
      <c r="F74" s="1">
        <f t="shared" ref="F74:F81" si="39">E74/D74</f>
        <v>0.30000000000000004</v>
      </c>
      <c r="H74" s="4" t="s">
        <v>13</v>
      </c>
      <c r="I74" s="1">
        <v>0.9</v>
      </c>
      <c r="J74" s="1">
        <v>2</v>
      </c>
      <c r="K74" s="1">
        <f t="shared" ref="K74:K82" si="40">J74/I74</f>
        <v>2.2222222222222223</v>
      </c>
      <c r="L74" s="1">
        <v>0</v>
      </c>
      <c r="M74" s="1">
        <f t="shared" ref="M74:M82" si="41">L74/I74</f>
        <v>0</v>
      </c>
    </row>
    <row r="75" spans="1:13">
      <c r="A75" s="4" t="s">
        <v>14</v>
      </c>
      <c r="B75" s="1">
        <v>0.5</v>
      </c>
      <c r="C75" s="1">
        <v>1</v>
      </c>
      <c r="D75" s="1">
        <f t="shared" si="38"/>
        <v>2</v>
      </c>
      <c r="E75" s="1">
        <v>0</v>
      </c>
      <c r="F75" s="1">
        <f t="shared" si="39"/>
        <v>0</v>
      </c>
      <c r="H75" s="4" t="s">
        <v>15</v>
      </c>
      <c r="I75" s="1">
        <v>1.05</v>
      </c>
      <c r="J75" s="1">
        <v>3</v>
      </c>
      <c r="K75" s="1">
        <f t="shared" si="40"/>
        <v>2.8571428571428572</v>
      </c>
      <c r="L75" s="1">
        <v>0</v>
      </c>
      <c r="M75" s="1">
        <f t="shared" si="41"/>
        <v>0</v>
      </c>
    </row>
    <row r="76" spans="1:13">
      <c r="A76" s="4" t="s">
        <v>16</v>
      </c>
      <c r="B76" s="1">
        <v>0.6</v>
      </c>
      <c r="C76" s="1">
        <v>1</v>
      </c>
      <c r="D76" s="1">
        <f t="shared" si="38"/>
        <v>1.6666666666666667</v>
      </c>
      <c r="E76" s="1">
        <v>0</v>
      </c>
      <c r="F76" s="1">
        <f t="shared" si="39"/>
        <v>0</v>
      </c>
      <c r="H76" s="4" t="s">
        <v>17</v>
      </c>
      <c r="I76" s="1">
        <v>0.7</v>
      </c>
      <c r="J76" s="1">
        <v>1</v>
      </c>
      <c r="K76" s="1">
        <f t="shared" si="40"/>
        <v>1.4285714285714286</v>
      </c>
      <c r="L76" s="1">
        <v>0</v>
      </c>
      <c r="M76" s="1">
        <f t="shared" si="41"/>
        <v>0</v>
      </c>
    </row>
    <row r="77" spans="1:13">
      <c r="A77" s="4" t="s">
        <v>18</v>
      </c>
      <c r="B77" s="1">
        <v>0.6</v>
      </c>
      <c r="C77" s="1">
        <v>3</v>
      </c>
      <c r="D77" s="1">
        <f t="shared" si="38"/>
        <v>5</v>
      </c>
      <c r="E77" s="1">
        <v>0</v>
      </c>
      <c r="F77" s="1">
        <f t="shared" si="39"/>
        <v>0</v>
      </c>
      <c r="H77" s="4" t="s">
        <v>19</v>
      </c>
      <c r="I77" s="1">
        <v>0.75</v>
      </c>
      <c r="J77" s="1">
        <v>1</v>
      </c>
      <c r="K77" s="1">
        <f t="shared" si="40"/>
        <v>1.3333333333333333</v>
      </c>
      <c r="L77" s="1">
        <v>0</v>
      </c>
      <c r="M77" s="1">
        <f t="shared" si="41"/>
        <v>0</v>
      </c>
    </row>
    <row r="78" spans="1:13">
      <c r="A78" s="4" t="s">
        <v>20</v>
      </c>
      <c r="B78" s="1">
        <v>0.5</v>
      </c>
      <c r="C78" s="1">
        <v>2</v>
      </c>
      <c r="D78" s="1">
        <f t="shared" si="38"/>
        <v>4</v>
      </c>
      <c r="E78" s="1">
        <v>0</v>
      </c>
      <c r="F78" s="1">
        <f t="shared" si="39"/>
        <v>0</v>
      </c>
      <c r="H78" s="4" t="s">
        <v>21</v>
      </c>
      <c r="I78" s="1">
        <v>1.1000000000000001</v>
      </c>
      <c r="J78" s="1">
        <v>6</v>
      </c>
      <c r="K78" s="1">
        <f t="shared" si="40"/>
        <v>5.4545454545454541</v>
      </c>
      <c r="L78" s="1">
        <v>0</v>
      </c>
      <c r="M78" s="1">
        <f t="shared" si="41"/>
        <v>0</v>
      </c>
    </row>
    <row r="79" spans="1:13">
      <c r="A79" s="4" t="s">
        <v>22</v>
      </c>
      <c r="B79" s="1">
        <v>0.5</v>
      </c>
      <c r="C79" s="1">
        <v>2</v>
      </c>
      <c r="D79" s="1">
        <f t="shared" si="38"/>
        <v>4</v>
      </c>
      <c r="E79" s="1">
        <v>0</v>
      </c>
      <c r="F79" s="1">
        <f t="shared" si="39"/>
        <v>0</v>
      </c>
      <c r="H79" s="4" t="s">
        <v>23</v>
      </c>
      <c r="I79" s="1">
        <v>0.9</v>
      </c>
      <c r="J79" s="1">
        <v>5</v>
      </c>
      <c r="K79" s="1">
        <f t="shared" si="40"/>
        <v>5.5555555555555554</v>
      </c>
      <c r="L79" s="1">
        <v>0</v>
      </c>
      <c r="M79" s="1">
        <f t="shared" si="41"/>
        <v>0</v>
      </c>
    </row>
    <row r="80" spans="1:13">
      <c r="A80" s="4" t="s">
        <v>24</v>
      </c>
      <c r="B80" s="1">
        <v>0.6</v>
      </c>
      <c r="C80" s="1">
        <v>3</v>
      </c>
      <c r="D80" s="1">
        <f t="shared" si="38"/>
        <v>5</v>
      </c>
      <c r="E80" s="1">
        <v>0</v>
      </c>
      <c r="F80" s="1">
        <f t="shared" si="39"/>
        <v>0</v>
      </c>
      <c r="H80" s="4" t="s">
        <v>25</v>
      </c>
      <c r="I80" s="1">
        <v>0.9</v>
      </c>
      <c r="J80" s="1">
        <v>3</v>
      </c>
      <c r="K80" s="1">
        <f t="shared" si="40"/>
        <v>3.333333333333333</v>
      </c>
      <c r="L80" s="1">
        <v>0</v>
      </c>
      <c r="M80" s="1">
        <f t="shared" si="41"/>
        <v>0</v>
      </c>
    </row>
    <row r="81" spans="1:13">
      <c r="A81" s="4" t="s">
        <v>26</v>
      </c>
      <c r="B81" s="1">
        <v>0.5</v>
      </c>
      <c r="C81" s="1">
        <v>2</v>
      </c>
      <c r="D81" s="1">
        <f t="shared" si="38"/>
        <v>4</v>
      </c>
      <c r="E81" s="1">
        <v>0</v>
      </c>
      <c r="F81" s="1">
        <f t="shared" si="39"/>
        <v>0</v>
      </c>
      <c r="H81" s="4" t="s">
        <v>27</v>
      </c>
      <c r="I81" s="1">
        <v>0.8</v>
      </c>
      <c r="J81" s="1">
        <v>2</v>
      </c>
      <c r="K81" s="1">
        <f t="shared" si="40"/>
        <v>2.5</v>
      </c>
      <c r="L81" s="1">
        <v>0</v>
      </c>
      <c r="M81" s="1">
        <f t="shared" si="41"/>
        <v>0</v>
      </c>
    </row>
    <row r="82" spans="1:13">
      <c r="H82" s="4" t="s">
        <v>28</v>
      </c>
      <c r="I82" s="1">
        <v>1</v>
      </c>
      <c r="J82" s="1">
        <v>7</v>
      </c>
      <c r="K82" s="1">
        <f t="shared" si="40"/>
        <v>7</v>
      </c>
      <c r="L82" s="1">
        <v>0</v>
      </c>
      <c r="M82" s="1">
        <f t="shared" si="41"/>
        <v>0</v>
      </c>
    </row>
    <row r="89" spans="1:13">
      <c r="A89" s="1" t="s">
        <v>29</v>
      </c>
      <c r="B89" s="1">
        <f t="shared" ref="B89:F89" si="42">COUNT(B73:B88)</f>
        <v>9</v>
      </c>
      <c r="C89" s="1">
        <f t="shared" si="42"/>
        <v>9</v>
      </c>
      <c r="D89" s="1">
        <f t="shared" si="42"/>
        <v>9</v>
      </c>
      <c r="E89" s="1">
        <f t="shared" si="42"/>
        <v>9</v>
      </c>
      <c r="F89" s="1">
        <f t="shared" si="42"/>
        <v>9</v>
      </c>
      <c r="H89" s="1" t="s">
        <v>29</v>
      </c>
      <c r="I89" s="1">
        <f t="shared" ref="I89:M89" si="43">COUNT(I73:I88)</f>
        <v>10</v>
      </c>
      <c r="J89" s="1">
        <f t="shared" si="43"/>
        <v>10</v>
      </c>
      <c r="K89" s="1">
        <f t="shared" si="43"/>
        <v>10</v>
      </c>
      <c r="L89" s="1">
        <f t="shared" si="43"/>
        <v>10</v>
      </c>
      <c r="M89" s="1">
        <f t="shared" si="43"/>
        <v>10</v>
      </c>
    </row>
    <row r="90" spans="1:13">
      <c r="A90" s="1" t="s">
        <v>30</v>
      </c>
      <c r="B90" s="1">
        <f t="shared" ref="B90:F90" si="44">SUM(B73:B88)/B89</f>
        <v>0.57777777777777772</v>
      </c>
      <c r="C90" s="1">
        <f t="shared" si="44"/>
        <v>2.2222222222222223</v>
      </c>
      <c r="D90" s="1">
        <f t="shared" si="44"/>
        <v>3.8888888888888888</v>
      </c>
      <c r="E90" s="1">
        <f t="shared" si="44"/>
        <v>0.1111111111111111</v>
      </c>
      <c r="F90" s="1">
        <f t="shared" si="44"/>
        <v>3.333333333333334E-2</v>
      </c>
      <c r="H90" s="1" t="s">
        <v>30</v>
      </c>
      <c r="I90" s="1">
        <f t="shared" ref="I90:K90" si="45">SUM(I73:I88)/I89</f>
        <v>0.88000000000000012</v>
      </c>
      <c r="J90" s="1">
        <f t="shared" si="45"/>
        <v>3.4</v>
      </c>
      <c r="K90" s="1">
        <f t="shared" si="45"/>
        <v>3.7398989898989896</v>
      </c>
      <c r="L90" s="1">
        <f t="shared" ref="L90:M90" si="46">SUM(L73:L88)/L89</f>
        <v>0</v>
      </c>
      <c r="M90" s="1">
        <f t="shared" si="46"/>
        <v>0</v>
      </c>
    </row>
    <row r="91" spans="1:13">
      <c r="A91" s="1" t="s">
        <v>31</v>
      </c>
      <c r="B91" s="1">
        <f>STDEVA(B73:B88)</f>
        <v>0.13017082793177795</v>
      </c>
      <c r="C91" s="1">
        <f t="shared" ref="C91:F91" si="47">STDEVA(C73:C88)</f>
        <v>0.83333333333333348</v>
      </c>
      <c r="D91" s="1">
        <f t="shared" si="47"/>
        <v>1.4043582955293927</v>
      </c>
      <c r="E91" s="1">
        <f t="shared" si="47"/>
        <v>0.33333333333333331</v>
      </c>
      <c r="F91" s="1">
        <f t="shared" si="47"/>
        <v>0.1</v>
      </c>
      <c r="H91" s="1" t="s">
        <v>31</v>
      </c>
      <c r="I91" s="1">
        <f>STDEVA(I73:I88)</f>
        <v>0.14181364924121731</v>
      </c>
      <c r="J91" s="1">
        <f t="shared" ref="J91:M91" si="48">STDEVA(J73:J88)</f>
        <v>2.0655911179772892</v>
      </c>
      <c r="K91" s="1">
        <f t="shared" si="48"/>
        <v>2.0188589310428107</v>
      </c>
      <c r="L91" s="1">
        <f t="shared" si="48"/>
        <v>0</v>
      </c>
      <c r="M91" s="1">
        <f t="shared" si="48"/>
        <v>0</v>
      </c>
    </row>
    <row r="92" spans="1:13">
      <c r="A92" s="1" t="s">
        <v>32</v>
      </c>
      <c r="B92" s="1">
        <f>B91/SQRT(B89)</f>
        <v>4.3390275977259314E-2</v>
      </c>
      <c r="C92" s="1">
        <f t="shared" ref="C92:F92" si="49">C91/SQRT(C89)</f>
        <v>0.27777777777777785</v>
      </c>
      <c r="D92" s="1">
        <f t="shared" si="49"/>
        <v>0.46811943184313093</v>
      </c>
      <c r="E92" s="1">
        <f t="shared" si="49"/>
        <v>0.1111111111111111</v>
      </c>
      <c r="F92" s="1">
        <f t="shared" si="49"/>
        <v>3.3333333333333333E-2</v>
      </c>
      <c r="H92" s="1" t="s">
        <v>32</v>
      </c>
      <c r="I92" s="1">
        <f>I91/SQRT(I89)</f>
        <v>4.4845413490245588E-2</v>
      </c>
      <c r="J92" s="1">
        <f t="shared" ref="J92:M92" si="50">J91/SQRT(J89)</f>
        <v>0.65319726474218087</v>
      </c>
      <c r="K92" s="1">
        <f t="shared" si="50"/>
        <v>0.63841924966680941</v>
      </c>
      <c r="L92" s="1">
        <f t="shared" si="50"/>
        <v>0</v>
      </c>
      <c r="M92" s="1">
        <f t="shared" si="50"/>
        <v>0</v>
      </c>
    </row>
    <row r="93" spans="1:13">
      <c r="A93" s="5"/>
      <c r="F93" s="5"/>
      <c r="G93" s="5"/>
    </row>
  </sheetData>
  <mergeCells count="8">
    <mergeCell ref="B71:F71"/>
    <mergeCell ref="I71:M71"/>
    <mergeCell ref="B2:F2"/>
    <mergeCell ref="I2:M2"/>
    <mergeCell ref="B25:F25"/>
    <mergeCell ref="I25:M25"/>
    <mergeCell ref="B48:F48"/>
    <mergeCell ref="I48:M4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Fig1h,i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2021-04-07T10:25:43Z</dcterms:created>
  <dcterms:modified xsi:type="dcterms:W3CDTF">2021-04-07T10:38:30Z</dcterms:modified>
</cp:coreProperties>
</file>