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suokakimoto/Desktop/Main Folder/people /Ye/NPlants R3/SourceData/"/>
    </mc:Choice>
  </mc:AlternateContent>
  <xr:revisionPtr revIDLastSave="0" documentId="8_{1E4B2603-D45B-3B41-8B6E-CA60E60BAB47}" xr6:coauthVersionLast="46" xr6:coauthVersionMax="46" xr10:uidLastSave="{00000000-0000-0000-0000-000000000000}"/>
  <bookViews>
    <workbookView xWindow="12900" yWindow="460" windowWidth="25100" windowHeight="13440" activeTab="2" xr2:uid="{B47F8D54-1393-294C-8DC7-0EB74136590B}"/>
  </bookViews>
  <sheets>
    <sheet name="Fig3c" sheetId="1" r:id="rId1"/>
    <sheet name="Fig3f" sheetId="3" r:id="rId2"/>
    <sheet name="Fig3h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1" i="4" l="1"/>
  <c r="H92" i="4" s="1"/>
  <c r="G91" i="4"/>
  <c r="G92" i="4" s="1"/>
  <c r="C91" i="4"/>
  <c r="C92" i="4" s="1"/>
  <c r="B91" i="4"/>
  <c r="B92" i="4" s="1"/>
  <c r="H90" i="4"/>
  <c r="G90" i="4"/>
  <c r="H89" i="4"/>
  <c r="G89" i="4"/>
  <c r="C89" i="4"/>
  <c r="C90" i="4" s="1"/>
  <c r="B89" i="4"/>
  <c r="B90" i="4" s="1"/>
  <c r="I81" i="4"/>
  <c r="D81" i="4"/>
  <c r="I80" i="4"/>
  <c r="D80" i="4"/>
  <c r="I79" i="4"/>
  <c r="D79" i="4"/>
  <c r="I78" i="4"/>
  <c r="D78" i="4"/>
  <c r="I77" i="4"/>
  <c r="D77" i="4"/>
  <c r="I76" i="4"/>
  <c r="D76" i="4"/>
  <c r="I75" i="4"/>
  <c r="D75" i="4"/>
  <c r="I74" i="4"/>
  <c r="D74" i="4"/>
  <c r="I73" i="4"/>
  <c r="I89" i="4" s="1"/>
  <c r="I90" i="4" s="1"/>
  <c r="D73" i="4"/>
  <c r="D91" i="4" s="1"/>
  <c r="C69" i="4"/>
  <c r="B69" i="4"/>
  <c r="H68" i="4"/>
  <c r="G68" i="4"/>
  <c r="C68" i="4"/>
  <c r="B68" i="4"/>
  <c r="C67" i="4"/>
  <c r="B67" i="4"/>
  <c r="H66" i="4"/>
  <c r="H67" i="4" s="1"/>
  <c r="G66" i="4"/>
  <c r="G67" i="4" s="1"/>
  <c r="D66" i="4"/>
  <c r="D67" i="4" s="1"/>
  <c r="C66" i="4"/>
  <c r="B66" i="4"/>
  <c r="D59" i="4"/>
  <c r="I58" i="4"/>
  <c r="D58" i="4"/>
  <c r="I57" i="4"/>
  <c r="D57" i="4"/>
  <c r="I56" i="4"/>
  <c r="D56" i="4"/>
  <c r="I55" i="4"/>
  <c r="D55" i="4"/>
  <c r="I54" i="4"/>
  <c r="D54" i="4"/>
  <c r="I53" i="4"/>
  <c r="D53" i="4"/>
  <c r="I52" i="4"/>
  <c r="I66" i="4" s="1"/>
  <c r="I67" i="4" s="1"/>
  <c r="D52" i="4"/>
  <c r="I51" i="4"/>
  <c r="D51" i="4"/>
  <c r="I50" i="4"/>
  <c r="I68" i="4" s="1"/>
  <c r="I69" i="4" s="1"/>
  <c r="D50" i="4"/>
  <c r="D68" i="4" s="1"/>
  <c r="D69" i="4" s="1"/>
  <c r="H45" i="4"/>
  <c r="H46" i="4" s="1"/>
  <c r="G45" i="4"/>
  <c r="G46" i="4" s="1"/>
  <c r="C45" i="4"/>
  <c r="C46" i="4" s="1"/>
  <c r="B45" i="4"/>
  <c r="H43" i="4"/>
  <c r="H44" i="4" s="1"/>
  <c r="G43" i="4"/>
  <c r="G44" i="4" s="1"/>
  <c r="C43" i="4"/>
  <c r="C44" i="4" s="1"/>
  <c r="B43" i="4"/>
  <c r="B44" i="4" s="1"/>
  <c r="I36" i="4"/>
  <c r="D36" i="4"/>
  <c r="I35" i="4"/>
  <c r="D35" i="4"/>
  <c r="I34" i="4"/>
  <c r="D34" i="4"/>
  <c r="I33" i="4"/>
  <c r="D33" i="4"/>
  <c r="I32" i="4"/>
  <c r="D32" i="4"/>
  <c r="I31" i="4"/>
  <c r="D31" i="4"/>
  <c r="I30" i="4"/>
  <c r="D30" i="4"/>
  <c r="D29" i="4"/>
  <c r="I28" i="4"/>
  <c r="D28" i="4"/>
  <c r="I27" i="4"/>
  <c r="I45" i="4" s="1"/>
  <c r="D27" i="4"/>
  <c r="D43" i="4" s="1"/>
  <c r="D44" i="4" s="1"/>
  <c r="H22" i="4"/>
  <c r="H23" i="4" s="1"/>
  <c r="G22" i="4"/>
  <c r="G23" i="4" s="1"/>
  <c r="C22" i="4"/>
  <c r="C23" i="4" s="1"/>
  <c r="B22" i="4"/>
  <c r="B23" i="4" s="1"/>
  <c r="H21" i="4"/>
  <c r="G21" i="4"/>
  <c r="H20" i="4"/>
  <c r="G20" i="4"/>
  <c r="C20" i="4"/>
  <c r="C21" i="4" s="1"/>
  <c r="B20" i="4"/>
  <c r="B21" i="4" s="1"/>
  <c r="I19" i="4"/>
  <c r="I18" i="4"/>
  <c r="D18" i="4"/>
  <c r="I17" i="4"/>
  <c r="D17" i="4"/>
  <c r="I16" i="4"/>
  <c r="D16" i="4"/>
  <c r="I15" i="4"/>
  <c r="D15" i="4"/>
  <c r="I14" i="4"/>
  <c r="D14" i="4"/>
  <c r="I13" i="4"/>
  <c r="D13" i="4"/>
  <c r="I12" i="4"/>
  <c r="D12" i="4"/>
  <c r="I11" i="4"/>
  <c r="D11" i="4"/>
  <c r="I10" i="4"/>
  <c r="D10" i="4"/>
  <c r="I9" i="4"/>
  <c r="D9" i="4"/>
  <c r="I8" i="4"/>
  <c r="D8" i="4"/>
  <c r="D22" i="4" s="1"/>
  <c r="I7" i="4"/>
  <c r="I22" i="4" s="1"/>
  <c r="D7" i="4"/>
  <c r="I6" i="4"/>
  <c r="D6" i="4"/>
  <c r="I5" i="4"/>
  <c r="D5" i="4"/>
  <c r="I4" i="4"/>
  <c r="I20" i="4" s="1"/>
  <c r="I21" i="4" s="1"/>
  <c r="D4" i="4"/>
  <c r="D20" i="4" s="1"/>
  <c r="D21" i="4" s="1"/>
  <c r="H94" i="3"/>
  <c r="H95" i="3" s="1"/>
  <c r="G94" i="3"/>
  <c r="G95" i="3" s="1"/>
  <c r="C94" i="3"/>
  <c r="C95" i="3" s="1"/>
  <c r="B94" i="3"/>
  <c r="B95" i="3" s="1"/>
  <c r="H93" i="3"/>
  <c r="G93" i="3"/>
  <c r="H92" i="3"/>
  <c r="G92" i="3"/>
  <c r="C92" i="3"/>
  <c r="C93" i="3" s="1"/>
  <c r="B92" i="3"/>
  <c r="B93" i="3" s="1"/>
  <c r="D90" i="3"/>
  <c r="D89" i="3"/>
  <c r="D88" i="3"/>
  <c r="D87" i="3"/>
  <c r="D86" i="3"/>
  <c r="D85" i="3"/>
  <c r="I84" i="3"/>
  <c r="D84" i="3"/>
  <c r="I83" i="3"/>
  <c r="D83" i="3"/>
  <c r="I82" i="3"/>
  <c r="D82" i="3"/>
  <c r="I81" i="3"/>
  <c r="D81" i="3"/>
  <c r="I80" i="3"/>
  <c r="D80" i="3"/>
  <c r="I79" i="3"/>
  <c r="D79" i="3"/>
  <c r="I78" i="3"/>
  <c r="D78" i="3"/>
  <c r="I77" i="3"/>
  <c r="D77" i="3"/>
  <c r="I76" i="3"/>
  <c r="I92" i="3" s="1"/>
  <c r="I93" i="3" s="1"/>
  <c r="D76" i="3"/>
  <c r="D92" i="3" s="1"/>
  <c r="D93" i="3" s="1"/>
  <c r="H71" i="3"/>
  <c r="H72" i="3" s="1"/>
  <c r="G71" i="3"/>
  <c r="G72" i="3" s="1"/>
  <c r="C71" i="3"/>
  <c r="C72" i="3" s="1"/>
  <c r="B71" i="3"/>
  <c r="B72" i="3" s="1"/>
  <c r="H70" i="3"/>
  <c r="G70" i="3"/>
  <c r="H69" i="3"/>
  <c r="G69" i="3"/>
  <c r="C69" i="3"/>
  <c r="C70" i="3" s="1"/>
  <c r="B69" i="3"/>
  <c r="B70" i="3" s="1"/>
  <c r="I61" i="3"/>
  <c r="D61" i="3"/>
  <c r="I60" i="3"/>
  <c r="D60" i="3"/>
  <c r="I59" i="3"/>
  <c r="D59" i="3"/>
  <c r="I58" i="3"/>
  <c r="D58" i="3"/>
  <c r="I57" i="3"/>
  <c r="D57" i="3"/>
  <c r="I56" i="3"/>
  <c r="D56" i="3"/>
  <c r="I55" i="3"/>
  <c r="D55" i="3"/>
  <c r="I54" i="3"/>
  <c r="D54" i="3"/>
  <c r="I53" i="3"/>
  <c r="I69" i="3" s="1"/>
  <c r="I70" i="3" s="1"/>
  <c r="D53" i="3"/>
  <c r="D69" i="3" s="1"/>
  <c r="D70" i="3" s="1"/>
  <c r="C49" i="3"/>
  <c r="B49" i="3"/>
  <c r="H48" i="3"/>
  <c r="G48" i="3"/>
  <c r="C48" i="3"/>
  <c r="B48" i="3"/>
  <c r="C47" i="3"/>
  <c r="B47" i="3"/>
  <c r="H46" i="3"/>
  <c r="H47" i="3" s="1"/>
  <c r="G46" i="3"/>
  <c r="G47" i="3" s="1"/>
  <c r="C46" i="3"/>
  <c r="B46" i="3"/>
  <c r="I40" i="3"/>
  <c r="I39" i="3"/>
  <c r="I38" i="3"/>
  <c r="D38" i="3"/>
  <c r="I37" i="3"/>
  <c r="D37" i="3"/>
  <c r="I36" i="3"/>
  <c r="D36" i="3"/>
  <c r="I35" i="3"/>
  <c r="D35" i="3"/>
  <c r="I34" i="3"/>
  <c r="D34" i="3"/>
  <c r="I33" i="3"/>
  <c r="I46" i="3" s="1"/>
  <c r="I47" i="3" s="1"/>
  <c r="D33" i="3"/>
  <c r="D46" i="3" s="1"/>
  <c r="D47" i="3" s="1"/>
  <c r="I32" i="3"/>
  <c r="D32" i="3"/>
  <c r="I31" i="3"/>
  <c r="D31" i="3"/>
  <c r="D48" i="3" s="1"/>
  <c r="D49" i="3" s="1"/>
  <c r="I30" i="3"/>
  <c r="I48" i="3" s="1"/>
  <c r="I49" i="3" s="1"/>
  <c r="D30" i="3"/>
  <c r="H25" i="3"/>
  <c r="H26" i="3" s="1"/>
  <c r="G25" i="3"/>
  <c r="G26" i="3" s="1"/>
  <c r="D25" i="3"/>
  <c r="C25" i="3"/>
  <c r="B25" i="3"/>
  <c r="H23" i="3"/>
  <c r="H24" i="3" s="1"/>
  <c r="G23" i="3"/>
  <c r="G24" i="3" s="1"/>
  <c r="C23" i="3"/>
  <c r="C24" i="3" s="1"/>
  <c r="B23" i="3"/>
  <c r="B24" i="3" s="1"/>
  <c r="D22" i="3"/>
  <c r="D21" i="3"/>
  <c r="D20" i="3"/>
  <c r="D19" i="3"/>
  <c r="D18" i="3"/>
  <c r="D17" i="3"/>
  <c r="D16" i="3"/>
  <c r="D15" i="3"/>
  <c r="D14" i="3"/>
  <c r="I13" i="3"/>
  <c r="D13" i="3"/>
  <c r="I12" i="3"/>
  <c r="D12" i="3"/>
  <c r="I11" i="3"/>
  <c r="D11" i="3"/>
  <c r="I10" i="3"/>
  <c r="D10" i="3"/>
  <c r="D23" i="3" s="1"/>
  <c r="D24" i="3" s="1"/>
  <c r="I9" i="3"/>
  <c r="I25" i="3" s="1"/>
  <c r="I26" i="3" s="1"/>
  <c r="D9" i="3"/>
  <c r="I8" i="3"/>
  <c r="D8" i="3"/>
  <c r="I7" i="3"/>
  <c r="D7" i="3"/>
  <c r="I6" i="3"/>
  <c r="D6" i="3"/>
  <c r="I5" i="3"/>
  <c r="D5" i="3"/>
  <c r="I4" i="3"/>
  <c r="I23" i="3" s="1"/>
  <c r="I24" i="3" s="1"/>
  <c r="D4" i="3"/>
  <c r="O21" i="1"/>
  <c r="O22" i="1" s="1"/>
  <c r="N21" i="1"/>
  <c r="N22" i="1" s="1"/>
  <c r="L21" i="1"/>
  <c r="K21" i="1"/>
  <c r="J21" i="1"/>
  <c r="G21" i="1"/>
  <c r="F21" i="1"/>
  <c r="C21" i="1"/>
  <c r="B21" i="1"/>
  <c r="O20" i="1"/>
  <c r="N20" i="1"/>
  <c r="K20" i="1"/>
  <c r="J20" i="1"/>
  <c r="G20" i="1"/>
  <c r="O19" i="1"/>
  <c r="N19" i="1"/>
  <c r="K19" i="1"/>
  <c r="K22" i="1" s="1"/>
  <c r="J19" i="1"/>
  <c r="J22" i="1" s="1"/>
  <c r="G19" i="1"/>
  <c r="G22" i="1" s="1"/>
  <c r="F19" i="1"/>
  <c r="F20" i="1" s="1"/>
  <c r="C19" i="1"/>
  <c r="C20" i="1" s="1"/>
  <c r="B19" i="1"/>
  <c r="B20" i="1" s="1"/>
  <c r="P10" i="1"/>
  <c r="L10" i="1"/>
  <c r="H10" i="1"/>
  <c r="D10" i="1"/>
  <c r="P9" i="1"/>
  <c r="L9" i="1"/>
  <c r="H9" i="1"/>
  <c r="D9" i="1"/>
  <c r="P8" i="1"/>
  <c r="L8" i="1"/>
  <c r="H8" i="1"/>
  <c r="D8" i="1"/>
  <c r="P7" i="1"/>
  <c r="L7" i="1"/>
  <c r="H7" i="1"/>
  <c r="D7" i="1"/>
  <c r="P6" i="1"/>
  <c r="L6" i="1"/>
  <c r="H6" i="1"/>
  <c r="D6" i="1"/>
  <c r="P5" i="1"/>
  <c r="L5" i="1"/>
  <c r="H5" i="1"/>
  <c r="D5" i="1"/>
  <c r="P4" i="1"/>
  <c r="L4" i="1"/>
  <c r="H4" i="1"/>
  <c r="D4" i="1"/>
  <c r="P3" i="1"/>
  <c r="P19" i="1" s="1"/>
  <c r="P20" i="1" s="1"/>
  <c r="L3" i="1"/>
  <c r="L19" i="1" s="1"/>
  <c r="L20" i="1" s="1"/>
  <c r="H3" i="1"/>
  <c r="H19" i="1" s="1"/>
  <c r="H20" i="1" s="1"/>
  <c r="D3" i="1"/>
  <c r="D21" i="1" s="1"/>
  <c r="I23" i="4" l="1"/>
  <c r="D23" i="4"/>
  <c r="D45" i="4"/>
  <c r="D46" i="4" s="1"/>
  <c r="G69" i="4"/>
  <c r="H69" i="4"/>
  <c r="I43" i="4"/>
  <c r="I44" i="4" s="1"/>
  <c r="I91" i="4"/>
  <c r="I92" i="4" s="1"/>
  <c r="B46" i="4"/>
  <c r="D89" i="4"/>
  <c r="D90" i="4" s="1"/>
  <c r="D26" i="3"/>
  <c r="G49" i="3"/>
  <c r="H49" i="3"/>
  <c r="D71" i="3"/>
  <c r="D72" i="3" s="1"/>
  <c r="D94" i="3"/>
  <c r="D95" i="3" s="1"/>
  <c r="B26" i="3"/>
  <c r="C26" i="3"/>
  <c r="I94" i="3"/>
  <c r="I95" i="3" s="1"/>
  <c r="I71" i="3"/>
  <c r="I72" i="3" s="1"/>
  <c r="L22" i="1"/>
  <c r="P21" i="1"/>
  <c r="P22" i="1" s="1"/>
  <c r="C22" i="1"/>
  <c r="B22" i="1"/>
  <c r="F22" i="1"/>
  <c r="H21" i="1"/>
  <c r="H22" i="1" s="1"/>
  <c r="D19" i="1"/>
  <c r="D20" i="1" s="1"/>
  <c r="I46" i="4" l="1"/>
  <c r="D92" i="4"/>
  <c r="D22" i="1"/>
</calcChain>
</file>

<file path=xl/sharedStrings.xml><?xml version="1.0" encoding="utf-8"?>
<sst xmlns="http://schemas.openxmlformats.org/spreadsheetml/2006/main" count="347" uniqueCount="84">
  <si>
    <t>SEM</t>
  </si>
  <si>
    <t>STDEVA</t>
  </si>
  <si>
    <t>mean</t>
  </si>
  <si>
    <t>n</t>
  </si>
  <si>
    <t>per cm</t>
  </si>
  <si>
    <t>abs LRP&amp;LR</t>
  </si>
  <si>
    <t>PR length</t>
  </si>
  <si>
    <t>number</t>
  </si>
  <si>
    <t>PR length(cm)</t>
  </si>
  <si>
    <t>1μM</t>
  </si>
  <si>
    <t>0.1μM</t>
  </si>
  <si>
    <t>0.01μM</t>
  </si>
  <si>
    <t>0 μM</t>
  </si>
  <si>
    <t>SRDX=ER8-PFB1-SRDX in Col, Induced from germination by 0.1μM bEST</t>
  </si>
  <si>
    <t>Control=ER8-PFB1-SRDX in Col, not induced</t>
  </si>
  <si>
    <t>10h</t>
  </si>
  <si>
    <t>abs</t>
  </si>
  <si>
    <t>SRDX-1</t>
  </si>
  <si>
    <t>Control-1</t>
  </si>
  <si>
    <t>SRDX-2</t>
  </si>
  <si>
    <t>Control-2</t>
  </si>
  <si>
    <t>SRDX-3</t>
  </si>
  <si>
    <t>Control-3</t>
  </si>
  <si>
    <t>SRDX-4</t>
  </si>
  <si>
    <t>Control-4</t>
  </si>
  <si>
    <t>SRDX-5</t>
  </si>
  <si>
    <t>Control-5</t>
  </si>
  <si>
    <t>SRDX-6</t>
  </si>
  <si>
    <t>Control-6</t>
  </si>
  <si>
    <t>SRDX-7</t>
  </si>
  <si>
    <t>Control-7</t>
  </si>
  <si>
    <t>SRDX-8</t>
  </si>
  <si>
    <t>Control-8</t>
  </si>
  <si>
    <t>SRDX-9</t>
  </si>
  <si>
    <t>Control-9</t>
  </si>
  <si>
    <t>SRDX-10</t>
  </si>
  <si>
    <t>Control-10</t>
  </si>
  <si>
    <t>SRDX-11</t>
  </si>
  <si>
    <t>SRDX-12</t>
  </si>
  <si>
    <t>SRDX-13</t>
  </si>
  <si>
    <t>SRDX-14</t>
  </si>
  <si>
    <t>SRDX-15</t>
  </si>
  <si>
    <t>SRDX-16</t>
  </si>
  <si>
    <t>SRDX-17</t>
  </si>
  <si>
    <t>SRDX-18</t>
  </si>
  <si>
    <t>SRDX-19</t>
  </si>
  <si>
    <t>SE</t>
  </si>
  <si>
    <t>8h</t>
  </si>
  <si>
    <t>Control-11</t>
  </si>
  <si>
    <t>6h</t>
  </si>
  <si>
    <t>4h</t>
  </si>
  <si>
    <t>pfb12=PFB1 PFB2 double mutant in proGATA23-NLS-GFP</t>
  </si>
  <si>
    <t>WT=wildtype proGATA23-NLS-GFP</t>
  </si>
  <si>
    <t>pfb12-1</t>
  </si>
  <si>
    <t>WT-1</t>
  </si>
  <si>
    <t>pfb12-2</t>
  </si>
  <si>
    <t>WT-2</t>
  </si>
  <si>
    <t>pfb12-3</t>
  </si>
  <si>
    <t>WT-3</t>
  </si>
  <si>
    <t>pfb12-4</t>
  </si>
  <si>
    <t>WT-4</t>
  </si>
  <si>
    <t>pfb12-5</t>
  </si>
  <si>
    <t>WT-5</t>
  </si>
  <si>
    <t>pfb12-6</t>
  </si>
  <si>
    <t>WT-6</t>
  </si>
  <si>
    <t>pfb12-7</t>
  </si>
  <si>
    <t>WT-7</t>
  </si>
  <si>
    <t>pfb12-8</t>
  </si>
  <si>
    <t>WT-8</t>
  </si>
  <si>
    <t>pfb12-9</t>
  </si>
  <si>
    <t>WT-9</t>
  </si>
  <si>
    <t>pfb12-10</t>
  </si>
  <si>
    <t>WT-10</t>
  </si>
  <si>
    <t>pfb12-11</t>
  </si>
  <si>
    <t>WT-11</t>
  </si>
  <si>
    <t>pfb12-12</t>
  </si>
  <si>
    <t>WT-12</t>
  </si>
  <si>
    <t>pfb12-13</t>
  </si>
  <si>
    <t>WT-13</t>
  </si>
  <si>
    <t>pfb12-14</t>
  </si>
  <si>
    <t>WT-14</t>
  </si>
  <si>
    <t>pfb12-15</t>
  </si>
  <si>
    <t>WT-15</t>
  </si>
  <si>
    <t>WT-16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</si>
</sst>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2"/>
      <color rgb="FF000000"/>
      <name val="游ゴシック"/>
      <family val="2"/>
      <scheme val="minor"/>
    </font>
    <font>
      <sz val="14"/>
      <color rgb="FF0000FF"/>
      <name val="Open Sans"/>
    </font>
    <font>
      <i/>
      <sz val="12"/>
      <color theme="1"/>
      <name val="游ゴシック"/>
      <family val="2"/>
      <scheme val="minor"/>
    </font>
    <font>
      <sz val="14"/>
      <color rgb="FFFF000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0" fillId="0" borderId="0" xfId="0" applyAlignment="1"/>
    <xf numFmtId="0" fontId="2" fillId="0" borderId="0" xfId="1"/>
    <xf numFmtId="0" fontId="3" fillId="0" borderId="0" xfId="1" applyFont="1"/>
    <xf numFmtId="0" fontId="3" fillId="0" borderId="0" xfId="1" applyFont="1" applyAlignment="1">
      <alignment horizontal="center"/>
    </xf>
    <xf numFmtId="0" fontId="0" fillId="2" borderId="0" xfId="0" applyFill="1" applyAlignment="1"/>
    <xf numFmtId="0" fontId="0" fillId="0" borderId="0" xfId="0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/>
  </cellXfs>
  <cellStyles count="2">
    <cellStyle name="標準" xfId="0" builtinId="0"/>
    <cellStyle name="標準 2" xfId="1" xr:uid="{B40C3DBA-DAE6-B346-8DDD-B2D260C2D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612D1-668F-2347-871F-DD33D06ECEAD}">
  <dimension ref="A1:P22"/>
  <sheetViews>
    <sheetView workbookViewId="0">
      <selection sqref="A1:XFD1048576"/>
    </sheetView>
  </sheetViews>
  <sheetFormatPr baseColWidth="10" defaultRowHeight="20"/>
  <cols>
    <col min="1" max="16384" width="10.7109375" style="2"/>
  </cols>
  <sheetData>
    <row r="1" spans="1:16">
      <c r="A1" s="4" t="s">
        <v>12</v>
      </c>
      <c r="B1" s="4"/>
      <c r="C1" s="4"/>
      <c r="D1" s="4"/>
      <c r="E1" s="4" t="s">
        <v>11</v>
      </c>
      <c r="F1" s="4"/>
      <c r="G1" s="4"/>
      <c r="H1" s="4"/>
      <c r="I1" s="4" t="s">
        <v>10</v>
      </c>
      <c r="J1" s="4"/>
      <c r="K1" s="4"/>
      <c r="L1" s="4"/>
      <c r="M1" s="4" t="s">
        <v>9</v>
      </c>
      <c r="N1" s="4"/>
      <c r="O1" s="4"/>
      <c r="P1" s="4"/>
    </row>
    <row r="2" spans="1:16">
      <c r="A2" s="3" t="s">
        <v>7</v>
      </c>
      <c r="B2" s="3" t="s">
        <v>8</v>
      </c>
      <c r="C2" s="3" t="s">
        <v>5</v>
      </c>
      <c r="D2" s="3" t="s">
        <v>4</v>
      </c>
      <c r="E2" s="3" t="s">
        <v>7</v>
      </c>
      <c r="F2" s="3" t="s">
        <v>6</v>
      </c>
      <c r="G2" s="3" t="s">
        <v>5</v>
      </c>
      <c r="H2" s="3" t="s">
        <v>4</v>
      </c>
      <c r="I2" s="3" t="s">
        <v>7</v>
      </c>
      <c r="J2" s="3" t="s">
        <v>6</v>
      </c>
      <c r="K2" s="3" t="s">
        <v>5</v>
      </c>
      <c r="L2" s="3" t="s">
        <v>4</v>
      </c>
      <c r="M2" s="3" t="s">
        <v>7</v>
      </c>
      <c r="N2" s="3" t="s">
        <v>6</v>
      </c>
      <c r="O2" s="3" t="s">
        <v>5</v>
      </c>
      <c r="P2" s="3" t="s">
        <v>4</v>
      </c>
    </row>
    <row r="3" spans="1:16">
      <c r="A3" s="3">
        <v>1</v>
      </c>
      <c r="B3" s="3">
        <v>4.9000000000000004</v>
      </c>
      <c r="C3" s="3">
        <v>27</v>
      </c>
      <c r="D3" s="3">
        <f>C3/B3</f>
        <v>5.5102040816326525</v>
      </c>
      <c r="E3" s="3">
        <v>1</v>
      </c>
      <c r="F3" s="3">
        <v>2.2000000000000002</v>
      </c>
      <c r="G3" s="3">
        <v>0</v>
      </c>
      <c r="H3" s="3">
        <f>G3/F3</f>
        <v>0</v>
      </c>
      <c r="I3" s="3">
        <v>1</v>
      </c>
      <c r="J3" s="3">
        <v>1.45</v>
      </c>
      <c r="K3" s="3">
        <v>0</v>
      </c>
      <c r="L3" s="3">
        <f>K3/J3</f>
        <v>0</v>
      </c>
      <c r="M3" s="3">
        <v>1</v>
      </c>
      <c r="N3" s="3">
        <v>1.2</v>
      </c>
      <c r="O3" s="3">
        <v>0</v>
      </c>
      <c r="P3" s="3">
        <f>O3/N3</f>
        <v>0</v>
      </c>
    </row>
    <row r="4" spans="1:16">
      <c r="A4" s="3">
        <v>2</v>
      </c>
      <c r="B4" s="3">
        <v>4.5999999999999996</v>
      </c>
      <c r="C4" s="3">
        <v>23</v>
      </c>
      <c r="D4" s="3">
        <f>C4/B4</f>
        <v>5</v>
      </c>
      <c r="E4" s="3">
        <v>2</v>
      </c>
      <c r="F4" s="3">
        <v>2.9</v>
      </c>
      <c r="G4" s="3">
        <v>4</v>
      </c>
      <c r="H4" s="3">
        <f>G4/F4</f>
        <v>1.3793103448275863</v>
      </c>
      <c r="I4" s="3">
        <v>2</v>
      </c>
      <c r="J4" s="3">
        <v>1.55</v>
      </c>
      <c r="K4" s="3">
        <v>0</v>
      </c>
      <c r="L4" s="3">
        <f>K4/J4</f>
        <v>0</v>
      </c>
      <c r="M4" s="3">
        <v>2</v>
      </c>
      <c r="N4" s="3">
        <v>1.05</v>
      </c>
      <c r="O4" s="3">
        <v>0</v>
      </c>
      <c r="P4" s="3">
        <f>O4/N4</f>
        <v>0</v>
      </c>
    </row>
    <row r="5" spans="1:16">
      <c r="A5" s="3">
        <v>3</v>
      </c>
      <c r="B5" s="3">
        <v>3.8</v>
      </c>
      <c r="C5" s="3">
        <v>19</v>
      </c>
      <c r="D5" s="3">
        <f>C5/B5</f>
        <v>5</v>
      </c>
      <c r="E5" s="3">
        <v>3</v>
      </c>
      <c r="F5" s="3">
        <v>2.2000000000000002</v>
      </c>
      <c r="G5" s="3">
        <v>0</v>
      </c>
      <c r="H5" s="3">
        <f>G5/F5</f>
        <v>0</v>
      </c>
      <c r="I5" s="3">
        <v>3</v>
      </c>
      <c r="J5" s="3">
        <v>1.95</v>
      </c>
      <c r="K5" s="3">
        <v>0</v>
      </c>
      <c r="L5" s="3">
        <f>K5/J5</f>
        <v>0</v>
      </c>
      <c r="M5" s="3">
        <v>3</v>
      </c>
      <c r="N5" s="3">
        <v>1.2</v>
      </c>
      <c r="O5" s="3">
        <v>0</v>
      </c>
      <c r="P5" s="3">
        <f>O5/N5</f>
        <v>0</v>
      </c>
    </row>
    <row r="6" spans="1:16">
      <c r="A6" s="3">
        <v>4</v>
      </c>
      <c r="B6" s="3">
        <v>4.5</v>
      </c>
      <c r="C6" s="3">
        <v>23</v>
      </c>
      <c r="D6" s="3">
        <f>C6/B6</f>
        <v>5.1111111111111107</v>
      </c>
      <c r="E6" s="3">
        <v>4</v>
      </c>
      <c r="F6" s="3">
        <v>2.7</v>
      </c>
      <c r="G6" s="3">
        <v>2</v>
      </c>
      <c r="H6" s="3">
        <f>G6/F6</f>
        <v>0.7407407407407407</v>
      </c>
      <c r="I6" s="3">
        <v>4</v>
      </c>
      <c r="J6" s="3">
        <v>2</v>
      </c>
      <c r="K6" s="3">
        <v>0</v>
      </c>
      <c r="L6" s="3">
        <f>K6/J6</f>
        <v>0</v>
      </c>
      <c r="M6" s="3">
        <v>4</v>
      </c>
      <c r="N6" s="3">
        <v>1.4</v>
      </c>
      <c r="O6" s="3">
        <v>0</v>
      </c>
      <c r="P6" s="3">
        <f>O6/N6</f>
        <v>0</v>
      </c>
    </row>
    <row r="7" spans="1:16">
      <c r="A7" s="3">
        <v>5</v>
      </c>
      <c r="B7" s="3">
        <v>4.3</v>
      </c>
      <c r="C7" s="3">
        <v>23</v>
      </c>
      <c r="D7" s="3">
        <f>C7/B7</f>
        <v>5.3488372093023262</v>
      </c>
      <c r="E7" s="3">
        <v>5</v>
      </c>
      <c r="F7" s="3">
        <v>1.85</v>
      </c>
      <c r="G7" s="3">
        <v>0</v>
      </c>
      <c r="H7" s="3">
        <f>G7/F7</f>
        <v>0</v>
      </c>
      <c r="I7" s="3">
        <v>5</v>
      </c>
      <c r="J7" s="3">
        <v>2</v>
      </c>
      <c r="K7" s="3">
        <v>0</v>
      </c>
      <c r="L7" s="3">
        <f>K7/J7</f>
        <v>0</v>
      </c>
      <c r="M7" s="3">
        <v>5</v>
      </c>
      <c r="N7" s="3">
        <v>1.35</v>
      </c>
      <c r="O7" s="3">
        <v>0</v>
      </c>
      <c r="P7" s="3">
        <f>O7/N7</f>
        <v>0</v>
      </c>
    </row>
    <row r="8" spans="1:16">
      <c r="A8" s="3">
        <v>6</v>
      </c>
      <c r="B8" s="3">
        <v>5.2</v>
      </c>
      <c r="C8" s="3">
        <v>29</v>
      </c>
      <c r="D8" s="3">
        <f>C8/B8</f>
        <v>5.5769230769230766</v>
      </c>
      <c r="E8" s="3">
        <v>6</v>
      </c>
      <c r="F8" s="3">
        <v>2.25</v>
      </c>
      <c r="G8" s="3">
        <v>4</v>
      </c>
      <c r="H8" s="3">
        <f>G8/F8</f>
        <v>1.7777777777777777</v>
      </c>
      <c r="I8" s="3">
        <v>6</v>
      </c>
      <c r="J8" s="3">
        <v>1.95</v>
      </c>
      <c r="K8" s="3">
        <v>0</v>
      </c>
      <c r="L8" s="3">
        <f>K8/J8</f>
        <v>0</v>
      </c>
      <c r="M8" s="3">
        <v>6</v>
      </c>
      <c r="N8" s="3">
        <v>1.4</v>
      </c>
      <c r="O8" s="3">
        <v>0</v>
      </c>
      <c r="P8" s="3">
        <f>O8/N8</f>
        <v>0</v>
      </c>
    </row>
    <row r="9" spans="1:16">
      <c r="A9" s="3">
        <v>7</v>
      </c>
      <c r="B9" s="3">
        <v>4.5999999999999996</v>
      </c>
      <c r="C9" s="3">
        <v>24</v>
      </c>
      <c r="D9" s="3">
        <f>C9/B9</f>
        <v>5.2173913043478262</v>
      </c>
      <c r="E9" s="3">
        <v>7</v>
      </c>
      <c r="F9" s="3">
        <v>2.8</v>
      </c>
      <c r="G9" s="3">
        <v>6</v>
      </c>
      <c r="H9" s="3">
        <f>G9/F9</f>
        <v>2.1428571428571428</v>
      </c>
      <c r="I9" s="3">
        <v>7</v>
      </c>
      <c r="J9" s="3">
        <v>2.1</v>
      </c>
      <c r="K9" s="3">
        <v>0</v>
      </c>
      <c r="L9" s="3">
        <f>K9/J9</f>
        <v>0</v>
      </c>
      <c r="M9" s="3">
        <v>7</v>
      </c>
      <c r="N9" s="3">
        <v>1.1000000000000001</v>
      </c>
      <c r="O9" s="3">
        <v>0</v>
      </c>
      <c r="P9" s="3">
        <f>O9/N9</f>
        <v>0</v>
      </c>
    </row>
    <row r="10" spans="1:16">
      <c r="A10" s="3">
        <v>8</v>
      </c>
      <c r="B10" s="3">
        <v>4.4000000000000004</v>
      </c>
      <c r="C10" s="3">
        <v>21</v>
      </c>
      <c r="D10" s="3">
        <f>C10/B10</f>
        <v>4.7727272727272725</v>
      </c>
      <c r="E10" s="3">
        <v>8</v>
      </c>
      <c r="F10" s="3">
        <v>2.2000000000000002</v>
      </c>
      <c r="G10" s="3">
        <v>3</v>
      </c>
      <c r="H10" s="3">
        <f>G10/F10</f>
        <v>1.3636363636363635</v>
      </c>
      <c r="I10" s="3">
        <v>8</v>
      </c>
      <c r="J10" s="3">
        <v>2.2999999999999998</v>
      </c>
      <c r="K10" s="3">
        <v>0</v>
      </c>
      <c r="L10" s="3">
        <f>K10/J10</f>
        <v>0</v>
      </c>
      <c r="M10" s="3">
        <v>8</v>
      </c>
      <c r="N10" s="3">
        <v>1.3</v>
      </c>
      <c r="O10" s="3">
        <v>0</v>
      </c>
      <c r="P10" s="3">
        <f>O10/N10</f>
        <v>0</v>
      </c>
    </row>
    <row r="11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6">
      <c r="A19" s="3" t="s">
        <v>3</v>
      </c>
      <c r="B19" s="3">
        <f>COUNT(B3:B18)</f>
        <v>8</v>
      </c>
      <c r="C19" s="3">
        <f>COUNT(C3:C18)</f>
        <v>8</v>
      </c>
      <c r="D19" s="3">
        <f>COUNT(D3:D18)</f>
        <v>8</v>
      </c>
      <c r="E19" s="3" t="s">
        <v>3</v>
      </c>
      <c r="F19" s="3">
        <f>COUNT(F3:F18)</f>
        <v>8</v>
      </c>
      <c r="G19" s="3">
        <f>COUNT(G3:G18)</f>
        <v>8</v>
      </c>
      <c r="H19" s="3">
        <f>COUNT(H3:H18)</f>
        <v>8</v>
      </c>
      <c r="I19" s="3" t="s">
        <v>3</v>
      </c>
      <c r="J19" s="3">
        <f>COUNT(J3:J18)</f>
        <v>8</v>
      </c>
      <c r="K19" s="3">
        <f>COUNT(K3:K18)</f>
        <v>8</v>
      </c>
      <c r="L19" s="3">
        <f>COUNT(L3:L18)</f>
        <v>8</v>
      </c>
      <c r="M19" s="3" t="s">
        <v>3</v>
      </c>
      <c r="N19" s="3">
        <f>COUNT(N3:N18)</f>
        <v>8</v>
      </c>
      <c r="O19" s="3">
        <f>COUNT(O3:O18)</f>
        <v>8</v>
      </c>
      <c r="P19" s="3">
        <f>COUNT(P3:P18)</f>
        <v>8</v>
      </c>
    </row>
    <row r="20" spans="1:16">
      <c r="A20" s="3" t="s">
        <v>2</v>
      </c>
      <c r="B20" s="3">
        <f>SUM(B3:B18)/B19</f>
        <v>4.5374999999999996</v>
      </c>
      <c r="C20" s="3">
        <f>SUM(C3:C18)/C19</f>
        <v>23.625</v>
      </c>
      <c r="D20" s="3">
        <f>SUM(D3:D18)/D19</f>
        <v>5.192149257005533</v>
      </c>
      <c r="E20" s="3" t="s">
        <v>2</v>
      </c>
      <c r="F20" s="3">
        <f>SUM(F3:F18)/F19</f>
        <v>2.3874999999999997</v>
      </c>
      <c r="G20" s="3">
        <f>SUM(G3:G18)/G19</f>
        <v>2.375</v>
      </c>
      <c r="H20" s="3">
        <f>SUM(H3:H18)/H19</f>
        <v>0.92554029622995126</v>
      </c>
      <c r="I20" s="3" t="s">
        <v>2</v>
      </c>
      <c r="J20" s="3">
        <f>SUM(J3:J18)/J19</f>
        <v>1.9124999999999996</v>
      </c>
      <c r="K20" s="3">
        <f>SUM(K3:K18)/K19</f>
        <v>0</v>
      </c>
      <c r="L20" s="3">
        <f>SUM(L3:L18)/L19</f>
        <v>0</v>
      </c>
      <c r="M20" s="3" t="s">
        <v>2</v>
      </c>
      <c r="N20" s="3">
        <f>SUM(N3:N18)/N19</f>
        <v>1.25</v>
      </c>
      <c r="O20" s="3">
        <f>SUM(O3:O18)/O19</f>
        <v>0</v>
      </c>
      <c r="P20" s="3">
        <f>SUM(P3:P18)/P19</f>
        <v>0</v>
      </c>
    </row>
    <row r="21" spans="1:16">
      <c r="A21" s="3" t="s">
        <v>1</v>
      </c>
      <c r="B21" s="3">
        <f>STDEVA(B3:B18)</f>
        <v>0.41382363393117133</v>
      </c>
      <c r="C21" s="3">
        <f>STDEVA(C3:C18)</f>
        <v>3.1594529363709247</v>
      </c>
      <c r="D21" s="3">
        <f>STDEVA(D3:D18)</f>
        <v>0.27534982820119536</v>
      </c>
      <c r="E21" s="3" t="s">
        <v>1</v>
      </c>
      <c r="F21" s="3">
        <f>STDEVA(F3:F18)</f>
        <v>0.36718037607071241</v>
      </c>
      <c r="G21" s="3">
        <f>STDEVA(G3:G18)</f>
        <v>2.2638462845343543</v>
      </c>
      <c r="H21" s="3">
        <f>STDEVA(H3:H18)</f>
        <v>0.86272242240677544</v>
      </c>
      <c r="I21" s="3" t="s">
        <v>1</v>
      </c>
      <c r="J21" s="3">
        <f>STDEVA(J3:J18)</f>
        <v>0.27998724460742569</v>
      </c>
      <c r="K21" s="3">
        <f>STDEVA(K3:K18)</f>
        <v>0</v>
      </c>
      <c r="L21" s="3">
        <f>STDEVA(L3:L18)</f>
        <v>0</v>
      </c>
      <c r="M21" s="3" t="s">
        <v>1</v>
      </c>
      <c r="N21" s="3">
        <f>STDEVA(N3:N18)</f>
        <v>0.13363062095621217</v>
      </c>
      <c r="O21" s="3">
        <f>STDEVA(O3:O18)</f>
        <v>0</v>
      </c>
      <c r="P21" s="3">
        <f>STDEVA(P3:P18)</f>
        <v>0</v>
      </c>
    </row>
    <row r="22" spans="1:16">
      <c r="A22" s="3" t="s">
        <v>0</v>
      </c>
      <c r="B22" s="3">
        <f>B21/SQRT(B19)</f>
        <v>0.14630874888399534</v>
      </c>
      <c r="C22" s="3">
        <f>C21/SQRT(C19)</f>
        <v>1.1170352980738152</v>
      </c>
      <c r="D22" s="3">
        <f>D21/SQRT(D19)</f>
        <v>9.7350865359808039E-2</v>
      </c>
      <c r="E22" s="3" t="s">
        <v>0</v>
      </c>
      <c r="F22" s="3">
        <f>F21/SQRT(F19)</f>
        <v>0.12981786691911373</v>
      </c>
      <c r="G22" s="3">
        <f>G21/SQRT(G19)</f>
        <v>0.80039052967910607</v>
      </c>
      <c r="H22" s="3">
        <f>H21/SQRT(H19)</f>
        <v>0.30501843758275798</v>
      </c>
      <c r="I22" s="3" t="s">
        <v>0</v>
      </c>
      <c r="J22" s="3">
        <f>J21/SQRT(J19)</f>
        <v>9.8990439653823648E-2</v>
      </c>
      <c r="K22" s="3">
        <f>K21/SQRT(K19)</f>
        <v>0</v>
      </c>
      <c r="L22" s="3">
        <f>L21/SQRT(L19)</f>
        <v>0</v>
      </c>
      <c r="M22" s="3" t="s">
        <v>0</v>
      </c>
      <c r="N22" s="3">
        <f>N21/SQRT(N19)</f>
        <v>4.7245559126153393E-2</v>
      </c>
      <c r="O22" s="3">
        <f>O21/SQRT(O19)</f>
        <v>0</v>
      </c>
      <c r="P22" s="3">
        <f>P21/SQRT(P19)</f>
        <v>0</v>
      </c>
    </row>
  </sheetData>
  <mergeCells count="4">
    <mergeCell ref="A1:D1"/>
    <mergeCell ref="E1:H1"/>
    <mergeCell ref="I1:L1"/>
    <mergeCell ref="M1:P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6514A-5D34-A94B-B0B0-C25F141556FA}">
  <dimension ref="A1:J96"/>
  <sheetViews>
    <sheetView workbookViewId="0">
      <selection sqref="A1:XFD1048576"/>
    </sheetView>
  </sheetViews>
  <sheetFormatPr baseColWidth="10" defaultRowHeight="20"/>
  <cols>
    <col min="1" max="4" width="10.7109375" style="1"/>
    <col min="5" max="5" width="19.28515625" style="1" customWidth="1"/>
    <col min="6" max="10" width="10.7109375" style="1"/>
    <col min="11" max="11" width="53.7109375" style="1" customWidth="1"/>
    <col min="12" max="12" width="34.28515625" style="1" customWidth="1"/>
    <col min="13" max="16384" width="10.7109375" style="1"/>
  </cols>
  <sheetData>
    <row r="1" spans="1:10">
      <c r="A1" s="5" t="s">
        <v>13</v>
      </c>
      <c r="B1" s="5"/>
      <c r="C1" s="5"/>
      <c r="D1" s="5"/>
      <c r="E1" s="5"/>
      <c r="F1" s="5" t="s">
        <v>14</v>
      </c>
      <c r="G1" s="5"/>
      <c r="H1" s="5"/>
      <c r="I1" s="5"/>
      <c r="J1" s="5"/>
    </row>
    <row r="2" spans="1:10">
      <c r="B2" s="6" t="s">
        <v>15</v>
      </c>
      <c r="C2" s="6"/>
      <c r="D2" s="6"/>
      <c r="G2" s="6" t="s">
        <v>15</v>
      </c>
      <c r="H2" s="6"/>
      <c r="I2" s="6"/>
    </row>
    <row r="3" spans="1:10">
      <c r="B3" s="1" t="s">
        <v>8</v>
      </c>
      <c r="C3" s="1" t="s">
        <v>16</v>
      </c>
      <c r="D3" s="1" t="s">
        <v>4</v>
      </c>
      <c r="G3" s="1" t="s">
        <v>8</v>
      </c>
      <c r="H3" s="1" t="s">
        <v>16</v>
      </c>
      <c r="I3" s="1" t="s">
        <v>4</v>
      </c>
    </row>
    <row r="4" spans="1:10">
      <c r="A4" s="1" t="s">
        <v>17</v>
      </c>
      <c r="B4" s="1">
        <v>0.5</v>
      </c>
      <c r="C4" s="1">
        <v>0</v>
      </c>
      <c r="D4" s="1">
        <f>C4/B4</f>
        <v>0</v>
      </c>
      <c r="F4" s="1" t="s">
        <v>18</v>
      </c>
      <c r="G4" s="1">
        <v>0.9</v>
      </c>
      <c r="H4" s="1">
        <v>20</v>
      </c>
      <c r="I4" s="1">
        <f t="shared" ref="I4:I13" si="0">H4/G4</f>
        <v>22.222222222222221</v>
      </c>
    </row>
    <row r="5" spans="1:10">
      <c r="A5" s="1" t="s">
        <v>19</v>
      </c>
      <c r="B5" s="1">
        <v>0.8</v>
      </c>
      <c r="C5" s="1">
        <v>0</v>
      </c>
      <c r="D5" s="1">
        <f t="shared" ref="D5:D22" si="1">C5/B5</f>
        <v>0</v>
      </c>
      <c r="F5" s="1" t="s">
        <v>20</v>
      </c>
      <c r="G5" s="1">
        <v>1</v>
      </c>
      <c r="H5" s="1">
        <v>23</v>
      </c>
      <c r="I5" s="1">
        <f t="shared" si="0"/>
        <v>23</v>
      </c>
    </row>
    <row r="6" spans="1:10">
      <c r="A6" s="1" t="s">
        <v>21</v>
      </c>
      <c r="B6" s="1">
        <v>0.65</v>
      </c>
      <c r="C6" s="1">
        <v>1</v>
      </c>
      <c r="D6" s="1">
        <f t="shared" si="1"/>
        <v>1.5384615384615383</v>
      </c>
      <c r="F6" s="1" t="s">
        <v>22</v>
      </c>
      <c r="G6" s="1">
        <v>0.85</v>
      </c>
      <c r="H6" s="1">
        <v>14</v>
      </c>
      <c r="I6" s="1">
        <f t="shared" si="0"/>
        <v>16.47058823529412</v>
      </c>
    </row>
    <row r="7" spans="1:10">
      <c r="A7" s="1" t="s">
        <v>23</v>
      </c>
      <c r="B7" s="1">
        <v>0.75</v>
      </c>
      <c r="C7" s="1">
        <v>0</v>
      </c>
      <c r="D7" s="1">
        <f t="shared" si="1"/>
        <v>0</v>
      </c>
      <c r="F7" s="1" t="s">
        <v>24</v>
      </c>
      <c r="G7" s="1">
        <v>0.9</v>
      </c>
      <c r="H7" s="1">
        <v>20</v>
      </c>
      <c r="I7" s="1">
        <f t="shared" si="0"/>
        <v>22.222222222222221</v>
      </c>
    </row>
    <row r="8" spans="1:10">
      <c r="A8" s="1" t="s">
        <v>25</v>
      </c>
      <c r="B8" s="1">
        <v>0.75</v>
      </c>
      <c r="C8" s="1">
        <v>2</v>
      </c>
      <c r="D8" s="1">
        <f t="shared" si="1"/>
        <v>2.6666666666666665</v>
      </c>
      <c r="F8" s="1" t="s">
        <v>26</v>
      </c>
      <c r="G8" s="1">
        <v>0.7</v>
      </c>
      <c r="H8" s="1">
        <v>14</v>
      </c>
      <c r="I8" s="1">
        <f t="shared" si="0"/>
        <v>20</v>
      </c>
    </row>
    <row r="9" spans="1:10">
      <c r="A9" s="1" t="s">
        <v>27</v>
      </c>
      <c r="B9" s="1">
        <v>0.9</v>
      </c>
      <c r="C9" s="1">
        <v>2</v>
      </c>
      <c r="D9" s="1">
        <f t="shared" si="1"/>
        <v>2.2222222222222223</v>
      </c>
      <c r="F9" s="1" t="s">
        <v>28</v>
      </c>
      <c r="G9" s="1">
        <v>0.8</v>
      </c>
      <c r="H9" s="1">
        <v>29</v>
      </c>
      <c r="I9" s="1">
        <f t="shared" si="0"/>
        <v>36.25</v>
      </c>
    </row>
    <row r="10" spans="1:10">
      <c r="A10" s="1" t="s">
        <v>29</v>
      </c>
      <c r="B10" s="1">
        <v>0.9</v>
      </c>
      <c r="C10" s="1">
        <v>2</v>
      </c>
      <c r="D10" s="1">
        <f t="shared" si="1"/>
        <v>2.2222222222222223</v>
      </c>
      <c r="F10" s="1" t="s">
        <v>30</v>
      </c>
      <c r="G10" s="1">
        <v>0.75</v>
      </c>
      <c r="H10" s="1">
        <v>22</v>
      </c>
      <c r="I10" s="1">
        <f t="shared" si="0"/>
        <v>29.333333333333332</v>
      </c>
    </row>
    <row r="11" spans="1:10">
      <c r="A11" s="1" t="s">
        <v>31</v>
      </c>
      <c r="B11" s="1">
        <v>0.75</v>
      </c>
      <c r="C11" s="1">
        <v>1</v>
      </c>
      <c r="D11" s="1">
        <f t="shared" si="1"/>
        <v>1.3333333333333333</v>
      </c>
      <c r="F11" s="1" t="s">
        <v>32</v>
      </c>
      <c r="G11" s="1">
        <v>0.75</v>
      </c>
      <c r="H11" s="1">
        <v>14</v>
      </c>
      <c r="I11" s="1">
        <f t="shared" si="0"/>
        <v>18.666666666666668</v>
      </c>
    </row>
    <row r="12" spans="1:10">
      <c r="A12" s="1" t="s">
        <v>33</v>
      </c>
      <c r="B12" s="1">
        <v>0.5</v>
      </c>
      <c r="C12" s="1">
        <v>1</v>
      </c>
      <c r="D12" s="1">
        <f>C12/B12</f>
        <v>2</v>
      </c>
      <c r="F12" s="1" t="s">
        <v>34</v>
      </c>
      <c r="G12" s="1">
        <v>0.75</v>
      </c>
      <c r="H12" s="1">
        <v>15</v>
      </c>
      <c r="I12" s="1">
        <f t="shared" si="0"/>
        <v>20</v>
      </c>
    </row>
    <row r="13" spans="1:10">
      <c r="A13" s="1" t="s">
        <v>35</v>
      </c>
      <c r="B13" s="1">
        <v>0.65</v>
      </c>
      <c r="C13" s="1">
        <v>0</v>
      </c>
      <c r="D13" s="1">
        <f t="shared" si="1"/>
        <v>0</v>
      </c>
      <c r="F13" s="1" t="s">
        <v>36</v>
      </c>
      <c r="G13" s="1">
        <v>0.75</v>
      </c>
      <c r="H13" s="1">
        <v>25</v>
      </c>
      <c r="I13" s="1">
        <f t="shared" si="0"/>
        <v>33.333333333333336</v>
      </c>
    </row>
    <row r="14" spans="1:10">
      <c r="A14" s="1" t="s">
        <v>37</v>
      </c>
      <c r="B14" s="1">
        <v>0.95</v>
      </c>
      <c r="C14" s="1">
        <v>0</v>
      </c>
      <c r="D14" s="1">
        <f t="shared" si="1"/>
        <v>0</v>
      </c>
    </row>
    <row r="15" spans="1:10">
      <c r="A15" s="1" t="s">
        <v>38</v>
      </c>
      <c r="B15" s="1">
        <v>0.55000000000000004</v>
      </c>
      <c r="C15" s="1">
        <v>2</v>
      </c>
      <c r="D15" s="1">
        <f t="shared" si="1"/>
        <v>3.6363636363636362</v>
      </c>
    </row>
    <row r="16" spans="1:10">
      <c r="A16" s="1" t="s">
        <v>39</v>
      </c>
      <c r="B16" s="1">
        <v>0.4</v>
      </c>
      <c r="C16" s="1">
        <v>0</v>
      </c>
      <c r="D16" s="1">
        <f>C16/B16</f>
        <v>0</v>
      </c>
    </row>
    <row r="17" spans="1:9">
      <c r="A17" s="1" t="s">
        <v>40</v>
      </c>
      <c r="B17" s="1">
        <v>0.5</v>
      </c>
      <c r="C17" s="1">
        <v>0</v>
      </c>
      <c r="D17" s="1">
        <f>C17/B17</f>
        <v>0</v>
      </c>
    </row>
    <row r="18" spans="1:9">
      <c r="A18" s="1" t="s">
        <v>41</v>
      </c>
      <c r="B18" s="1">
        <v>0.45</v>
      </c>
      <c r="C18" s="1">
        <v>0</v>
      </c>
      <c r="D18" s="1">
        <f t="shared" si="1"/>
        <v>0</v>
      </c>
    </row>
    <row r="19" spans="1:9">
      <c r="A19" s="1" t="s">
        <v>42</v>
      </c>
      <c r="B19" s="1">
        <v>0.9</v>
      </c>
      <c r="C19" s="1">
        <v>4</v>
      </c>
      <c r="D19" s="1">
        <f t="shared" si="1"/>
        <v>4.4444444444444446</v>
      </c>
    </row>
    <row r="20" spans="1:9">
      <c r="A20" s="1" t="s">
        <v>43</v>
      </c>
      <c r="B20" s="1">
        <v>0.7</v>
      </c>
      <c r="C20" s="1">
        <v>1</v>
      </c>
      <c r="D20" s="1">
        <f t="shared" si="1"/>
        <v>1.4285714285714286</v>
      </c>
    </row>
    <row r="21" spans="1:9">
      <c r="A21" s="1" t="s">
        <v>44</v>
      </c>
      <c r="B21" s="1">
        <v>0.75</v>
      </c>
      <c r="C21" s="1">
        <v>1</v>
      </c>
      <c r="D21" s="1">
        <f t="shared" si="1"/>
        <v>1.3333333333333333</v>
      </c>
    </row>
    <row r="22" spans="1:9">
      <c r="A22" s="1" t="s">
        <v>45</v>
      </c>
      <c r="B22" s="1">
        <v>0.6</v>
      </c>
      <c r="C22" s="1">
        <v>0</v>
      </c>
      <c r="D22" s="1">
        <f t="shared" si="1"/>
        <v>0</v>
      </c>
    </row>
    <row r="23" spans="1:9">
      <c r="A23" s="1" t="s">
        <v>3</v>
      </c>
      <c r="B23" s="1">
        <f t="shared" ref="B23:D23" si="2">COUNT(B4:B22)</f>
        <v>19</v>
      </c>
      <c r="C23" s="1">
        <f t="shared" si="2"/>
        <v>19</v>
      </c>
      <c r="D23" s="1">
        <f t="shared" si="2"/>
        <v>19</v>
      </c>
      <c r="F23" s="1" t="s">
        <v>3</v>
      </c>
      <c r="G23" s="1">
        <f t="shared" ref="G23:I23" si="3">COUNT(G4:G22)</f>
        <v>10</v>
      </c>
      <c r="H23" s="1">
        <f t="shared" si="3"/>
        <v>10</v>
      </c>
      <c r="I23" s="1">
        <f t="shared" si="3"/>
        <v>10</v>
      </c>
    </row>
    <row r="24" spans="1:9">
      <c r="A24" s="1" t="s">
        <v>2</v>
      </c>
      <c r="B24" s="1">
        <f t="shared" ref="B24:D24" si="4">SUM(B4:B22)/B23</f>
        <v>0.68157894736842106</v>
      </c>
      <c r="C24" s="1">
        <f t="shared" si="4"/>
        <v>0.89473684210526316</v>
      </c>
      <c r="D24" s="1">
        <f t="shared" si="4"/>
        <v>1.201348359243096</v>
      </c>
      <c r="F24" s="1" t="s">
        <v>2</v>
      </c>
      <c r="G24" s="1">
        <f t="shared" ref="G24:I24" si="5">SUM(G4:G22)/G23</f>
        <v>0.81499999999999984</v>
      </c>
      <c r="H24" s="1">
        <f t="shared" si="5"/>
        <v>19.600000000000001</v>
      </c>
      <c r="I24" s="1">
        <f t="shared" si="5"/>
        <v>24.149836601307193</v>
      </c>
    </row>
    <row r="25" spans="1:9">
      <c r="A25" s="1" t="s">
        <v>1</v>
      </c>
      <c r="B25" s="1">
        <f>STDEVA(B4:B22)</f>
        <v>0.1676724040732977</v>
      </c>
      <c r="C25" s="1">
        <f t="shared" ref="C25:D25" si="6">STDEVA(C4:C22)</f>
        <v>1.1002392084403616</v>
      </c>
      <c r="D25" s="1">
        <f t="shared" si="6"/>
        <v>1.3845496118705216</v>
      </c>
      <c r="F25" s="1" t="s">
        <v>1</v>
      </c>
      <c r="G25" s="1">
        <f>STDEVA(G4:G22)</f>
        <v>9.4428103161437085E-2</v>
      </c>
      <c r="H25" s="1">
        <f t="shared" ref="H25:I25" si="7">STDEVA(H4:H22)</f>
        <v>5.2746774519606632</v>
      </c>
      <c r="I25" s="1">
        <f t="shared" si="7"/>
        <v>6.5815484424757829</v>
      </c>
    </row>
    <row r="26" spans="1:9">
      <c r="A26" s="1" t="s">
        <v>46</v>
      </c>
      <c r="B26" s="1">
        <f>B25/SQRT(B23)</f>
        <v>3.8466687630316958E-2</v>
      </c>
      <c r="C26" s="1">
        <f t="shared" ref="C26:D26" si="8">C25/SQRT(C23)</f>
        <v>0.25241218543751148</v>
      </c>
      <c r="D26" s="1">
        <f t="shared" si="8"/>
        <v>0.31763746528747716</v>
      </c>
      <c r="F26" s="1" t="s">
        <v>46</v>
      </c>
      <c r="G26" s="1">
        <f>G25/SQRT(G23)</f>
        <v>2.9860788111948759E-2</v>
      </c>
      <c r="H26" s="1">
        <f t="shared" ref="H26:I26" si="9">H25/SQRT(H23)</f>
        <v>1.6679994670929075</v>
      </c>
      <c r="I26" s="1">
        <f t="shared" si="9"/>
        <v>2.0812683608957157</v>
      </c>
    </row>
    <row r="27" spans="1:9">
      <c r="A27" s="7"/>
    </row>
    <row r="28" spans="1:9">
      <c r="B28" s="6" t="s">
        <v>47</v>
      </c>
      <c r="C28" s="6"/>
      <c r="D28" s="6"/>
      <c r="G28" s="6" t="s">
        <v>47</v>
      </c>
      <c r="H28" s="6"/>
      <c r="I28" s="6"/>
    </row>
    <row r="29" spans="1:9">
      <c r="B29" s="1" t="s">
        <v>8</v>
      </c>
      <c r="C29" s="1" t="s">
        <v>16</v>
      </c>
      <c r="D29" s="1" t="s">
        <v>4</v>
      </c>
      <c r="G29" s="1" t="s">
        <v>8</v>
      </c>
      <c r="H29" s="1" t="s">
        <v>16</v>
      </c>
      <c r="I29" s="1" t="s">
        <v>4</v>
      </c>
    </row>
    <row r="30" spans="1:9">
      <c r="A30" s="1" t="s">
        <v>17</v>
      </c>
      <c r="B30" s="1">
        <v>0.6</v>
      </c>
      <c r="C30" s="1">
        <v>1</v>
      </c>
      <c r="D30" s="1">
        <f>C30/B30</f>
        <v>1.6666666666666667</v>
      </c>
      <c r="F30" s="1" t="s">
        <v>18</v>
      </c>
      <c r="G30" s="1">
        <v>0.85</v>
      </c>
      <c r="H30" s="1">
        <v>15</v>
      </c>
      <c r="I30" s="1">
        <f>H30/G30</f>
        <v>17.647058823529413</v>
      </c>
    </row>
    <row r="31" spans="1:9">
      <c r="A31" s="1" t="s">
        <v>19</v>
      </c>
      <c r="B31" s="1">
        <v>0.8</v>
      </c>
      <c r="C31" s="1">
        <v>1</v>
      </c>
      <c r="D31" s="1">
        <f t="shared" ref="D31:D38" si="10">C31/B31</f>
        <v>1.25</v>
      </c>
      <c r="F31" s="1" t="s">
        <v>20</v>
      </c>
      <c r="G31" s="1">
        <v>0.8</v>
      </c>
      <c r="H31" s="1">
        <v>17</v>
      </c>
      <c r="I31" s="1">
        <f t="shared" ref="I31:I35" si="11">H31/G31</f>
        <v>21.25</v>
      </c>
    </row>
    <row r="32" spans="1:9">
      <c r="A32" s="1" t="s">
        <v>21</v>
      </c>
      <c r="B32" s="1">
        <v>0.9</v>
      </c>
      <c r="C32" s="1">
        <v>2</v>
      </c>
      <c r="D32" s="1">
        <f t="shared" si="10"/>
        <v>2.2222222222222223</v>
      </c>
      <c r="F32" s="1" t="s">
        <v>22</v>
      </c>
      <c r="G32" s="1">
        <v>0.95</v>
      </c>
      <c r="H32" s="1">
        <v>17</v>
      </c>
      <c r="I32" s="1">
        <f t="shared" si="11"/>
        <v>17.894736842105264</v>
      </c>
    </row>
    <row r="33" spans="1:9">
      <c r="A33" s="1" t="s">
        <v>23</v>
      </c>
      <c r="B33" s="1">
        <v>0.8</v>
      </c>
      <c r="C33" s="1">
        <v>2</v>
      </c>
      <c r="D33" s="1">
        <f t="shared" si="10"/>
        <v>2.5</v>
      </c>
      <c r="F33" s="1" t="s">
        <v>24</v>
      </c>
      <c r="G33" s="1">
        <v>0.75</v>
      </c>
      <c r="H33" s="1">
        <v>18</v>
      </c>
      <c r="I33" s="1">
        <f t="shared" si="11"/>
        <v>24</v>
      </c>
    </row>
    <row r="34" spans="1:9">
      <c r="A34" s="1" t="s">
        <v>25</v>
      </c>
      <c r="B34" s="1">
        <v>0.9</v>
      </c>
      <c r="C34" s="1">
        <v>1</v>
      </c>
      <c r="D34" s="1">
        <f t="shared" si="10"/>
        <v>1.1111111111111112</v>
      </c>
      <c r="F34" s="1" t="s">
        <v>26</v>
      </c>
      <c r="G34" s="1">
        <v>0.65</v>
      </c>
      <c r="H34" s="1">
        <v>13</v>
      </c>
      <c r="I34" s="1">
        <f>H34/G34</f>
        <v>20</v>
      </c>
    </row>
    <row r="35" spans="1:9">
      <c r="A35" s="1" t="s">
        <v>27</v>
      </c>
      <c r="B35" s="1">
        <v>0.7</v>
      </c>
      <c r="C35" s="1">
        <v>2</v>
      </c>
      <c r="D35" s="1">
        <f t="shared" si="10"/>
        <v>2.8571428571428572</v>
      </c>
      <c r="F35" s="1" t="s">
        <v>28</v>
      </c>
      <c r="G35" s="1">
        <v>0.9</v>
      </c>
      <c r="H35" s="1">
        <v>18</v>
      </c>
      <c r="I35" s="1">
        <f t="shared" si="11"/>
        <v>20</v>
      </c>
    </row>
    <row r="36" spans="1:9">
      <c r="A36" s="1" t="s">
        <v>29</v>
      </c>
      <c r="B36" s="1">
        <v>0.6</v>
      </c>
      <c r="C36" s="1">
        <v>0</v>
      </c>
      <c r="D36" s="1">
        <f t="shared" si="10"/>
        <v>0</v>
      </c>
      <c r="F36" s="1" t="s">
        <v>30</v>
      </c>
      <c r="G36" s="1">
        <v>0.9</v>
      </c>
      <c r="H36" s="1">
        <v>17</v>
      </c>
      <c r="I36" s="1">
        <f>H36/G36</f>
        <v>18.888888888888889</v>
      </c>
    </row>
    <row r="37" spans="1:9">
      <c r="A37" s="1" t="s">
        <v>31</v>
      </c>
      <c r="B37" s="1">
        <v>0.8</v>
      </c>
      <c r="C37" s="1">
        <v>0</v>
      </c>
      <c r="D37" s="1">
        <f t="shared" si="10"/>
        <v>0</v>
      </c>
      <c r="F37" s="1" t="s">
        <v>32</v>
      </c>
      <c r="G37" s="1">
        <v>0.8</v>
      </c>
      <c r="H37" s="1">
        <v>18</v>
      </c>
      <c r="I37" s="1">
        <f>H37/G37</f>
        <v>22.5</v>
      </c>
    </row>
    <row r="38" spans="1:9">
      <c r="A38" s="1" t="s">
        <v>33</v>
      </c>
      <c r="B38" s="1">
        <v>0.85</v>
      </c>
      <c r="C38" s="1">
        <v>1</v>
      </c>
      <c r="D38" s="1">
        <f t="shared" si="10"/>
        <v>1.1764705882352942</v>
      </c>
      <c r="F38" s="1" t="s">
        <v>34</v>
      </c>
      <c r="G38" s="1">
        <v>0.7</v>
      </c>
      <c r="H38" s="1">
        <v>14</v>
      </c>
      <c r="I38" s="1">
        <f>H38/G38</f>
        <v>20</v>
      </c>
    </row>
    <row r="39" spans="1:9">
      <c r="F39" s="1" t="s">
        <v>36</v>
      </c>
      <c r="G39" s="1">
        <v>0.75</v>
      </c>
      <c r="H39" s="1">
        <v>29</v>
      </c>
      <c r="I39" s="1">
        <f>H39/G39</f>
        <v>38.666666666666664</v>
      </c>
    </row>
    <row r="40" spans="1:9">
      <c r="F40" s="1" t="s">
        <v>48</v>
      </c>
      <c r="G40" s="1">
        <v>0.9</v>
      </c>
      <c r="H40" s="1">
        <v>17</v>
      </c>
      <c r="I40" s="1">
        <f>H40/G40</f>
        <v>18.888888888888889</v>
      </c>
    </row>
    <row r="46" spans="1:9">
      <c r="A46" s="1" t="s">
        <v>3</v>
      </c>
      <c r="B46" s="1">
        <f t="shared" ref="B46:D46" si="12">COUNT(B30:B45)</f>
        <v>9</v>
      </c>
      <c r="C46" s="1">
        <f t="shared" si="12"/>
        <v>9</v>
      </c>
      <c r="D46" s="1">
        <f t="shared" si="12"/>
        <v>9</v>
      </c>
      <c r="F46" s="1" t="s">
        <v>3</v>
      </c>
      <c r="G46" s="1">
        <f t="shared" ref="G46:I46" si="13">COUNT(G30:G45)</f>
        <v>11</v>
      </c>
      <c r="H46" s="1">
        <f t="shared" si="13"/>
        <v>11</v>
      </c>
      <c r="I46" s="1">
        <f t="shared" si="13"/>
        <v>11</v>
      </c>
    </row>
    <row r="47" spans="1:9">
      <c r="A47" s="1" t="s">
        <v>2</v>
      </c>
      <c r="B47" s="1">
        <f t="shared" ref="B47:D47" si="14">SUM(B30:B45)/B46</f>
        <v>0.77222222222222203</v>
      </c>
      <c r="C47" s="1">
        <f t="shared" si="14"/>
        <v>1.1111111111111112</v>
      </c>
      <c r="D47" s="1">
        <f t="shared" si="14"/>
        <v>1.4204014939309058</v>
      </c>
      <c r="F47" s="1" t="s">
        <v>2</v>
      </c>
      <c r="G47" s="1">
        <f t="shared" ref="G47:I47" si="15">SUM(G30:G45)/G46</f>
        <v>0.81363636363636371</v>
      </c>
      <c r="H47" s="1">
        <f t="shared" si="15"/>
        <v>17.545454545454547</v>
      </c>
      <c r="I47" s="1">
        <f t="shared" si="15"/>
        <v>21.794203646370828</v>
      </c>
    </row>
    <row r="48" spans="1:9">
      <c r="A48" s="1" t="s">
        <v>1</v>
      </c>
      <c r="B48" s="1">
        <f>STDEVA(B30:B45)</f>
        <v>0.11486707293408643</v>
      </c>
      <c r="C48" s="1">
        <f t="shared" ref="C48:D48" si="16">STDEVA(C30:C45)</f>
        <v>0.78173595997057166</v>
      </c>
      <c r="D48" s="1">
        <f t="shared" si="16"/>
        <v>1.0094925705153448</v>
      </c>
      <c r="F48" s="1" t="s">
        <v>1</v>
      </c>
      <c r="G48" s="1">
        <f>STDEVA(G30:G45)</f>
        <v>9.5107594572960252E-2</v>
      </c>
      <c r="H48" s="1">
        <f t="shared" ref="H48:I48" si="17">STDEVA(H30:H45)</f>
        <v>4.1560470729681649</v>
      </c>
      <c r="I48" s="1">
        <f t="shared" si="17"/>
        <v>5.9100229392082655</v>
      </c>
    </row>
    <row r="49" spans="1:9">
      <c r="A49" s="1" t="s">
        <v>46</v>
      </c>
      <c r="B49" s="1">
        <f>B48/SQRT(B46)</f>
        <v>3.8289024311362142E-2</v>
      </c>
      <c r="C49" s="1">
        <f t="shared" ref="C49:D49" si="18">C48/SQRT(C46)</f>
        <v>0.26057865332352387</v>
      </c>
      <c r="D49" s="1">
        <f t="shared" si="18"/>
        <v>0.33649752350511491</v>
      </c>
      <c r="F49" s="1" t="s">
        <v>46</v>
      </c>
      <c r="G49" s="1">
        <f>G48/SQRT(G46)</f>
        <v>2.867601871925006E-2</v>
      </c>
      <c r="H49" s="1">
        <f t="shared" ref="H49:I49" si="19">H48/SQRT(H46)</f>
        <v>1.2530953410991104</v>
      </c>
      <c r="I49" s="1">
        <f t="shared" si="19"/>
        <v>1.7819389628861106</v>
      </c>
    </row>
    <row r="50" spans="1:9">
      <c r="A50" s="7"/>
    </row>
    <row r="51" spans="1:9">
      <c r="B51" s="6" t="s">
        <v>49</v>
      </c>
      <c r="C51" s="6"/>
      <c r="D51" s="6"/>
      <c r="G51" s="6" t="s">
        <v>49</v>
      </c>
      <c r="H51" s="6"/>
      <c r="I51" s="6"/>
    </row>
    <row r="52" spans="1:9">
      <c r="B52" s="1" t="s">
        <v>8</v>
      </c>
      <c r="C52" s="1" t="s">
        <v>16</v>
      </c>
      <c r="D52" s="1" t="s">
        <v>4</v>
      </c>
      <c r="G52" s="1" t="s">
        <v>8</v>
      </c>
      <c r="H52" s="1" t="s">
        <v>16</v>
      </c>
      <c r="I52" s="1" t="s">
        <v>4</v>
      </c>
    </row>
    <row r="53" spans="1:9">
      <c r="A53" s="1" t="s">
        <v>17</v>
      </c>
      <c r="B53" s="1">
        <v>1</v>
      </c>
      <c r="C53" s="1">
        <v>0</v>
      </c>
      <c r="D53" s="1">
        <f t="shared" ref="D53:D61" si="20">C53/B53</f>
        <v>0</v>
      </c>
      <c r="F53" s="1" t="s">
        <v>18</v>
      </c>
      <c r="G53" s="1">
        <v>0.7</v>
      </c>
      <c r="H53" s="1">
        <v>8</v>
      </c>
      <c r="I53" s="1">
        <f>H53/G53</f>
        <v>11.428571428571429</v>
      </c>
    </row>
    <row r="54" spans="1:9">
      <c r="A54" s="1" t="s">
        <v>19</v>
      </c>
      <c r="B54" s="1">
        <v>0.5</v>
      </c>
      <c r="C54" s="1">
        <v>0</v>
      </c>
      <c r="D54" s="1">
        <f t="shared" si="20"/>
        <v>0</v>
      </c>
      <c r="F54" s="1" t="s">
        <v>20</v>
      </c>
      <c r="G54" s="1">
        <v>0.7</v>
      </c>
      <c r="H54" s="1">
        <v>10</v>
      </c>
      <c r="I54" s="1">
        <f t="shared" ref="I54:I61" si="21">H54/G54</f>
        <v>14.285714285714286</v>
      </c>
    </row>
    <row r="55" spans="1:9">
      <c r="A55" s="1" t="s">
        <v>21</v>
      </c>
      <c r="B55" s="1">
        <v>0.55000000000000004</v>
      </c>
      <c r="C55" s="1">
        <v>0</v>
      </c>
      <c r="D55" s="1">
        <f t="shared" si="20"/>
        <v>0</v>
      </c>
      <c r="F55" s="1" t="s">
        <v>22</v>
      </c>
      <c r="G55" s="1">
        <v>0.7</v>
      </c>
      <c r="H55" s="1">
        <v>9</v>
      </c>
      <c r="I55" s="1">
        <f t="shared" si="21"/>
        <v>12.857142857142858</v>
      </c>
    </row>
    <row r="56" spans="1:9">
      <c r="A56" s="1" t="s">
        <v>23</v>
      </c>
      <c r="B56" s="1">
        <v>1</v>
      </c>
      <c r="C56" s="1">
        <v>3</v>
      </c>
      <c r="D56" s="1">
        <f t="shared" si="20"/>
        <v>3</v>
      </c>
      <c r="F56" s="1" t="s">
        <v>24</v>
      </c>
      <c r="G56" s="1">
        <v>0.6</v>
      </c>
      <c r="H56" s="1">
        <v>16</v>
      </c>
      <c r="I56" s="1">
        <f t="shared" si="21"/>
        <v>26.666666666666668</v>
      </c>
    </row>
    <row r="57" spans="1:9">
      <c r="A57" s="1" t="s">
        <v>25</v>
      </c>
      <c r="B57" s="1">
        <v>0.7</v>
      </c>
      <c r="C57" s="1">
        <v>0</v>
      </c>
      <c r="D57" s="1">
        <f t="shared" si="20"/>
        <v>0</v>
      </c>
      <c r="F57" s="1" t="s">
        <v>26</v>
      </c>
      <c r="G57" s="1">
        <v>0.85</v>
      </c>
      <c r="H57" s="1">
        <v>9</v>
      </c>
      <c r="I57" s="1">
        <f t="shared" si="21"/>
        <v>10.588235294117647</v>
      </c>
    </row>
    <row r="58" spans="1:9">
      <c r="A58" s="1" t="s">
        <v>27</v>
      </c>
      <c r="B58" s="1">
        <v>0.7</v>
      </c>
      <c r="C58" s="1">
        <v>0</v>
      </c>
      <c r="D58" s="1">
        <f t="shared" si="20"/>
        <v>0</v>
      </c>
      <c r="F58" s="1" t="s">
        <v>28</v>
      </c>
      <c r="G58" s="1">
        <v>0.8</v>
      </c>
      <c r="H58" s="1">
        <v>8</v>
      </c>
      <c r="I58" s="1">
        <f t="shared" si="21"/>
        <v>10</v>
      </c>
    </row>
    <row r="59" spans="1:9">
      <c r="A59" s="1" t="s">
        <v>29</v>
      </c>
      <c r="B59" s="1">
        <v>0.5</v>
      </c>
      <c r="C59" s="1">
        <v>0</v>
      </c>
      <c r="D59" s="1">
        <f t="shared" si="20"/>
        <v>0</v>
      </c>
      <c r="F59" s="1" t="s">
        <v>30</v>
      </c>
      <c r="G59" s="1">
        <v>0.9</v>
      </c>
      <c r="H59" s="1">
        <v>17</v>
      </c>
      <c r="I59" s="1">
        <f t="shared" si="21"/>
        <v>18.888888888888889</v>
      </c>
    </row>
    <row r="60" spans="1:9">
      <c r="A60" s="1" t="s">
        <v>31</v>
      </c>
      <c r="B60" s="1">
        <v>0.6</v>
      </c>
      <c r="C60" s="1">
        <v>0</v>
      </c>
      <c r="D60" s="1">
        <f t="shared" si="20"/>
        <v>0</v>
      </c>
      <c r="F60" s="1" t="s">
        <v>32</v>
      </c>
      <c r="G60" s="1">
        <v>1</v>
      </c>
      <c r="H60" s="1">
        <v>19</v>
      </c>
      <c r="I60" s="1">
        <f t="shared" si="21"/>
        <v>19</v>
      </c>
    </row>
    <row r="61" spans="1:9">
      <c r="A61" s="1" t="s">
        <v>33</v>
      </c>
      <c r="B61" s="1">
        <v>0.5</v>
      </c>
      <c r="C61" s="1">
        <v>0</v>
      </c>
      <c r="D61" s="1">
        <f t="shared" si="20"/>
        <v>0</v>
      </c>
      <c r="F61" s="1" t="s">
        <v>34</v>
      </c>
      <c r="G61" s="1">
        <v>1</v>
      </c>
      <c r="H61" s="1">
        <v>10</v>
      </c>
      <c r="I61" s="1">
        <f t="shared" si="21"/>
        <v>10</v>
      </c>
    </row>
    <row r="69" spans="1:9">
      <c r="A69" s="1" t="s">
        <v>3</v>
      </c>
      <c r="B69" s="1">
        <f t="shared" ref="B69:D69" si="22">COUNT(B53:B68)</f>
        <v>9</v>
      </c>
      <c r="C69" s="1">
        <f t="shared" si="22"/>
        <v>9</v>
      </c>
      <c r="D69" s="1">
        <f t="shared" si="22"/>
        <v>9</v>
      </c>
      <c r="F69" s="1" t="s">
        <v>3</v>
      </c>
      <c r="G69" s="1">
        <f t="shared" ref="G69:I69" si="23">COUNT(G53:G68)</f>
        <v>9</v>
      </c>
      <c r="H69" s="1">
        <f t="shared" si="23"/>
        <v>9</v>
      </c>
      <c r="I69" s="1">
        <f t="shared" si="23"/>
        <v>9</v>
      </c>
    </row>
    <row r="70" spans="1:9">
      <c r="A70" s="1" t="s">
        <v>2</v>
      </c>
      <c r="B70" s="1">
        <f t="shared" ref="B70:D70" si="24">SUM(B53:B68)/B69</f>
        <v>0.67222222222222217</v>
      </c>
      <c r="C70" s="1">
        <f t="shared" si="24"/>
        <v>0.33333333333333331</v>
      </c>
      <c r="D70" s="1">
        <f t="shared" si="24"/>
        <v>0.33333333333333331</v>
      </c>
      <c r="F70" s="1" t="s">
        <v>2</v>
      </c>
      <c r="G70" s="1">
        <f t="shared" ref="G70:I70" si="25">SUM(G53:G68)/G69</f>
        <v>0.80555555555555558</v>
      </c>
      <c r="H70" s="1">
        <f t="shared" si="25"/>
        <v>11.777777777777779</v>
      </c>
      <c r="I70" s="1">
        <f t="shared" si="25"/>
        <v>14.857246602344642</v>
      </c>
    </row>
    <row r="71" spans="1:9">
      <c r="A71" s="1" t="s">
        <v>1</v>
      </c>
      <c r="B71" s="1">
        <f>STDEVA(B53:B68)</f>
        <v>0.20172864061517015</v>
      </c>
      <c r="C71" s="1">
        <f t="shared" ref="C71:D71" si="26">STDEVA(C53:C68)</f>
        <v>1</v>
      </c>
      <c r="D71" s="1">
        <f t="shared" si="26"/>
        <v>1</v>
      </c>
      <c r="F71" s="1" t="s">
        <v>1</v>
      </c>
      <c r="G71" s="1">
        <f>STDEVA(G53:G68)</f>
        <v>0.14240006242195868</v>
      </c>
      <c r="H71" s="1">
        <f t="shared" ref="H71:I71" si="27">STDEVA(H53:H68)</f>
        <v>4.2946995755750432</v>
      </c>
      <c r="I71" s="1">
        <f t="shared" si="27"/>
        <v>5.638838220165205</v>
      </c>
    </row>
    <row r="72" spans="1:9">
      <c r="A72" s="1" t="s">
        <v>46</v>
      </c>
      <c r="B72" s="1">
        <f>B71/SQRT(B69)</f>
        <v>6.7242880205056713E-2</v>
      </c>
      <c r="C72" s="1">
        <f t="shared" ref="C72:D72" si="28">C71/SQRT(C69)</f>
        <v>0.33333333333333331</v>
      </c>
      <c r="D72" s="1">
        <f t="shared" si="28"/>
        <v>0.33333333333333331</v>
      </c>
      <c r="F72" s="1" t="s">
        <v>46</v>
      </c>
      <c r="G72" s="1">
        <f>G71/SQRT(G69)</f>
        <v>4.7466687473986226E-2</v>
      </c>
      <c r="H72" s="1">
        <f t="shared" ref="H72:I72" si="29">H71/SQRT(H69)</f>
        <v>1.4315665251916811</v>
      </c>
      <c r="I72" s="1">
        <f t="shared" si="29"/>
        <v>1.8796127400550684</v>
      </c>
    </row>
    <row r="73" spans="1:9">
      <c r="A73" s="7"/>
    </row>
    <row r="74" spans="1:9">
      <c r="B74" s="6" t="s">
        <v>50</v>
      </c>
      <c r="C74" s="6"/>
      <c r="D74" s="6"/>
      <c r="G74" s="6" t="s">
        <v>50</v>
      </c>
      <c r="H74" s="6"/>
      <c r="I74" s="6"/>
    </row>
    <row r="75" spans="1:9">
      <c r="B75" s="1" t="s">
        <v>8</v>
      </c>
      <c r="C75" s="1" t="s">
        <v>16</v>
      </c>
      <c r="D75" s="1" t="s">
        <v>4</v>
      </c>
      <c r="G75" s="1" t="s">
        <v>8</v>
      </c>
      <c r="H75" s="1" t="s">
        <v>16</v>
      </c>
      <c r="I75" s="1" t="s">
        <v>4</v>
      </c>
    </row>
    <row r="76" spans="1:9">
      <c r="A76" s="1" t="s">
        <v>17</v>
      </c>
      <c r="B76" s="1">
        <v>0.6</v>
      </c>
      <c r="C76" s="1">
        <v>0</v>
      </c>
      <c r="D76" s="1">
        <f t="shared" ref="D76:D90" si="30">C76/B76</f>
        <v>0</v>
      </c>
      <c r="F76" s="8" t="s">
        <v>18</v>
      </c>
      <c r="G76" s="1">
        <v>0.7</v>
      </c>
      <c r="H76" s="1">
        <v>1</v>
      </c>
      <c r="I76" s="1">
        <f>H76/G76</f>
        <v>1.4285714285714286</v>
      </c>
    </row>
    <row r="77" spans="1:9">
      <c r="A77" s="1" t="s">
        <v>19</v>
      </c>
      <c r="B77" s="1">
        <v>0.55000000000000004</v>
      </c>
      <c r="C77" s="1">
        <v>0</v>
      </c>
      <c r="D77" s="1">
        <f t="shared" si="30"/>
        <v>0</v>
      </c>
      <c r="F77" s="8" t="s">
        <v>20</v>
      </c>
      <c r="G77" s="1">
        <v>0.8</v>
      </c>
      <c r="H77" s="1">
        <v>2</v>
      </c>
      <c r="I77" s="1">
        <f t="shared" ref="I77:I84" si="31">H77/G77</f>
        <v>2.5</v>
      </c>
    </row>
    <row r="78" spans="1:9">
      <c r="A78" s="1" t="s">
        <v>21</v>
      </c>
      <c r="B78" s="1">
        <v>0.9</v>
      </c>
      <c r="C78" s="1">
        <v>1</v>
      </c>
      <c r="D78" s="1">
        <f t="shared" si="30"/>
        <v>1.1111111111111112</v>
      </c>
      <c r="F78" s="8" t="s">
        <v>22</v>
      </c>
      <c r="G78" s="1">
        <v>0.9</v>
      </c>
      <c r="H78" s="1">
        <v>4</v>
      </c>
      <c r="I78" s="1">
        <f t="shared" si="31"/>
        <v>4.4444444444444446</v>
      </c>
    </row>
    <row r="79" spans="1:9">
      <c r="A79" s="1" t="s">
        <v>23</v>
      </c>
      <c r="B79" s="1">
        <v>0.75</v>
      </c>
      <c r="C79" s="1">
        <v>0</v>
      </c>
      <c r="D79" s="1">
        <f t="shared" si="30"/>
        <v>0</v>
      </c>
      <c r="F79" s="8" t="s">
        <v>24</v>
      </c>
      <c r="G79" s="1">
        <v>0.9</v>
      </c>
      <c r="H79" s="1">
        <v>3</v>
      </c>
      <c r="I79" s="1">
        <f t="shared" si="31"/>
        <v>3.333333333333333</v>
      </c>
    </row>
    <row r="80" spans="1:9">
      <c r="A80" s="1" t="s">
        <v>25</v>
      </c>
      <c r="B80" s="1">
        <v>0.5</v>
      </c>
      <c r="C80" s="1">
        <v>0</v>
      </c>
      <c r="D80" s="1">
        <f t="shared" si="30"/>
        <v>0</v>
      </c>
      <c r="F80" s="8" t="s">
        <v>26</v>
      </c>
      <c r="G80" s="1">
        <v>0.65</v>
      </c>
      <c r="H80" s="1">
        <v>2</v>
      </c>
      <c r="I80" s="1">
        <f t="shared" si="31"/>
        <v>3.0769230769230766</v>
      </c>
    </row>
    <row r="81" spans="1:9">
      <c r="A81" s="1" t="s">
        <v>27</v>
      </c>
      <c r="B81" s="1">
        <v>0.6</v>
      </c>
      <c r="C81" s="1">
        <v>0</v>
      </c>
      <c r="D81" s="1">
        <f t="shared" si="30"/>
        <v>0</v>
      </c>
      <c r="F81" s="8" t="s">
        <v>28</v>
      </c>
      <c r="G81" s="1">
        <v>1</v>
      </c>
      <c r="H81" s="1">
        <v>2</v>
      </c>
      <c r="I81" s="1">
        <f t="shared" si="31"/>
        <v>2</v>
      </c>
    </row>
    <row r="82" spans="1:9">
      <c r="A82" s="1" t="s">
        <v>29</v>
      </c>
      <c r="B82" s="1">
        <v>0.9</v>
      </c>
      <c r="C82" s="1">
        <v>0</v>
      </c>
      <c r="D82" s="1">
        <f t="shared" si="30"/>
        <v>0</v>
      </c>
      <c r="F82" s="8" t="s">
        <v>30</v>
      </c>
      <c r="G82" s="1">
        <v>0.9</v>
      </c>
      <c r="H82" s="1">
        <v>4</v>
      </c>
      <c r="I82" s="1">
        <f t="shared" si="31"/>
        <v>4.4444444444444446</v>
      </c>
    </row>
    <row r="83" spans="1:9">
      <c r="A83" s="1" t="s">
        <v>31</v>
      </c>
      <c r="B83" s="1">
        <v>0.75</v>
      </c>
      <c r="C83" s="1">
        <v>0</v>
      </c>
      <c r="D83" s="1">
        <f t="shared" si="30"/>
        <v>0</v>
      </c>
      <c r="F83" s="8" t="s">
        <v>32</v>
      </c>
      <c r="G83" s="1">
        <v>0.8</v>
      </c>
      <c r="H83" s="1">
        <v>3</v>
      </c>
      <c r="I83" s="1">
        <f t="shared" si="31"/>
        <v>3.75</v>
      </c>
    </row>
    <row r="84" spans="1:9">
      <c r="A84" s="1" t="s">
        <v>33</v>
      </c>
      <c r="B84" s="1">
        <v>0.7</v>
      </c>
      <c r="C84" s="1">
        <v>0</v>
      </c>
      <c r="D84" s="1">
        <f t="shared" si="30"/>
        <v>0</v>
      </c>
      <c r="F84" s="8" t="s">
        <v>34</v>
      </c>
      <c r="G84" s="1">
        <v>0.7</v>
      </c>
      <c r="H84" s="1">
        <v>3</v>
      </c>
      <c r="I84" s="1">
        <f t="shared" si="31"/>
        <v>4.2857142857142856</v>
      </c>
    </row>
    <row r="85" spans="1:9">
      <c r="A85" s="1" t="s">
        <v>35</v>
      </c>
      <c r="B85" s="1">
        <v>0.7</v>
      </c>
      <c r="C85" s="1">
        <v>0</v>
      </c>
      <c r="D85" s="1">
        <f t="shared" si="30"/>
        <v>0</v>
      </c>
    </row>
    <row r="86" spans="1:9">
      <c r="A86" s="1" t="s">
        <v>37</v>
      </c>
      <c r="B86" s="1">
        <v>0.6</v>
      </c>
      <c r="C86" s="1">
        <v>1</v>
      </c>
      <c r="D86" s="1">
        <f t="shared" si="30"/>
        <v>1.6666666666666667</v>
      </c>
    </row>
    <row r="87" spans="1:9">
      <c r="A87" s="1" t="s">
        <v>38</v>
      </c>
      <c r="B87" s="1">
        <v>0.4</v>
      </c>
      <c r="C87" s="1">
        <v>0</v>
      </c>
      <c r="D87" s="1">
        <f t="shared" si="30"/>
        <v>0</v>
      </c>
    </row>
    <row r="88" spans="1:9">
      <c r="A88" s="1" t="s">
        <v>39</v>
      </c>
      <c r="B88" s="1">
        <v>0.6</v>
      </c>
      <c r="C88" s="1">
        <v>0</v>
      </c>
      <c r="D88" s="1">
        <f t="shared" si="30"/>
        <v>0</v>
      </c>
    </row>
    <row r="89" spans="1:9">
      <c r="A89" s="1" t="s">
        <v>40</v>
      </c>
      <c r="B89" s="1">
        <v>0.5</v>
      </c>
      <c r="C89" s="1">
        <v>0</v>
      </c>
      <c r="D89" s="1">
        <f t="shared" si="30"/>
        <v>0</v>
      </c>
    </row>
    <row r="90" spans="1:9">
      <c r="A90" s="1" t="s">
        <v>41</v>
      </c>
      <c r="B90" s="1">
        <v>0.5</v>
      </c>
      <c r="C90" s="1">
        <v>0</v>
      </c>
      <c r="D90" s="1">
        <f t="shared" si="30"/>
        <v>0</v>
      </c>
    </row>
    <row r="92" spans="1:9">
      <c r="A92" s="1" t="s">
        <v>3</v>
      </c>
      <c r="B92" s="1">
        <f t="shared" ref="B92:D92" si="32">COUNT(B76:B91)</f>
        <v>15</v>
      </c>
      <c r="C92" s="1">
        <f t="shared" si="32"/>
        <v>15</v>
      </c>
      <c r="D92" s="1">
        <f t="shared" si="32"/>
        <v>15</v>
      </c>
      <c r="F92" s="1" t="s">
        <v>3</v>
      </c>
      <c r="G92" s="1">
        <f t="shared" ref="G92:I92" si="33">COUNT(G76:G91)</f>
        <v>9</v>
      </c>
      <c r="H92" s="1">
        <f t="shared" si="33"/>
        <v>9</v>
      </c>
      <c r="I92" s="1">
        <f t="shared" si="33"/>
        <v>9</v>
      </c>
    </row>
    <row r="93" spans="1:9">
      <c r="A93" s="1" t="s">
        <v>2</v>
      </c>
      <c r="B93" s="1">
        <f t="shared" ref="B93:D93" si="34">SUM(B76:B91)/B92</f>
        <v>0.63666666666666671</v>
      </c>
      <c r="C93" s="1">
        <f t="shared" si="34"/>
        <v>0.13333333333333333</v>
      </c>
      <c r="D93" s="1">
        <f t="shared" si="34"/>
        <v>0.18518518518518517</v>
      </c>
      <c r="F93" s="1" t="s">
        <v>2</v>
      </c>
      <c r="G93" s="1">
        <f t="shared" ref="G93:I93" si="35">SUM(G76:G91)/G92</f>
        <v>0.81666666666666665</v>
      </c>
      <c r="H93" s="1">
        <f t="shared" si="35"/>
        <v>2.6666666666666665</v>
      </c>
      <c r="I93" s="1">
        <f t="shared" si="35"/>
        <v>3.2514923348256679</v>
      </c>
    </row>
    <row r="94" spans="1:9">
      <c r="A94" s="1" t="s">
        <v>1</v>
      </c>
      <c r="B94" s="1">
        <f>STDEVA(B76:B91)</f>
        <v>0.14573295865416047</v>
      </c>
      <c r="C94" s="1">
        <f t="shared" ref="C94:D94" si="36">STDEVA(C76:C91)</f>
        <v>0.35186577527449842</v>
      </c>
      <c r="D94" s="1">
        <f t="shared" si="36"/>
        <v>0.49985300602357635</v>
      </c>
      <c r="F94" s="1" t="s">
        <v>1</v>
      </c>
      <c r="G94" s="1">
        <f>STDEVA(G76:G91)</f>
        <v>0.11726039399558638</v>
      </c>
      <c r="H94" s="1">
        <f t="shared" ref="H94:I94" si="37">STDEVA(H76:H91)</f>
        <v>1</v>
      </c>
      <c r="I94" s="1">
        <f t="shared" si="37"/>
        <v>1.0986116924529419</v>
      </c>
    </row>
    <row r="95" spans="1:9">
      <c r="A95" s="1" t="s">
        <v>46</v>
      </c>
      <c r="B95" s="1">
        <f>B94/SQRT(B92)</f>
        <v>3.7628088124073172E-2</v>
      </c>
      <c r="C95" s="1">
        <f t="shared" ref="C95:D95" si="38">C94/SQRT(C92)</f>
        <v>9.0851352515899583E-2</v>
      </c>
      <c r="D95" s="1">
        <f t="shared" si="38"/>
        <v>0.12906149119206844</v>
      </c>
      <c r="F95" s="1" t="s">
        <v>46</v>
      </c>
      <c r="G95" s="1">
        <f>G94/SQRT(G92)</f>
        <v>3.9086797998528794E-2</v>
      </c>
      <c r="H95" s="1">
        <f t="shared" ref="H95:I95" si="39">H94/SQRT(H92)</f>
        <v>0.33333333333333331</v>
      </c>
      <c r="I95" s="1">
        <f t="shared" si="39"/>
        <v>0.36620389748431398</v>
      </c>
    </row>
    <row r="96" spans="1:9">
      <c r="A96" s="7"/>
    </row>
  </sheetData>
  <mergeCells count="8">
    <mergeCell ref="B74:D74"/>
    <mergeCell ref="G74:I74"/>
    <mergeCell ref="B2:D2"/>
    <mergeCell ref="G2:I2"/>
    <mergeCell ref="B28:D28"/>
    <mergeCell ref="G28:I28"/>
    <mergeCell ref="B51:D51"/>
    <mergeCell ref="G51:I5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76C4-AA0B-2048-9AE0-013DA5643104}">
  <dimension ref="A1:M93"/>
  <sheetViews>
    <sheetView tabSelected="1" workbookViewId="0">
      <selection activeCell="E19" sqref="E19"/>
    </sheetView>
  </sheetViews>
  <sheetFormatPr baseColWidth="10" defaultRowHeight="20"/>
  <cols>
    <col min="1" max="4" width="10.7109375" style="1"/>
    <col min="5" max="5" width="19.5703125" style="1" customWidth="1"/>
    <col min="6" max="10" width="10.7109375" style="1"/>
    <col min="11" max="11" width="8" style="1" customWidth="1"/>
    <col min="12" max="16384" width="10.7109375" style="1"/>
  </cols>
  <sheetData>
    <row r="1" spans="1:13">
      <c r="A1" s="5" t="s">
        <v>51</v>
      </c>
      <c r="B1" s="5"/>
      <c r="C1" s="5"/>
      <c r="D1" s="5"/>
      <c r="E1" s="5"/>
      <c r="F1" s="5" t="s">
        <v>52</v>
      </c>
      <c r="G1" s="5"/>
      <c r="H1" s="5"/>
      <c r="I1" s="5"/>
    </row>
    <row r="2" spans="1:13">
      <c r="B2" s="6" t="s">
        <v>15</v>
      </c>
      <c r="C2" s="6"/>
      <c r="D2" s="6"/>
      <c r="G2" s="6" t="s">
        <v>15</v>
      </c>
      <c r="H2" s="6"/>
      <c r="I2" s="6"/>
    </row>
    <row r="3" spans="1:13">
      <c r="B3" s="1" t="s">
        <v>8</v>
      </c>
      <c r="C3" s="1" t="s">
        <v>16</v>
      </c>
      <c r="D3" s="1" t="s">
        <v>4</v>
      </c>
      <c r="G3" s="1" t="s">
        <v>8</v>
      </c>
      <c r="H3" s="1" t="s">
        <v>16</v>
      </c>
      <c r="I3" s="1" t="s">
        <v>4</v>
      </c>
    </row>
    <row r="4" spans="1:13">
      <c r="A4" s="1" t="s">
        <v>53</v>
      </c>
      <c r="B4" s="1">
        <v>1.1000000000000001</v>
      </c>
      <c r="C4" s="1">
        <v>15</v>
      </c>
      <c r="D4" s="1">
        <f t="shared" ref="D4:D18" si="0">C4/B4</f>
        <v>13.636363636363635</v>
      </c>
      <c r="F4" s="1" t="s">
        <v>54</v>
      </c>
      <c r="G4" s="1">
        <v>0.9</v>
      </c>
      <c r="H4" s="1">
        <v>18</v>
      </c>
      <c r="I4" s="1">
        <f t="shared" ref="I4:I19" si="1">H4/G4</f>
        <v>20</v>
      </c>
      <c r="L4" s="9"/>
    </row>
    <row r="5" spans="1:13">
      <c r="A5" s="1" t="s">
        <v>55</v>
      </c>
      <c r="B5" s="1">
        <v>1</v>
      </c>
      <c r="C5" s="1">
        <v>13</v>
      </c>
      <c r="D5" s="1">
        <f t="shared" si="0"/>
        <v>13</v>
      </c>
      <c r="F5" s="1" t="s">
        <v>56</v>
      </c>
      <c r="G5" s="1">
        <v>1</v>
      </c>
      <c r="H5" s="1">
        <v>19</v>
      </c>
      <c r="I5" s="1">
        <f t="shared" si="1"/>
        <v>19</v>
      </c>
    </row>
    <row r="6" spans="1:13">
      <c r="A6" s="1" t="s">
        <v>57</v>
      </c>
      <c r="B6" s="1">
        <v>1</v>
      </c>
      <c r="C6" s="1">
        <v>14</v>
      </c>
      <c r="D6" s="1">
        <f t="shared" si="0"/>
        <v>14</v>
      </c>
      <c r="F6" s="1" t="s">
        <v>58</v>
      </c>
      <c r="G6" s="1">
        <v>1.1499999999999999</v>
      </c>
      <c r="H6" s="1">
        <v>20</v>
      </c>
      <c r="I6" s="1">
        <f t="shared" si="1"/>
        <v>17.39130434782609</v>
      </c>
    </row>
    <row r="7" spans="1:13">
      <c r="A7" s="1" t="s">
        <v>59</v>
      </c>
      <c r="B7" s="1">
        <v>0.9</v>
      </c>
      <c r="C7" s="1">
        <v>12</v>
      </c>
      <c r="D7" s="1">
        <f t="shared" si="0"/>
        <v>13.333333333333332</v>
      </c>
      <c r="F7" s="1" t="s">
        <v>60</v>
      </c>
      <c r="G7" s="1">
        <v>0.8</v>
      </c>
      <c r="H7" s="1">
        <v>17</v>
      </c>
      <c r="I7" s="1">
        <f t="shared" si="1"/>
        <v>21.25</v>
      </c>
    </row>
    <row r="8" spans="1:13">
      <c r="A8" s="1" t="s">
        <v>61</v>
      </c>
      <c r="B8" s="1">
        <v>0.9</v>
      </c>
      <c r="C8" s="1">
        <v>11</v>
      </c>
      <c r="D8" s="1">
        <f t="shared" si="0"/>
        <v>12.222222222222221</v>
      </c>
      <c r="F8" s="1" t="s">
        <v>62</v>
      </c>
      <c r="G8" s="1">
        <v>1.1000000000000001</v>
      </c>
      <c r="H8" s="1">
        <v>21</v>
      </c>
      <c r="I8" s="1">
        <f t="shared" si="1"/>
        <v>19.09090909090909</v>
      </c>
    </row>
    <row r="9" spans="1:13">
      <c r="A9" s="1" t="s">
        <v>63</v>
      </c>
      <c r="B9" s="1">
        <v>0.8</v>
      </c>
      <c r="C9" s="1">
        <v>9</v>
      </c>
      <c r="D9" s="1">
        <f t="shared" si="0"/>
        <v>11.25</v>
      </c>
      <c r="F9" s="1" t="s">
        <v>64</v>
      </c>
      <c r="G9" s="1">
        <v>1.2</v>
      </c>
      <c r="H9" s="1">
        <v>24</v>
      </c>
      <c r="I9" s="1">
        <f t="shared" si="1"/>
        <v>20</v>
      </c>
    </row>
    <row r="10" spans="1:13">
      <c r="A10" s="1" t="s">
        <v>65</v>
      </c>
      <c r="B10" s="1">
        <v>1.05</v>
      </c>
      <c r="C10" s="1">
        <v>13</v>
      </c>
      <c r="D10" s="1">
        <f t="shared" si="0"/>
        <v>12.38095238095238</v>
      </c>
      <c r="F10" s="1" t="s">
        <v>66</v>
      </c>
      <c r="G10" s="1">
        <v>1.3</v>
      </c>
      <c r="H10" s="1">
        <v>31</v>
      </c>
      <c r="I10" s="1">
        <f t="shared" si="1"/>
        <v>23.846153846153847</v>
      </c>
      <c r="K10" s="8"/>
      <c r="L10" s="8"/>
      <c r="M10" s="8"/>
    </row>
    <row r="11" spans="1:13">
      <c r="A11" s="1" t="s">
        <v>67</v>
      </c>
      <c r="B11" s="1">
        <v>0.9</v>
      </c>
      <c r="C11" s="1">
        <v>13</v>
      </c>
      <c r="D11" s="1">
        <f t="shared" si="0"/>
        <v>14.444444444444445</v>
      </c>
      <c r="F11" s="1" t="s">
        <v>68</v>
      </c>
      <c r="G11" s="1">
        <v>1.2</v>
      </c>
      <c r="H11" s="1">
        <v>17</v>
      </c>
      <c r="I11" s="1">
        <f t="shared" si="1"/>
        <v>14.166666666666668</v>
      </c>
    </row>
    <row r="12" spans="1:13">
      <c r="A12" s="1" t="s">
        <v>69</v>
      </c>
      <c r="B12" s="1">
        <v>1</v>
      </c>
      <c r="C12" s="1">
        <v>16</v>
      </c>
      <c r="D12" s="1">
        <f t="shared" si="0"/>
        <v>16</v>
      </c>
      <c r="F12" s="1" t="s">
        <v>70</v>
      </c>
      <c r="G12" s="1">
        <v>1.1000000000000001</v>
      </c>
      <c r="H12" s="1">
        <v>17</v>
      </c>
      <c r="I12" s="1">
        <f t="shared" si="1"/>
        <v>15.454545454545453</v>
      </c>
    </row>
    <row r="13" spans="1:13">
      <c r="A13" s="1" t="s">
        <v>71</v>
      </c>
      <c r="B13" s="1">
        <v>0.85</v>
      </c>
      <c r="C13" s="1">
        <v>14</v>
      </c>
      <c r="D13" s="1">
        <f t="shared" si="0"/>
        <v>16.47058823529412</v>
      </c>
      <c r="F13" s="1" t="s">
        <v>72</v>
      </c>
      <c r="G13" s="1">
        <v>1</v>
      </c>
      <c r="H13" s="1">
        <v>20</v>
      </c>
      <c r="I13" s="1">
        <f t="shared" si="1"/>
        <v>20</v>
      </c>
    </row>
    <row r="14" spans="1:13">
      <c r="A14" s="1" t="s">
        <v>73</v>
      </c>
      <c r="B14" s="1">
        <v>0.9</v>
      </c>
      <c r="C14" s="1">
        <v>10</v>
      </c>
      <c r="D14" s="1">
        <f t="shared" si="0"/>
        <v>11.111111111111111</v>
      </c>
      <c r="F14" s="1" t="s">
        <v>74</v>
      </c>
      <c r="G14" s="1">
        <v>0.95</v>
      </c>
      <c r="H14" s="1">
        <v>19</v>
      </c>
      <c r="I14" s="1">
        <f t="shared" si="1"/>
        <v>20</v>
      </c>
    </row>
    <row r="15" spans="1:13">
      <c r="A15" s="1" t="s">
        <v>75</v>
      </c>
      <c r="B15" s="1">
        <v>1.3</v>
      </c>
      <c r="C15" s="1">
        <v>13</v>
      </c>
      <c r="D15" s="1">
        <f t="shared" si="0"/>
        <v>10</v>
      </c>
      <c r="F15" s="1" t="s">
        <v>76</v>
      </c>
      <c r="G15" s="1">
        <v>0.75</v>
      </c>
      <c r="H15" s="1">
        <v>15</v>
      </c>
      <c r="I15" s="1">
        <f t="shared" si="1"/>
        <v>20</v>
      </c>
      <c r="L15" s="9"/>
    </row>
    <row r="16" spans="1:13">
      <c r="A16" s="1" t="s">
        <v>77</v>
      </c>
      <c r="B16" s="1">
        <v>1.1000000000000001</v>
      </c>
      <c r="C16" s="1">
        <v>12</v>
      </c>
      <c r="D16" s="1">
        <f t="shared" si="0"/>
        <v>10.909090909090908</v>
      </c>
      <c r="F16" s="1" t="s">
        <v>78</v>
      </c>
      <c r="G16" s="1">
        <v>0.9</v>
      </c>
      <c r="H16" s="1">
        <v>23</v>
      </c>
      <c r="I16" s="1">
        <f t="shared" si="1"/>
        <v>25.555555555555554</v>
      </c>
    </row>
    <row r="17" spans="1:9">
      <c r="A17" s="1" t="s">
        <v>79</v>
      </c>
      <c r="B17" s="1">
        <v>1.1000000000000001</v>
      </c>
      <c r="C17" s="1">
        <v>14</v>
      </c>
      <c r="D17" s="1">
        <f t="shared" si="0"/>
        <v>12.727272727272727</v>
      </c>
      <c r="F17" s="1" t="s">
        <v>80</v>
      </c>
      <c r="G17" s="1">
        <v>0.85</v>
      </c>
      <c r="H17" s="1">
        <v>15</v>
      </c>
      <c r="I17" s="1">
        <f t="shared" si="1"/>
        <v>17.647058823529413</v>
      </c>
    </row>
    <row r="18" spans="1:9">
      <c r="A18" s="1" t="s">
        <v>81</v>
      </c>
      <c r="B18" s="1">
        <v>0.95</v>
      </c>
      <c r="C18" s="1">
        <v>13</v>
      </c>
      <c r="D18" s="1">
        <f t="shared" si="0"/>
        <v>13.684210526315789</v>
      </c>
      <c r="F18" s="1" t="s">
        <v>82</v>
      </c>
      <c r="G18" s="1">
        <v>0.9</v>
      </c>
      <c r="H18" s="1">
        <v>20</v>
      </c>
      <c r="I18" s="1">
        <f t="shared" si="1"/>
        <v>22.222222222222221</v>
      </c>
    </row>
    <row r="19" spans="1:9">
      <c r="F19" s="1" t="s">
        <v>83</v>
      </c>
      <c r="G19" s="1">
        <v>1.2</v>
      </c>
      <c r="H19" s="1">
        <v>25</v>
      </c>
      <c r="I19" s="1">
        <f t="shared" si="1"/>
        <v>20.833333333333336</v>
      </c>
    </row>
    <row r="20" spans="1:9">
      <c r="A20" s="1" t="s">
        <v>3</v>
      </c>
      <c r="B20" s="1">
        <f t="shared" ref="B20:D20" si="2">COUNT(B4:B19)</f>
        <v>15</v>
      </c>
      <c r="C20" s="1">
        <f t="shared" si="2"/>
        <v>15</v>
      </c>
      <c r="D20" s="1">
        <f t="shared" si="2"/>
        <v>15</v>
      </c>
      <c r="F20" s="1" t="s">
        <v>3</v>
      </c>
      <c r="G20" s="1">
        <f t="shared" ref="G20:I20" si="3">COUNT(G4:G19)</f>
        <v>16</v>
      </c>
      <c r="H20" s="1">
        <f t="shared" si="3"/>
        <v>16</v>
      </c>
      <c r="I20" s="1">
        <f t="shared" si="3"/>
        <v>16</v>
      </c>
    </row>
    <row r="21" spans="1:9">
      <c r="A21" s="1" t="s">
        <v>2</v>
      </c>
      <c r="B21" s="1">
        <f t="shared" ref="B21:D21" si="4">SUM(B4:B19)/B20</f>
        <v>0.99</v>
      </c>
      <c r="C21" s="1">
        <f t="shared" si="4"/>
        <v>12.8</v>
      </c>
      <c r="D21" s="1">
        <f t="shared" si="4"/>
        <v>13.011305968426711</v>
      </c>
      <c r="F21" s="1" t="s">
        <v>2</v>
      </c>
      <c r="G21" s="1">
        <f t="shared" ref="G21:I21" si="5">SUM(G4:G19)/G20</f>
        <v>1.0187499999999998</v>
      </c>
      <c r="H21" s="1">
        <f t="shared" si="5"/>
        <v>20.0625</v>
      </c>
      <c r="I21" s="1">
        <f t="shared" si="5"/>
        <v>19.77860933379635</v>
      </c>
    </row>
    <row r="22" spans="1:9">
      <c r="A22" s="1" t="s">
        <v>1</v>
      </c>
      <c r="B22" s="1">
        <f>STDEVA(B4:B19)</f>
        <v>0.12705454396776736</v>
      </c>
      <c r="C22" s="1">
        <f t="shared" ref="C22:D22" si="6">STDEVA(C4:C19)</f>
        <v>1.8205179796656008</v>
      </c>
      <c r="D22" s="1">
        <f t="shared" si="6"/>
        <v>1.8161682459014976</v>
      </c>
      <c r="F22" s="1" t="s">
        <v>1</v>
      </c>
      <c r="G22" s="1">
        <f>STDEVA(G4:G19)</f>
        <v>0.16418993066973966</v>
      </c>
      <c r="H22" s="1">
        <f t="shared" ref="H22:I22" si="7">STDEVA(H4:H19)</f>
        <v>4.1226003121007659</v>
      </c>
      <c r="I22" s="1">
        <f t="shared" si="7"/>
        <v>2.8393085780917988</v>
      </c>
    </row>
    <row r="23" spans="1:9">
      <c r="A23" s="1" t="s">
        <v>46</v>
      </c>
      <c r="B23" s="1">
        <f>B22/SQRT(B20)</f>
        <v>3.2805342189809399E-2</v>
      </c>
      <c r="C23" s="1">
        <f t="shared" ref="C23:D23" si="8">C22/SQRT(C20)</f>
        <v>0.47005572111440297</v>
      </c>
      <c r="D23" s="1">
        <f t="shared" si="8"/>
        <v>0.46893262468581576</v>
      </c>
      <c r="F23" s="1" t="s">
        <v>46</v>
      </c>
      <c r="G23" s="1">
        <f>G22/SQRT(G20)</f>
        <v>4.1047482667434916E-2</v>
      </c>
      <c r="H23" s="1">
        <f t="shared" ref="H23:I23" si="9">H22/SQRT(H20)</f>
        <v>1.0306500780251915</v>
      </c>
      <c r="I23" s="1">
        <f t="shared" si="9"/>
        <v>0.7098271445229497</v>
      </c>
    </row>
    <row r="24" spans="1:9">
      <c r="A24" s="7"/>
    </row>
    <row r="25" spans="1:9">
      <c r="B25" s="6" t="s">
        <v>47</v>
      </c>
      <c r="C25" s="6"/>
      <c r="D25" s="6"/>
      <c r="G25" s="6" t="s">
        <v>47</v>
      </c>
      <c r="H25" s="6"/>
      <c r="I25" s="6"/>
    </row>
    <row r="26" spans="1:9">
      <c r="B26" s="1" t="s">
        <v>8</v>
      </c>
      <c r="C26" s="1" t="s">
        <v>16</v>
      </c>
      <c r="D26" s="1" t="s">
        <v>4</v>
      </c>
      <c r="G26" s="1" t="s">
        <v>8</v>
      </c>
      <c r="H26" s="1" t="s">
        <v>16</v>
      </c>
      <c r="I26" s="1" t="s">
        <v>4</v>
      </c>
    </row>
    <row r="27" spans="1:9">
      <c r="A27" s="1" t="s">
        <v>53</v>
      </c>
      <c r="B27" s="1">
        <v>1</v>
      </c>
      <c r="C27" s="1">
        <v>19</v>
      </c>
      <c r="D27" s="1">
        <f t="shared" ref="D27:D36" si="10">C27/B27</f>
        <v>19</v>
      </c>
      <c r="F27" s="1" t="s">
        <v>54</v>
      </c>
      <c r="G27" s="1">
        <v>1.1000000000000001</v>
      </c>
      <c r="H27" s="1">
        <v>25</v>
      </c>
      <c r="I27" s="1">
        <f t="shared" ref="I27:I36" si="11">H27/G27</f>
        <v>22.727272727272727</v>
      </c>
    </row>
    <row r="28" spans="1:9">
      <c r="A28" s="1" t="s">
        <v>55</v>
      </c>
      <c r="B28" s="1">
        <v>1</v>
      </c>
      <c r="C28" s="1">
        <v>13</v>
      </c>
      <c r="D28" s="1">
        <f t="shared" si="10"/>
        <v>13</v>
      </c>
      <c r="F28" s="1" t="s">
        <v>56</v>
      </c>
      <c r="G28" s="1">
        <v>1</v>
      </c>
      <c r="H28" s="1">
        <v>20</v>
      </c>
      <c r="I28" s="1">
        <f t="shared" si="11"/>
        <v>20</v>
      </c>
    </row>
    <row r="29" spans="1:9">
      <c r="A29" s="1" t="s">
        <v>57</v>
      </c>
      <c r="B29" s="1">
        <v>1.3</v>
      </c>
      <c r="C29" s="1">
        <v>22</v>
      </c>
      <c r="D29" s="1">
        <f t="shared" si="10"/>
        <v>16.923076923076923</v>
      </c>
      <c r="F29" s="1" t="s">
        <v>58</v>
      </c>
    </row>
    <row r="30" spans="1:9">
      <c r="A30" s="1" t="s">
        <v>59</v>
      </c>
      <c r="B30" s="1">
        <v>0.9</v>
      </c>
      <c r="C30" s="1">
        <v>11</v>
      </c>
      <c r="D30" s="1">
        <f t="shared" si="10"/>
        <v>12.222222222222221</v>
      </c>
      <c r="F30" s="1" t="s">
        <v>60</v>
      </c>
      <c r="G30" s="1">
        <v>1</v>
      </c>
      <c r="H30" s="1">
        <v>21</v>
      </c>
      <c r="I30" s="1">
        <f t="shared" si="11"/>
        <v>21</v>
      </c>
    </row>
    <row r="31" spans="1:9">
      <c r="A31" s="1" t="s">
        <v>61</v>
      </c>
      <c r="B31" s="1">
        <v>1.2</v>
      </c>
      <c r="C31" s="1">
        <v>13</v>
      </c>
      <c r="D31" s="1">
        <f t="shared" si="10"/>
        <v>10.833333333333334</v>
      </c>
      <c r="F31" s="1" t="s">
        <v>62</v>
      </c>
      <c r="G31" s="1">
        <v>0.9</v>
      </c>
      <c r="H31" s="1">
        <v>23</v>
      </c>
      <c r="I31" s="1">
        <f t="shared" si="11"/>
        <v>25.555555555555554</v>
      </c>
    </row>
    <row r="32" spans="1:9">
      <c r="A32" s="1" t="s">
        <v>63</v>
      </c>
      <c r="B32" s="1">
        <v>1.4</v>
      </c>
      <c r="C32" s="1">
        <v>18</v>
      </c>
      <c r="D32" s="1">
        <f t="shared" si="10"/>
        <v>12.857142857142858</v>
      </c>
      <c r="F32" s="1" t="s">
        <v>64</v>
      </c>
      <c r="G32" s="1">
        <v>0.7</v>
      </c>
      <c r="H32" s="1">
        <v>18</v>
      </c>
      <c r="I32" s="1">
        <f t="shared" si="11"/>
        <v>25.714285714285715</v>
      </c>
    </row>
    <row r="33" spans="1:9">
      <c r="A33" s="1" t="s">
        <v>65</v>
      </c>
      <c r="B33" s="1">
        <v>1.3</v>
      </c>
      <c r="C33" s="1">
        <v>19</v>
      </c>
      <c r="D33" s="1">
        <f t="shared" si="10"/>
        <v>14.615384615384615</v>
      </c>
      <c r="F33" s="1" t="s">
        <v>66</v>
      </c>
      <c r="G33" s="1">
        <v>0.9</v>
      </c>
      <c r="H33" s="1">
        <v>19</v>
      </c>
      <c r="I33" s="1">
        <f t="shared" si="11"/>
        <v>21.111111111111111</v>
      </c>
    </row>
    <row r="34" spans="1:9">
      <c r="A34" s="1" t="s">
        <v>67</v>
      </c>
      <c r="B34" s="1">
        <v>1.1000000000000001</v>
      </c>
      <c r="C34" s="1">
        <v>14</v>
      </c>
      <c r="D34" s="1">
        <f t="shared" si="10"/>
        <v>12.727272727272727</v>
      </c>
      <c r="F34" s="1" t="s">
        <v>68</v>
      </c>
      <c r="G34" s="1">
        <v>0.9</v>
      </c>
      <c r="H34" s="1">
        <v>12</v>
      </c>
      <c r="I34" s="1">
        <f t="shared" si="11"/>
        <v>13.333333333333332</v>
      </c>
    </row>
    <row r="35" spans="1:9">
      <c r="A35" s="1" t="s">
        <v>69</v>
      </c>
      <c r="B35" s="1">
        <v>1.1000000000000001</v>
      </c>
      <c r="C35" s="1">
        <v>22</v>
      </c>
      <c r="D35" s="1">
        <f t="shared" si="10"/>
        <v>20</v>
      </c>
      <c r="F35" s="1" t="s">
        <v>70</v>
      </c>
      <c r="G35" s="1">
        <v>1.05</v>
      </c>
      <c r="H35" s="1">
        <v>24</v>
      </c>
      <c r="I35" s="1">
        <f t="shared" si="11"/>
        <v>22.857142857142858</v>
      </c>
    </row>
    <row r="36" spans="1:9">
      <c r="A36" s="1" t="s">
        <v>71</v>
      </c>
      <c r="B36" s="1">
        <v>0.8</v>
      </c>
      <c r="C36" s="1">
        <v>11</v>
      </c>
      <c r="D36" s="1">
        <f t="shared" si="10"/>
        <v>13.75</v>
      </c>
      <c r="F36" s="1" t="s">
        <v>72</v>
      </c>
      <c r="G36" s="1">
        <v>1.2</v>
      </c>
      <c r="H36" s="1">
        <v>28</v>
      </c>
      <c r="I36" s="1">
        <f t="shared" si="11"/>
        <v>23.333333333333336</v>
      </c>
    </row>
    <row r="43" spans="1:9">
      <c r="A43" s="1" t="s">
        <v>3</v>
      </c>
      <c r="B43" s="1">
        <f t="shared" ref="B43:D43" si="12">COUNT(B27:B42)</f>
        <v>10</v>
      </c>
      <c r="C43" s="1">
        <f t="shared" si="12"/>
        <v>10</v>
      </c>
      <c r="D43" s="1">
        <f t="shared" si="12"/>
        <v>10</v>
      </c>
      <c r="F43" s="1" t="s">
        <v>3</v>
      </c>
      <c r="G43" s="1">
        <f t="shared" ref="G43:I43" si="13">COUNT(G27:G42)</f>
        <v>9</v>
      </c>
      <c r="H43" s="1">
        <f t="shared" si="13"/>
        <v>9</v>
      </c>
      <c r="I43" s="1">
        <f t="shared" si="13"/>
        <v>9</v>
      </c>
    </row>
    <row r="44" spans="1:9">
      <c r="A44" s="1" t="s">
        <v>2</v>
      </c>
      <c r="B44" s="1">
        <f t="shared" ref="B44:D44" si="14">SUM(B27:B42)/B43</f>
        <v>1.1100000000000001</v>
      </c>
      <c r="C44" s="1">
        <f t="shared" si="14"/>
        <v>16.2</v>
      </c>
      <c r="D44" s="1">
        <f t="shared" si="14"/>
        <v>14.592843267843268</v>
      </c>
      <c r="F44" s="1" t="s">
        <v>2</v>
      </c>
      <c r="G44" s="1">
        <f t="shared" ref="G44:I44" si="15">SUM(G27:G42)/G43</f>
        <v>0.97222222222222221</v>
      </c>
      <c r="H44" s="1">
        <f t="shared" si="15"/>
        <v>21.111111111111111</v>
      </c>
      <c r="I44" s="1">
        <f t="shared" si="15"/>
        <v>21.736892736892738</v>
      </c>
    </row>
    <row r="45" spans="1:9">
      <c r="A45" s="1" t="s">
        <v>1</v>
      </c>
      <c r="B45" s="1">
        <f>STDEVA(B27:B42)</f>
        <v>0.19119507199599947</v>
      </c>
      <c r="C45" s="1">
        <f t="shared" ref="C45:D45" si="16">STDEVA(C27:C42)</f>
        <v>4.2895221179054426</v>
      </c>
      <c r="D45" s="1">
        <f t="shared" si="16"/>
        <v>3.0474975943016287</v>
      </c>
      <c r="F45" s="1" t="s">
        <v>1</v>
      </c>
      <c r="G45" s="1">
        <f>STDEVA(G27:G42)</f>
        <v>0.143855637513601</v>
      </c>
      <c r="H45" s="1">
        <f t="shared" ref="H45:I45" si="17">STDEVA(H27:H42)</f>
        <v>4.6487752269937817</v>
      </c>
      <c r="I45" s="1">
        <f t="shared" si="17"/>
        <v>3.7040095948842113</v>
      </c>
    </row>
    <row r="46" spans="1:9">
      <c r="A46" s="1" t="s">
        <v>46</v>
      </c>
      <c r="B46" s="1">
        <f>B45/SQRT(B43)</f>
        <v>6.0461190490723397E-2</v>
      </c>
      <c r="C46" s="1">
        <f t="shared" ref="C46:D46" si="18">C45/SQRT(C43)</f>
        <v>1.3564659966250534</v>
      </c>
      <c r="D46" s="1">
        <f t="shared" si="18"/>
        <v>0.96370335618769187</v>
      </c>
      <c r="F46" s="1" t="s">
        <v>46</v>
      </c>
      <c r="G46" s="1">
        <f>G45/SQRT(G43)</f>
        <v>4.7951879171200334E-2</v>
      </c>
      <c r="H46" s="1">
        <f t="shared" ref="H46:I46" si="19">H45/SQRT(H43)</f>
        <v>1.5495917423312606</v>
      </c>
      <c r="I46" s="1">
        <f t="shared" si="19"/>
        <v>1.2346698649614039</v>
      </c>
    </row>
    <row r="47" spans="1:9">
      <c r="A47" s="7"/>
    </row>
    <row r="48" spans="1:9">
      <c r="B48" s="6" t="s">
        <v>49</v>
      </c>
      <c r="C48" s="6"/>
      <c r="D48" s="6"/>
      <c r="G48" s="6" t="s">
        <v>49</v>
      </c>
      <c r="H48" s="6"/>
      <c r="I48" s="6"/>
    </row>
    <row r="49" spans="1:9">
      <c r="B49" s="1" t="s">
        <v>8</v>
      </c>
      <c r="C49" s="1" t="s">
        <v>16</v>
      </c>
      <c r="D49" s="1" t="s">
        <v>4</v>
      </c>
      <c r="G49" s="1" t="s">
        <v>8</v>
      </c>
      <c r="H49" s="1" t="s">
        <v>16</v>
      </c>
      <c r="I49" s="1" t="s">
        <v>4</v>
      </c>
    </row>
    <row r="50" spans="1:9">
      <c r="A50" s="1" t="s">
        <v>53</v>
      </c>
      <c r="B50" s="1">
        <v>1.1499999999999999</v>
      </c>
      <c r="C50" s="1">
        <v>7</v>
      </c>
      <c r="D50" s="1">
        <f>C50/B50</f>
        <v>6.0869565217391308</v>
      </c>
      <c r="F50" s="8" t="s">
        <v>54</v>
      </c>
      <c r="G50" s="1">
        <v>0.8</v>
      </c>
      <c r="H50" s="1">
        <v>9</v>
      </c>
      <c r="I50" s="1">
        <f>H50/G50</f>
        <v>11.25</v>
      </c>
    </row>
    <row r="51" spans="1:9">
      <c r="A51" s="1" t="s">
        <v>55</v>
      </c>
      <c r="B51" s="1">
        <v>1</v>
      </c>
      <c r="C51" s="1">
        <v>9</v>
      </c>
      <c r="D51" s="1">
        <f t="shared" ref="D51:D59" si="20">C51/B51</f>
        <v>9</v>
      </c>
      <c r="F51" s="8" t="s">
        <v>56</v>
      </c>
      <c r="G51" s="1">
        <v>1.3</v>
      </c>
      <c r="H51" s="1">
        <v>11</v>
      </c>
      <c r="I51" s="1">
        <f t="shared" ref="I51:I58" si="21">H51/G51</f>
        <v>8.4615384615384617</v>
      </c>
    </row>
    <row r="52" spans="1:9">
      <c r="A52" s="1" t="s">
        <v>57</v>
      </c>
      <c r="B52" s="1">
        <v>0.9</v>
      </c>
      <c r="C52" s="1">
        <v>11</v>
      </c>
      <c r="D52" s="1">
        <f t="shared" si="20"/>
        <v>12.222222222222221</v>
      </c>
      <c r="F52" s="8" t="s">
        <v>58</v>
      </c>
      <c r="G52" s="1">
        <v>1.1000000000000001</v>
      </c>
      <c r="H52" s="1">
        <v>9</v>
      </c>
      <c r="I52" s="1">
        <f t="shared" si="21"/>
        <v>8.1818181818181817</v>
      </c>
    </row>
    <row r="53" spans="1:9">
      <c r="A53" s="1" t="s">
        <v>59</v>
      </c>
      <c r="B53" s="1">
        <v>0.9</v>
      </c>
      <c r="C53" s="1">
        <v>11</v>
      </c>
      <c r="D53" s="1">
        <f t="shared" si="20"/>
        <v>12.222222222222221</v>
      </c>
      <c r="F53" s="8" t="s">
        <v>60</v>
      </c>
      <c r="G53" s="1">
        <v>1</v>
      </c>
      <c r="H53" s="1">
        <v>12</v>
      </c>
      <c r="I53" s="1">
        <f t="shared" si="21"/>
        <v>12</v>
      </c>
    </row>
    <row r="54" spans="1:9">
      <c r="A54" s="1" t="s">
        <v>61</v>
      </c>
      <c r="B54" s="1">
        <v>1.5</v>
      </c>
      <c r="C54" s="1">
        <v>13</v>
      </c>
      <c r="D54" s="1">
        <f t="shared" si="20"/>
        <v>8.6666666666666661</v>
      </c>
      <c r="F54" s="8" t="s">
        <v>62</v>
      </c>
      <c r="G54" s="1">
        <v>0.9</v>
      </c>
      <c r="H54" s="1">
        <v>14</v>
      </c>
      <c r="I54" s="1">
        <f t="shared" si="21"/>
        <v>15.555555555555555</v>
      </c>
    </row>
    <row r="55" spans="1:9">
      <c r="A55" s="1" t="s">
        <v>63</v>
      </c>
      <c r="B55" s="1">
        <v>1.1499999999999999</v>
      </c>
      <c r="C55" s="1">
        <v>14</v>
      </c>
      <c r="D55" s="1">
        <f t="shared" si="20"/>
        <v>12.173913043478262</v>
      </c>
      <c r="F55" s="8" t="s">
        <v>64</v>
      </c>
      <c r="G55" s="1">
        <v>0.9</v>
      </c>
      <c r="H55" s="1">
        <v>8</v>
      </c>
      <c r="I55" s="1">
        <f t="shared" si="21"/>
        <v>8.8888888888888893</v>
      </c>
    </row>
    <row r="56" spans="1:9">
      <c r="A56" s="1" t="s">
        <v>65</v>
      </c>
      <c r="B56" s="1">
        <v>1.05</v>
      </c>
      <c r="C56" s="1">
        <v>7</v>
      </c>
      <c r="D56" s="1">
        <f t="shared" si="20"/>
        <v>6.6666666666666661</v>
      </c>
      <c r="F56" s="8" t="s">
        <v>66</v>
      </c>
      <c r="G56" s="1">
        <v>1.1499999999999999</v>
      </c>
      <c r="H56" s="1">
        <v>11</v>
      </c>
      <c r="I56" s="1">
        <f t="shared" si="21"/>
        <v>9.5652173913043494</v>
      </c>
    </row>
    <row r="57" spans="1:9">
      <c r="A57" s="1" t="s">
        <v>67</v>
      </c>
      <c r="B57" s="1">
        <v>1.1000000000000001</v>
      </c>
      <c r="C57" s="1">
        <v>12</v>
      </c>
      <c r="D57" s="1">
        <f t="shared" si="20"/>
        <v>10.909090909090908</v>
      </c>
      <c r="F57" s="8" t="s">
        <v>68</v>
      </c>
      <c r="G57" s="1">
        <v>1</v>
      </c>
      <c r="H57" s="1">
        <v>9</v>
      </c>
      <c r="I57" s="1">
        <f t="shared" si="21"/>
        <v>9</v>
      </c>
    </row>
    <row r="58" spans="1:9">
      <c r="A58" s="1" t="s">
        <v>69</v>
      </c>
      <c r="B58" s="1">
        <v>1.2</v>
      </c>
      <c r="C58" s="1">
        <v>10</v>
      </c>
      <c r="D58" s="1">
        <f t="shared" si="20"/>
        <v>8.3333333333333339</v>
      </c>
      <c r="F58" s="8" t="s">
        <v>70</v>
      </c>
      <c r="G58" s="1">
        <v>1.2</v>
      </c>
      <c r="H58" s="1">
        <v>14</v>
      </c>
      <c r="I58" s="1">
        <f t="shared" si="21"/>
        <v>11.666666666666668</v>
      </c>
    </row>
    <row r="59" spans="1:9">
      <c r="A59" s="1" t="s">
        <v>71</v>
      </c>
      <c r="B59" s="1">
        <v>1.1499999999999999</v>
      </c>
      <c r="C59" s="1">
        <v>13</v>
      </c>
      <c r="D59" s="1">
        <f t="shared" si="20"/>
        <v>11.304347826086957</v>
      </c>
      <c r="F59" s="8"/>
    </row>
    <row r="66" spans="1:9">
      <c r="A66" s="1" t="s">
        <v>3</v>
      </c>
      <c r="B66" s="1">
        <f t="shared" ref="B66:D66" si="22">COUNT(B50:B65)</f>
        <v>10</v>
      </c>
      <c r="C66" s="1">
        <f t="shared" si="22"/>
        <v>10</v>
      </c>
      <c r="D66" s="1">
        <f t="shared" si="22"/>
        <v>10</v>
      </c>
      <c r="F66" s="1" t="s">
        <v>3</v>
      </c>
      <c r="G66" s="1">
        <f t="shared" ref="G66:I66" si="23">COUNT(G50:G65)</f>
        <v>9</v>
      </c>
      <c r="H66" s="1">
        <f t="shared" si="23"/>
        <v>9</v>
      </c>
      <c r="I66" s="1">
        <f t="shared" si="23"/>
        <v>9</v>
      </c>
    </row>
    <row r="67" spans="1:9">
      <c r="A67" s="1" t="s">
        <v>2</v>
      </c>
      <c r="B67" s="1">
        <f t="shared" ref="B67:D67" si="24">SUM(B50:B65)/B66</f>
        <v>1.1099999999999999</v>
      </c>
      <c r="C67" s="1">
        <f t="shared" si="24"/>
        <v>10.7</v>
      </c>
      <c r="D67" s="1">
        <f t="shared" si="24"/>
        <v>9.7585419411506358</v>
      </c>
      <c r="F67" s="1" t="s">
        <v>2</v>
      </c>
      <c r="G67" s="1">
        <f t="shared" ref="G67:I67" si="25">SUM(G50:G65)/G66</f>
        <v>1.0388888888888888</v>
      </c>
      <c r="H67" s="1">
        <f t="shared" si="25"/>
        <v>10.777777777777779</v>
      </c>
      <c r="I67" s="1">
        <f t="shared" si="25"/>
        <v>10.507742793974678</v>
      </c>
    </row>
    <row r="68" spans="1:9">
      <c r="A68" s="1" t="s">
        <v>1</v>
      </c>
      <c r="B68" s="1">
        <f>STDEVA(B50:B65)</f>
        <v>0.17288403306519923</v>
      </c>
      <c r="C68" s="1">
        <f t="shared" ref="C68:D68" si="26">STDEVA(C50:C65)</f>
        <v>2.4517567397911035</v>
      </c>
      <c r="D68" s="1">
        <f t="shared" si="26"/>
        <v>2.322014610215414</v>
      </c>
      <c r="F68" s="1" t="s">
        <v>1</v>
      </c>
      <c r="G68" s="1">
        <f>STDEVA(G50:G65)</f>
        <v>0.16158932858054387</v>
      </c>
      <c r="H68" s="1">
        <f t="shared" ref="H68:I68" si="27">STDEVA(H50:H65)</f>
        <v>2.223610677354392</v>
      </c>
      <c r="I68" s="1">
        <f t="shared" si="27"/>
        <v>2.37119441032611</v>
      </c>
    </row>
    <row r="69" spans="1:9">
      <c r="A69" s="1" t="s">
        <v>46</v>
      </c>
      <c r="B69" s="1">
        <f>B68/SQRT(B66)</f>
        <v>5.4670731556189088E-2</v>
      </c>
      <c r="C69" s="1">
        <f t="shared" ref="C69:D69" si="28">C68/SQRT(C66)</f>
        <v>0.77531355664086643</v>
      </c>
      <c r="D69" s="1">
        <f t="shared" si="28"/>
        <v>0.73428549284687905</v>
      </c>
      <c r="F69" s="1" t="s">
        <v>46</v>
      </c>
      <c r="G69" s="1">
        <f>G68/SQRT(G66)</f>
        <v>5.3863109526847953E-2</v>
      </c>
      <c r="H69" s="1">
        <f t="shared" ref="H69:I69" si="29">H68/SQRT(H66)</f>
        <v>0.74120355911813063</v>
      </c>
      <c r="I69" s="1">
        <f t="shared" si="29"/>
        <v>0.79039813677536996</v>
      </c>
    </row>
    <row r="70" spans="1:9">
      <c r="A70" s="10"/>
    </row>
    <row r="71" spans="1:9">
      <c r="B71" s="6" t="s">
        <v>50</v>
      </c>
      <c r="C71" s="6"/>
      <c r="D71" s="6"/>
      <c r="G71" s="6" t="s">
        <v>50</v>
      </c>
      <c r="H71" s="6"/>
      <c r="I71" s="6"/>
    </row>
    <row r="72" spans="1:9">
      <c r="B72" s="1" t="s">
        <v>8</v>
      </c>
      <c r="C72" s="1" t="s">
        <v>16</v>
      </c>
      <c r="D72" s="1" t="s">
        <v>4</v>
      </c>
      <c r="G72" s="1" t="s">
        <v>8</v>
      </c>
      <c r="H72" s="1" t="s">
        <v>16</v>
      </c>
      <c r="I72" s="1" t="s">
        <v>4</v>
      </c>
    </row>
    <row r="73" spans="1:9">
      <c r="A73" s="1" t="s">
        <v>53</v>
      </c>
      <c r="B73" s="1">
        <v>0.9</v>
      </c>
      <c r="C73" s="1">
        <v>4</v>
      </c>
      <c r="D73" s="1">
        <f t="shared" ref="D73:D81" si="30">C73/B73</f>
        <v>4.4444444444444446</v>
      </c>
      <c r="F73" s="8" t="s">
        <v>54</v>
      </c>
      <c r="G73" s="1">
        <v>0.85</v>
      </c>
      <c r="H73" s="1">
        <v>4</v>
      </c>
      <c r="I73" s="1">
        <f t="shared" ref="I73:I81" si="31">H73/G73</f>
        <v>4.7058823529411766</v>
      </c>
    </row>
    <row r="74" spans="1:9">
      <c r="A74" s="1" t="s">
        <v>55</v>
      </c>
      <c r="B74" s="1">
        <v>1.1499999999999999</v>
      </c>
      <c r="C74" s="1">
        <v>0</v>
      </c>
      <c r="D74" s="1">
        <f t="shared" si="30"/>
        <v>0</v>
      </c>
      <c r="F74" s="8" t="s">
        <v>56</v>
      </c>
      <c r="G74" s="1">
        <v>0.9</v>
      </c>
      <c r="H74" s="1">
        <v>3</v>
      </c>
      <c r="I74" s="1">
        <f t="shared" si="31"/>
        <v>3.333333333333333</v>
      </c>
    </row>
    <row r="75" spans="1:9">
      <c r="A75" s="1" t="s">
        <v>57</v>
      </c>
      <c r="B75" s="1">
        <v>1</v>
      </c>
      <c r="C75" s="1">
        <v>3</v>
      </c>
      <c r="D75" s="1">
        <f t="shared" si="30"/>
        <v>3</v>
      </c>
      <c r="F75" s="8" t="s">
        <v>58</v>
      </c>
      <c r="G75" s="1">
        <v>1</v>
      </c>
      <c r="H75" s="1">
        <v>1</v>
      </c>
      <c r="I75" s="1">
        <f t="shared" si="31"/>
        <v>1</v>
      </c>
    </row>
    <row r="76" spans="1:9">
      <c r="A76" s="1" t="s">
        <v>59</v>
      </c>
      <c r="B76" s="1">
        <v>1.1000000000000001</v>
      </c>
      <c r="C76" s="1">
        <v>5</v>
      </c>
      <c r="D76" s="1">
        <f t="shared" si="30"/>
        <v>4.545454545454545</v>
      </c>
      <c r="F76" s="8" t="s">
        <v>60</v>
      </c>
      <c r="G76" s="1">
        <v>1</v>
      </c>
      <c r="H76" s="1">
        <v>1</v>
      </c>
      <c r="I76" s="1">
        <f t="shared" si="31"/>
        <v>1</v>
      </c>
    </row>
    <row r="77" spans="1:9">
      <c r="A77" s="1" t="s">
        <v>61</v>
      </c>
      <c r="B77" s="1">
        <v>1.1000000000000001</v>
      </c>
      <c r="C77" s="1">
        <v>2</v>
      </c>
      <c r="D77" s="1">
        <f t="shared" si="30"/>
        <v>1.8181818181818181</v>
      </c>
      <c r="F77" s="8" t="s">
        <v>62</v>
      </c>
      <c r="G77" s="1">
        <v>0.9</v>
      </c>
      <c r="H77" s="1">
        <v>4</v>
      </c>
      <c r="I77" s="1">
        <f t="shared" si="31"/>
        <v>4.4444444444444446</v>
      </c>
    </row>
    <row r="78" spans="1:9">
      <c r="A78" s="1" t="s">
        <v>63</v>
      </c>
      <c r="B78" s="1">
        <v>1.1000000000000001</v>
      </c>
      <c r="C78" s="1">
        <v>1</v>
      </c>
      <c r="D78" s="1">
        <f t="shared" si="30"/>
        <v>0.90909090909090906</v>
      </c>
      <c r="F78" s="8" t="s">
        <v>64</v>
      </c>
      <c r="G78" s="1">
        <v>0.95</v>
      </c>
      <c r="H78" s="1">
        <v>2</v>
      </c>
      <c r="I78" s="1">
        <f t="shared" si="31"/>
        <v>2.1052631578947367</v>
      </c>
    </row>
    <row r="79" spans="1:9">
      <c r="A79" s="1" t="s">
        <v>65</v>
      </c>
      <c r="B79" s="1">
        <v>1.1000000000000001</v>
      </c>
      <c r="C79" s="1">
        <v>0</v>
      </c>
      <c r="D79" s="1">
        <f t="shared" si="30"/>
        <v>0</v>
      </c>
      <c r="F79" s="8" t="s">
        <v>66</v>
      </c>
      <c r="G79" s="1">
        <v>0.85</v>
      </c>
      <c r="H79" s="1">
        <v>5</v>
      </c>
      <c r="I79" s="1">
        <f t="shared" si="31"/>
        <v>5.882352941176471</v>
      </c>
    </row>
    <row r="80" spans="1:9">
      <c r="A80" s="1" t="s">
        <v>67</v>
      </c>
      <c r="B80" s="1">
        <v>0.8</v>
      </c>
      <c r="C80" s="1">
        <v>1</v>
      </c>
      <c r="D80" s="1">
        <f t="shared" si="30"/>
        <v>1.25</v>
      </c>
      <c r="F80" s="8" t="s">
        <v>68</v>
      </c>
      <c r="G80" s="1">
        <v>1</v>
      </c>
      <c r="H80" s="1">
        <v>2</v>
      </c>
      <c r="I80" s="1">
        <f t="shared" si="31"/>
        <v>2</v>
      </c>
    </row>
    <row r="81" spans="1:9">
      <c r="A81" s="1" t="s">
        <v>69</v>
      </c>
      <c r="B81" s="1">
        <v>0.9</v>
      </c>
      <c r="C81" s="1">
        <v>0</v>
      </c>
      <c r="D81" s="1">
        <f t="shared" si="30"/>
        <v>0</v>
      </c>
      <c r="F81" s="8" t="s">
        <v>70</v>
      </c>
      <c r="G81" s="1">
        <v>1.05</v>
      </c>
      <c r="H81" s="1">
        <v>2</v>
      </c>
      <c r="I81" s="1">
        <f t="shared" si="31"/>
        <v>1.9047619047619047</v>
      </c>
    </row>
    <row r="82" spans="1:9">
      <c r="A82" s="8"/>
      <c r="F82" s="8"/>
    </row>
    <row r="89" spans="1:9">
      <c r="A89" s="1" t="s">
        <v>3</v>
      </c>
      <c r="B89" s="1">
        <f t="shared" ref="B89:D89" si="32">COUNT(B73:B88)</f>
        <v>9</v>
      </c>
      <c r="C89" s="1">
        <f t="shared" si="32"/>
        <v>9</v>
      </c>
      <c r="D89" s="1">
        <f t="shared" si="32"/>
        <v>9</v>
      </c>
      <c r="F89" s="1" t="s">
        <v>3</v>
      </c>
      <c r="G89" s="1">
        <f t="shared" ref="G89:I89" si="33">COUNT(G73:G88)</f>
        <v>9</v>
      </c>
      <c r="H89" s="1">
        <f t="shared" si="33"/>
        <v>9</v>
      </c>
      <c r="I89" s="1">
        <f t="shared" si="33"/>
        <v>9</v>
      </c>
    </row>
    <row r="90" spans="1:9">
      <c r="A90" s="1" t="s">
        <v>2</v>
      </c>
      <c r="B90" s="1">
        <f t="shared" ref="B90:D90" si="34">SUM(B73:B88)/B89</f>
        <v>1.0166666666666666</v>
      </c>
      <c r="C90" s="1">
        <f t="shared" si="34"/>
        <v>1.7777777777777777</v>
      </c>
      <c r="D90" s="1">
        <f t="shared" si="34"/>
        <v>1.7741301907968574</v>
      </c>
      <c r="F90" s="1" t="s">
        <v>2</v>
      </c>
      <c r="G90" s="1">
        <f t="shared" ref="G90:I90" si="35">SUM(G73:G88)/G89</f>
        <v>0.94444444444444442</v>
      </c>
      <c r="H90" s="1">
        <f t="shared" si="35"/>
        <v>2.6666666666666665</v>
      </c>
      <c r="I90" s="1">
        <f t="shared" si="35"/>
        <v>2.9306709038391188</v>
      </c>
    </row>
    <row r="91" spans="1:9">
      <c r="A91" s="1" t="s">
        <v>1</v>
      </c>
      <c r="B91" s="1">
        <f>STDEVA(B73:B88)</f>
        <v>0.12247448713915851</v>
      </c>
      <c r="C91" s="1">
        <f t="shared" ref="C91:D91" si="36">STDEVA(C73:C88)</f>
        <v>1.855921454276674</v>
      </c>
      <c r="D91" s="1">
        <f t="shared" si="36"/>
        <v>1.8296561645714033</v>
      </c>
      <c r="F91" s="1" t="s">
        <v>1</v>
      </c>
      <c r="G91" s="1">
        <f>STDEVA(G73:G88)</f>
        <v>7.2648315725677912E-2</v>
      </c>
      <c r="H91" s="1">
        <f t="shared" ref="H91:I91" si="37">STDEVA(H73:H88)</f>
        <v>1.4142135623730951</v>
      </c>
      <c r="I91" s="1">
        <f t="shared" si="37"/>
        <v>1.7454356810511957</v>
      </c>
    </row>
    <row r="92" spans="1:9">
      <c r="A92" s="1" t="s">
        <v>46</v>
      </c>
      <c r="B92" s="1">
        <f>B91/SQRT(B89)</f>
        <v>4.0824829046386173E-2</v>
      </c>
      <c r="C92" s="1">
        <f t="shared" ref="C92:D92" si="38">C91/SQRT(C89)</f>
        <v>0.61864048475889133</v>
      </c>
      <c r="D92" s="1">
        <f t="shared" si="38"/>
        <v>0.60988538819046778</v>
      </c>
      <c r="F92" s="1" t="s">
        <v>46</v>
      </c>
      <c r="G92" s="1">
        <f>G91/SQRT(G89)</f>
        <v>2.4216105241892636E-2</v>
      </c>
      <c r="H92" s="1">
        <f t="shared" ref="H92:I92" si="39">H91/SQRT(H89)</f>
        <v>0.47140452079103173</v>
      </c>
      <c r="I92" s="1">
        <f t="shared" si="39"/>
        <v>0.58181189368373187</v>
      </c>
    </row>
    <row r="93" spans="1:9">
      <c r="A93" s="10"/>
    </row>
  </sheetData>
  <mergeCells count="8">
    <mergeCell ref="B71:D71"/>
    <mergeCell ref="G71:I71"/>
    <mergeCell ref="B2:D2"/>
    <mergeCell ref="G2:I2"/>
    <mergeCell ref="B25:D25"/>
    <mergeCell ref="G25:I25"/>
    <mergeCell ref="B48:D48"/>
    <mergeCell ref="G48:I4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Fig3c</vt:lpstr>
      <vt:lpstr>Fig3f</vt:lpstr>
      <vt:lpstr>Fig3h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2021-04-07T10:35:04Z</dcterms:created>
  <dcterms:modified xsi:type="dcterms:W3CDTF">2021-04-07T10:38:05Z</dcterms:modified>
</cp:coreProperties>
</file>