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suokakimoto/Desktop/Main Folder/people /Ye/NPlants R3/SourceData/"/>
    </mc:Choice>
  </mc:AlternateContent>
  <xr:revisionPtr revIDLastSave="0" documentId="8_{C2506235-2A20-034C-BA46-99B1FD8427F7}" xr6:coauthVersionLast="46" xr6:coauthVersionMax="46" xr10:uidLastSave="{00000000-0000-0000-0000-000000000000}"/>
  <bookViews>
    <workbookView xWindow="12680" yWindow="480" windowWidth="25100" windowHeight="13440" xr2:uid="{AD411E59-E935-5445-99D8-565D49A04C5D}"/>
  </bookViews>
  <sheets>
    <sheet name="ED Fig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" l="1"/>
  <c r="C23" i="1"/>
  <c r="B23" i="1"/>
  <c r="L22" i="1"/>
  <c r="L23" i="1" s="1"/>
  <c r="K22" i="1"/>
  <c r="K23" i="1" s="1"/>
  <c r="J22" i="1"/>
  <c r="J23" i="1" s="1"/>
  <c r="I22" i="1"/>
  <c r="I23" i="1" s="1"/>
  <c r="F22" i="1"/>
  <c r="E22" i="1"/>
  <c r="C22" i="1"/>
  <c r="B22" i="1"/>
  <c r="J21" i="1"/>
  <c r="I21" i="1"/>
  <c r="E21" i="1"/>
  <c r="C21" i="1"/>
  <c r="B21" i="1"/>
  <c r="M20" i="1"/>
  <c r="M21" i="1" s="1"/>
  <c r="L20" i="1"/>
  <c r="L21" i="1" s="1"/>
  <c r="J20" i="1"/>
  <c r="I20" i="1"/>
  <c r="E20" i="1"/>
  <c r="C20" i="1"/>
  <c r="B20" i="1"/>
  <c r="M10" i="1"/>
  <c r="K10" i="1"/>
  <c r="F10" i="1"/>
  <c r="D10" i="1"/>
  <c r="M9" i="1"/>
  <c r="K9" i="1"/>
  <c r="F9" i="1"/>
  <c r="D9" i="1"/>
  <c r="M8" i="1"/>
  <c r="K8" i="1"/>
  <c r="F8" i="1"/>
  <c r="D8" i="1"/>
  <c r="M7" i="1"/>
  <c r="K7" i="1"/>
  <c r="F7" i="1"/>
  <c r="D7" i="1"/>
  <c r="M6" i="1"/>
  <c r="K6" i="1"/>
  <c r="F6" i="1"/>
  <c r="D6" i="1"/>
  <c r="M5" i="1"/>
  <c r="M22" i="1" s="1"/>
  <c r="M23" i="1" s="1"/>
  <c r="K5" i="1"/>
  <c r="F5" i="1"/>
  <c r="F20" i="1" s="1"/>
  <c r="F21" i="1" s="1"/>
  <c r="D5" i="1"/>
  <c r="D20" i="1" s="1"/>
  <c r="D21" i="1" s="1"/>
  <c r="M4" i="1"/>
  <c r="K4" i="1"/>
  <c r="K20" i="1" s="1"/>
  <c r="K21" i="1" s="1"/>
  <c r="F4" i="1"/>
  <c r="D4" i="1"/>
  <c r="D22" i="1" s="1"/>
  <c r="F23" i="1" l="1"/>
  <c r="D23" i="1"/>
</calcChain>
</file>

<file path=xl/sharedStrings.xml><?xml version="1.0" encoding="utf-8"?>
<sst xmlns="http://schemas.openxmlformats.org/spreadsheetml/2006/main" count="36" uniqueCount="26">
  <si>
    <t xml:space="preserve">OE: ER8-PFA2 in Col, Induced from germination by 0.1 µM β-estradiol </t>
  </si>
  <si>
    <t>Control: ER8-PFA2 in Col, not induced</t>
  </si>
  <si>
    <t>10h</t>
  </si>
  <si>
    <t>PR length(cm)</t>
  </si>
  <si>
    <t>pericycle abs</t>
  </si>
  <si>
    <t>in pericycle per cm</t>
  </si>
  <si>
    <t>out abs</t>
  </si>
  <si>
    <t>out per cm</t>
  </si>
  <si>
    <t>OE-1</t>
  </si>
  <si>
    <t>Control-1</t>
  </si>
  <si>
    <t>OE-2</t>
  </si>
  <si>
    <t>Control-2</t>
  </si>
  <si>
    <t>OE-3</t>
  </si>
  <si>
    <t>Control-3</t>
  </si>
  <si>
    <t>OE-4</t>
  </si>
  <si>
    <t>Control-4</t>
  </si>
  <si>
    <t>OE-5</t>
  </si>
  <si>
    <t>Control-5</t>
  </si>
  <si>
    <t>OE-6</t>
  </si>
  <si>
    <t>Control-6</t>
  </si>
  <si>
    <t>OE-7</t>
  </si>
  <si>
    <t>Control-7</t>
  </si>
  <si>
    <t>n</t>
  </si>
  <si>
    <t>mean</t>
  </si>
  <si>
    <t>STDEVA</t>
  </si>
  <si>
    <t>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</si>
</sst>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 applyAlignment="1"/>
    <xf numFmtId="0" fontId="0" fillId="0" borderId="0" xfId="0" applyAlignment="1"/>
    <xf numFmtId="14" fontId="0" fillId="0" borderId="0" xfId="0" applyNumberForma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8D1DD-5560-AE40-85DF-F87FAE50C188}">
  <dimension ref="A1:M23"/>
  <sheetViews>
    <sheetView tabSelected="1" workbookViewId="0">
      <selection activeCell="C18" sqref="C18"/>
    </sheetView>
  </sheetViews>
  <sheetFormatPr baseColWidth="10" defaultRowHeight="20"/>
  <cols>
    <col min="1" max="1" width="10.7109375" style="2"/>
    <col min="2" max="2" width="12" style="2" customWidth="1"/>
    <col min="3" max="3" width="12.140625" style="2" customWidth="1"/>
    <col min="4" max="4" width="15" style="2" customWidth="1"/>
    <col min="5" max="5" width="10.7109375" style="2"/>
    <col min="6" max="7" width="10" style="2" customWidth="1"/>
    <col min="8" max="8" width="10.7109375" style="2"/>
    <col min="9" max="9" width="13.5703125" style="2" customWidth="1"/>
    <col min="10" max="10" width="13.28515625" style="2" customWidth="1"/>
    <col min="11" max="11" width="15.5703125" style="2" customWidth="1"/>
    <col min="12" max="13" width="10.7109375" style="2"/>
    <col min="14" max="14" width="55" style="2" customWidth="1"/>
    <col min="15" max="15" width="31.28515625" style="2" customWidth="1"/>
    <col min="16" max="16384" width="10.7109375" style="2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 t="s">
        <v>1</v>
      </c>
      <c r="J1" s="1"/>
      <c r="K1" s="1"/>
      <c r="L1" s="1"/>
      <c r="M1" s="1"/>
    </row>
    <row r="2" spans="1:13">
      <c r="A2" s="3"/>
      <c r="B2" s="4" t="s">
        <v>2</v>
      </c>
      <c r="C2" s="4"/>
      <c r="D2" s="4"/>
      <c r="E2" s="4"/>
      <c r="F2" s="4"/>
      <c r="G2" s="5"/>
      <c r="I2" s="4" t="s">
        <v>2</v>
      </c>
      <c r="J2" s="4"/>
      <c r="K2" s="4"/>
      <c r="L2" s="4"/>
      <c r="M2" s="4"/>
    </row>
    <row r="3" spans="1:13"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I3" s="2" t="s">
        <v>3</v>
      </c>
      <c r="J3" s="2" t="s">
        <v>4</v>
      </c>
      <c r="K3" s="2" t="s">
        <v>5</v>
      </c>
      <c r="L3" s="2" t="s">
        <v>6</v>
      </c>
      <c r="M3" s="2" t="s">
        <v>7</v>
      </c>
    </row>
    <row r="4" spans="1:13">
      <c r="A4" s="2" t="s">
        <v>8</v>
      </c>
      <c r="B4" s="2">
        <v>1.2</v>
      </c>
      <c r="C4" s="2">
        <v>21</v>
      </c>
      <c r="D4" s="2">
        <f>C4/B4</f>
        <v>17.5</v>
      </c>
      <c r="E4" s="2">
        <v>12</v>
      </c>
      <c r="F4" s="2">
        <f>E4/B4</f>
        <v>10</v>
      </c>
      <c r="H4" s="2" t="s">
        <v>9</v>
      </c>
      <c r="I4" s="2">
        <v>1.2</v>
      </c>
      <c r="J4" s="2">
        <v>23</v>
      </c>
      <c r="K4" s="2">
        <f t="shared" ref="K4:K10" si="0">J4/I4</f>
        <v>19.166666666666668</v>
      </c>
      <c r="L4" s="2">
        <v>0</v>
      </c>
      <c r="M4" s="2">
        <f>L4/I4</f>
        <v>0</v>
      </c>
    </row>
    <row r="5" spans="1:13">
      <c r="A5" s="2" t="s">
        <v>10</v>
      </c>
      <c r="B5" s="2">
        <v>1.1000000000000001</v>
      </c>
      <c r="C5" s="2">
        <v>24</v>
      </c>
      <c r="D5" s="2">
        <f t="shared" ref="D5:D10" si="1">C5/B5</f>
        <v>21.818181818181817</v>
      </c>
      <c r="E5" s="2">
        <v>10</v>
      </c>
      <c r="F5" s="2">
        <f t="shared" ref="F5:F10" si="2">E5/B5</f>
        <v>9.0909090909090899</v>
      </c>
      <c r="H5" s="2" t="s">
        <v>11</v>
      </c>
      <c r="I5" s="2">
        <v>1</v>
      </c>
      <c r="J5" s="2">
        <v>24</v>
      </c>
      <c r="K5" s="2">
        <f t="shared" si="0"/>
        <v>24</v>
      </c>
      <c r="L5" s="2">
        <v>0</v>
      </c>
      <c r="M5" s="2">
        <f t="shared" ref="M5:M10" si="3">L5/I5</f>
        <v>0</v>
      </c>
    </row>
    <row r="6" spans="1:13">
      <c r="A6" s="2" t="s">
        <v>12</v>
      </c>
      <c r="B6" s="2">
        <v>1.1499999999999999</v>
      </c>
      <c r="C6" s="2">
        <v>21</v>
      </c>
      <c r="D6" s="2">
        <f t="shared" si="1"/>
        <v>18.260869565217394</v>
      </c>
      <c r="E6" s="2">
        <v>14</v>
      </c>
      <c r="F6" s="2">
        <f t="shared" si="2"/>
        <v>12.173913043478262</v>
      </c>
      <c r="H6" s="2" t="s">
        <v>13</v>
      </c>
      <c r="I6" s="2">
        <v>1.25</v>
      </c>
      <c r="J6" s="2">
        <v>23</v>
      </c>
      <c r="K6" s="2">
        <f t="shared" si="0"/>
        <v>18.399999999999999</v>
      </c>
      <c r="L6" s="2">
        <v>0</v>
      </c>
      <c r="M6" s="2">
        <f t="shared" si="3"/>
        <v>0</v>
      </c>
    </row>
    <row r="7" spans="1:13">
      <c r="A7" s="2" t="s">
        <v>14</v>
      </c>
      <c r="B7" s="2">
        <v>0.9</v>
      </c>
      <c r="C7" s="2">
        <v>22</v>
      </c>
      <c r="D7" s="2">
        <f t="shared" si="1"/>
        <v>24.444444444444443</v>
      </c>
      <c r="E7" s="2">
        <v>14</v>
      </c>
      <c r="F7" s="2">
        <f t="shared" si="2"/>
        <v>15.555555555555555</v>
      </c>
      <c r="H7" s="2" t="s">
        <v>15</v>
      </c>
      <c r="I7" s="2">
        <v>0.9</v>
      </c>
      <c r="J7" s="2">
        <v>20</v>
      </c>
      <c r="K7" s="2">
        <f t="shared" si="0"/>
        <v>22.222222222222221</v>
      </c>
      <c r="L7" s="2">
        <v>0</v>
      </c>
      <c r="M7" s="2">
        <f t="shared" si="3"/>
        <v>0</v>
      </c>
    </row>
    <row r="8" spans="1:13">
      <c r="A8" s="2" t="s">
        <v>16</v>
      </c>
      <c r="B8" s="2">
        <v>1.3</v>
      </c>
      <c r="C8" s="2">
        <v>20</v>
      </c>
      <c r="D8" s="2">
        <f t="shared" si="1"/>
        <v>15.384615384615383</v>
      </c>
      <c r="E8" s="2">
        <v>16</v>
      </c>
      <c r="F8" s="2">
        <f t="shared" si="2"/>
        <v>12.307692307692307</v>
      </c>
      <c r="H8" s="2" t="s">
        <v>17</v>
      </c>
      <c r="I8" s="2">
        <v>1.1000000000000001</v>
      </c>
      <c r="J8" s="2">
        <v>19</v>
      </c>
      <c r="K8" s="2">
        <f t="shared" si="0"/>
        <v>17.27272727272727</v>
      </c>
      <c r="L8" s="2">
        <v>0</v>
      </c>
      <c r="M8" s="2">
        <f t="shared" si="3"/>
        <v>0</v>
      </c>
    </row>
    <row r="9" spans="1:13">
      <c r="A9" s="2" t="s">
        <v>18</v>
      </c>
      <c r="B9" s="2">
        <v>0.75</v>
      </c>
      <c r="C9" s="2">
        <v>14</v>
      </c>
      <c r="D9" s="2">
        <f t="shared" si="1"/>
        <v>18.666666666666668</v>
      </c>
      <c r="E9" s="2">
        <v>9</v>
      </c>
      <c r="F9" s="2">
        <f t="shared" si="2"/>
        <v>12</v>
      </c>
      <c r="H9" s="2" t="s">
        <v>19</v>
      </c>
      <c r="I9" s="2">
        <v>1.3</v>
      </c>
      <c r="J9" s="2">
        <v>21</v>
      </c>
      <c r="K9" s="2">
        <f t="shared" si="0"/>
        <v>16.153846153846153</v>
      </c>
      <c r="L9" s="2">
        <v>0</v>
      </c>
      <c r="M9" s="2">
        <f t="shared" si="3"/>
        <v>0</v>
      </c>
    </row>
    <row r="10" spans="1:13">
      <c r="A10" s="2" t="s">
        <v>20</v>
      </c>
      <c r="B10" s="2">
        <v>0.7</v>
      </c>
      <c r="C10" s="2">
        <v>17</v>
      </c>
      <c r="D10" s="2">
        <f t="shared" si="1"/>
        <v>24.285714285714288</v>
      </c>
      <c r="E10" s="2">
        <v>12</v>
      </c>
      <c r="F10" s="2">
        <f t="shared" si="2"/>
        <v>17.142857142857142</v>
      </c>
      <c r="H10" s="2" t="s">
        <v>21</v>
      </c>
      <c r="I10" s="2">
        <v>1.6</v>
      </c>
      <c r="J10" s="2">
        <v>26</v>
      </c>
      <c r="K10" s="2">
        <f t="shared" si="0"/>
        <v>16.25</v>
      </c>
      <c r="L10" s="2">
        <v>0</v>
      </c>
      <c r="M10" s="2">
        <f t="shared" si="3"/>
        <v>0</v>
      </c>
    </row>
    <row r="20" spans="1:13">
      <c r="A20" s="2" t="s">
        <v>22</v>
      </c>
      <c r="B20" s="2">
        <f t="shared" ref="B20:F20" si="4">COUNT(B4:B19)</f>
        <v>7</v>
      </c>
      <c r="C20" s="2">
        <f t="shared" si="4"/>
        <v>7</v>
      </c>
      <c r="D20" s="2">
        <f t="shared" si="4"/>
        <v>7</v>
      </c>
      <c r="E20" s="2">
        <f t="shared" si="4"/>
        <v>7</v>
      </c>
      <c r="F20" s="2">
        <f t="shared" si="4"/>
        <v>7</v>
      </c>
      <c r="H20" s="2" t="s">
        <v>22</v>
      </c>
      <c r="I20" s="2">
        <f t="shared" ref="I20:M20" si="5">COUNT(I4:I19)</f>
        <v>7</v>
      </c>
      <c r="J20" s="2">
        <f t="shared" si="5"/>
        <v>7</v>
      </c>
      <c r="K20" s="2">
        <f t="shared" si="5"/>
        <v>7</v>
      </c>
      <c r="L20" s="2">
        <f t="shared" si="5"/>
        <v>7</v>
      </c>
      <c r="M20" s="2">
        <f t="shared" si="5"/>
        <v>7</v>
      </c>
    </row>
    <row r="21" spans="1:13">
      <c r="A21" s="2" t="s">
        <v>23</v>
      </c>
      <c r="B21" s="2">
        <f t="shared" ref="B21:D21" si="6">SUM(B4:B19)/B20</f>
        <v>1.0142857142857142</v>
      </c>
      <c r="C21" s="2">
        <f t="shared" si="6"/>
        <v>19.857142857142858</v>
      </c>
      <c r="D21" s="2">
        <f t="shared" si="6"/>
        <v>20.05149888069143</v>
      </c>
      <c r="E21" s="2">
        <f t="shared" ref="E21:F21" si="7">SUM(E4:E19)/E20</f>
        <v>12.428571428571429</v>
      </c>
      <c r="F21" s="2">
        <f t="shared" si="7"/>
        <v>12.610132448641764</v>
      </c>
      <c r="H21" s="2" t="s">
        <v>23</v>
      </c>
      <c r="I21" s="2">
        <f t="shared" ref="I21:M21" si="8">SUM(I4:I19)/I20</f>
        <v>1.1928571428571431</v>
      </c>
      <c r="J21" s="2">
        <f t="shared" si="8"/>
        <v>22.285714285714285</v>
      </c>
      <c r="K21" s="2">
        <f t="shared" si="8"/>
        <v>19.066494616494616</v>
      </c>
      <c r="L21" s="2">
        <f t="shared" si="8"/>
        <v>0</v>
      </c>
      <c r="M21" s="2">
        <f t="shared" si="8"/>
        <v>0</v>
      </c>
    </row>
    <row r="22" spans="1:13">
      <c r="A22" s="2" t="s">
        <v>24</v>
      </c>
      <c r="B22" s="2">
        <f>STDEVA(B4:B19)</f>
        <v>0.23222526010012712</v>
      </c>
      <c r="C22" s="2">
        <f t="shared" ref="C22:F22" si="9">STDEVA(C4:C19)</f>
        <v>3.3380918415851157</v>
      </c>
      <c r="D22" s="2">
        <f t="shared" si="9"/>
        <v>3.506227344178785</v>
      </c>
      <c r="E22" s="2">
        <f t="shared" si="9"/>
        <v>2.439750182371335</v>
      </c>
      <c r="F22" s="2">
        <f t="shared" si="9"/>
        <v>2.8598617066372243</v>
      </c>
      <c r="H22" s="2" t="s">
        <v>24</v>
      </c>
      <c r="I22" s="2">
        <f>STDEVA(I4:I19)</f>
        <v>0.2280872848797342</v>
      </c>
      <c r="J22" s="2">
        <f t="shared" ref="J22:M22" si="10">STDEVA(J4:J19)</f>
        <v>2.4299715851758279</v>
      </c>
      <c r="K22" s="2">
        <f t="shared" si="10"/>
        <v>3.0107060600286033</v>
      </c>
      <c r="L22" s="2">
        <f t="shared" si="10"/>
        <v>0</v>
      </c>
      <c r="M22" s="2">
        <f t="shared" si="10"/>
        <v>0</v>
      </c>
    </row>
    <row r="23" spans="1:13">
      <c r="A23" s="2" t="s">
        <v>25</v>
      </c>
      <c r="B23" s="2">
        <f>B22/SQRT(B20)</f>
        <v>8.7772898053175258E-2</v>
      </c>
      <c r="C23" s="2">
        <f t="shared" ref="C23:F23" si="11">C22/SQRT(C20)</f>
        <v>1.261680123761119</v>
      </c>
      <c r="D23" s="2">
        <f t="shared" si="11"/>
        <v>1.3252293703930769</v>
      </c>
      <c r="E23" s="2">
        <f t="shared" si="11"/>
        <v>0.92213889195414767</v>
      </c>
      <c r="F23" s="2">
        <f t="shared" si="11"/>
        <v>1.0809261228284077</v>
      </c>
      <c r="H23" s="2" t="s">
        <v>25</v>
      </c>
      <c r="I23" s="2">
        <f>I22/SQRT(I20)</f>
        <v>8.6208890429674209E-2</v>
      </c>
      <c r="J23" s="2">
        <f t="shared" ref="J23:M23" si="12">J22/SQRT(J20)</f>
        <v>0.91844292961837826</v>
      </c>
      <c r="K23" s="2">
        <f t="shared" si="12"/>
        <v>1.1379399293643979</v>
      </c>
      <c r="L23" s="2">
        <f t="shared" si="12"/>
        <v>0</v>
      </c>
      <c r="M23" s="2">
        <f t="shared" si="12"/>
        <v>0</v>
      </c>
    </row>
  </sheetData>
  <mergeCells count="2">
    <mergeCell ref="B2:F2"/>
    <mergeCell ref="I2:M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ED Fig3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2021-04-07T10:38:57Z</dcterms:created>
  <dcterms:modified xsi:type="dcterms:W3CDTF">2021-04-07T10:39:43Z</dcterms:modified>
</cp:coreProperties>
</file>