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rive\PHD\Pyruvate transporter\Manuscript\pyruvate pool paper\Final version\"/>
    </mc:Choice>
  </mc:AlternateContent>
  <bookViews>
    <workbookView xWindow="0" yWindow="0" windowWidth="28800" windowHeight="123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O30" i="1" l="1"/>
  <c r="N30" i="1"/>
  <c r="N29" i="1"/>
  <c r="K63" i="1"/>
  <c r="J63" i="1"/>
  <c r="I63" i="1"/>
  <c r="H63" i="1"/>
  <c r="G63" i="1"/>
  <c r="F63" i="1"/>
  <c r="E63" i="1"/>
  <c r="D63" i="1"/>
  <c r="C63" i="1"/>
  <c r="B63" i="1"/>
  <c r="K62" i="1"/>
  <c r="J62" i="1"/>
  <c r="I62" i="1"/>
  <c r="H62" i="1"/>
  <c r="G62" i="1"/>
  <c r="F62" i="1"/>
  <c r="E62" i="1"/>
  <c r="D62" i="1"/>
  <c r="C62" i="1"/>
  <c r="B62" i="1"/>
  <c r="K61" i="1"/>
  <c r="J61" i="1"/>
  <c r="I61" i="1"/>
  <c r="H61" i="1"/>
  <c r="G61" i="1"/>
  <c r="F61" i="1"/>
  <c r="E61" i="1"/>
  <c r="D61" i="1"/>
  <c r="C61" i="1"/>
  <c r="B61" i="1"/>
  <c r="K60" i="1"/>
  <c r="J60" i="1"/>
  <c r="I60" i="1"/>
  <c r="H60" i="1"/>
  <c r="G60" i="1"/>
  <c r="F60" i="1"/>
  <c r="E60" i="1"/>
  <c r="D60" i="1"/>
  <c r="C60" i="1"/>
  <c r="B60" i="1"/>
  <c r="K59" i="1"/>
  <c r="J59" i="1"/>
  <c r="I59" i="1"/>
  <c r="H59" i="1"/>
  <c r="G59" i="1"/>
  <c r="F59" i="1"/>
  <c r="E59" i="1"/>
  <c r="D59" i="1"/>
  <c r="C59" i="1"/>
  <c r="B59" i="1"/>
  <c r="K58" i="1"/>
  <c r="J58" i="1"/>
  <c r="I58" i="1"/>
  <c r="H58" i="1"/>
  <c r="G58" i="1"/>
  <c r="F58" i="1"/>
  <c r="E58" i="1"/>
  <c r="D58" i="1"/>
  <c r="C58" i="1"/>
  <c r="B58" i="1"/>
  <c r="K57" i="1"/>
  <c r="J57" i="1"/>
  <c r="I57" i="1"/>
  <c r="H57" i="1"/>
  <c r="G57" i="1"/>
  <c r="F57" i="1"/>
  <c r="E57" i="1"/>
  <c r="D57" i="1"/>
  <c r="C57" i="1"/>
  <c r="B57" i="1"/>
  <c r="K56" i="1"/>
  <c r="J56" i="1"/>
  <c r="I56" i="1"/>
  <c r="H56" i="1"/>
  <c r="G56" i="1"/>
  <c r="F56" i="1"/>
  <c r="E56" i="1"/>
  <c r="D56" i="1"/>
  <c r="C56" i="1"/>
  <c r="B56" i="1"/>
  <c r="K55" i="1"/>
  <c r="J55" i="1"/>
  <c r="I55" i="1"/>
  <c r="H55" i="1"/>
  <c r="G55" i="1"/>
  <c r="F55" i="1"/>
  <c r="E55" i="1"/>
  <c r="D55" i="1"/>
  <c r="C55" i="1"/>
  <c r="B55" i="1"/>
  <c r="K54" i="1"/>
  <c r="J54" i="1"/>
  <c r="I54" i="1"/>
  <c r="H54" i="1"/>
  <c r="G54" i="1"/>
  <c r="F54" i="1"/>
  <c r="E54" i="1"/>
  <c r="D54" i="1"/>
  <c r="C54" i="1"/>
  <c r="B54" i="1"/>
  <c r="K53" i="1"/>
  <c r="J53" i="1"/>
  <c r="I53" i="1"/>
  <c r="H53" i="1"/>
  <c r="G53" i="1"/>
  <c r="F53" i="1"/>
  <c r="E53" i="1"/>
  <c r="D53" i="1"/>
  <c r="C53" i="1"/>
  <c r="B53" i="1"/>
  <c r="K52" i="1"/>
  <c r="J52" i="1"/>
  <c r="I52" i="1"/>
  <c r="H52" i="1"/>
  <c r="G52" i="1"/>
  <c r="F52" i="1"/>
  <c r="E52" i="1"/>
  <c r="D52" i="1"/>
  <c r="C52" i="1"/>
  <c r="B52" i="1"/>
  <c r="K51" i="1"/>
  <c r="J51" i="1"/>
  <c r="I51" i="1"/>
  <c r="H51" i="1"/>
  <c r="G51" i="1"/>
  <c r="F51" i="1"/>
  <c r="E51" i="1"/>
  <c r="D51" i="1"/>
  <c r="C51" i="1"/>
  <c r="B51" i="1"/>
  <c r="K50" i="1"/>
  <c r="J50" i="1"/>
  <c r="I50" i="1"/>
  <c r="H50" i="1"/>
  <c r="G50" i="1"/>
  <c r="F50" i="1"/>
  <c r="E50" i="1"/>
  <c r="D50" i="1"/>
  <c r="C50" i="1"/>
  <c r="B50" i="1"/>
  <c r="K49" i="1"/>
  <c r="J49" i="1"/>
  <c r="I49" i="1"/>
  <c r="H49" i="1"/>
  <c r="G49" i="1"/>
  <c r="F49" i="1"/>
  <c r="E49" i="1"/>
  <c r="D49" i="1"/>
  <c r="C49" i="1"/>
  <c r="B49" i="1"/>
  <c r="K48" i="1"/>
  <c r="J48" i="1"/>
  <c r="I48" i="1"/>
  <c r="H48" i="1"/>
  <c r="G48" i="1"/>
  <c r="F48" i="1"/>
  <c r="E48" i="1"/>
  <c r="D48" i="1"/>
  <c r="C48" i="1"/>
  <c r="B48" i="1"/>
  <c r="K47" i="1"/>
  <c r="J47" i="1"/>
  <c r="I47" i="1"/>
  <c r="H47" i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B46" i="1"/>
  <c r="K45" i="1"/>
  <c r="J45" i="1"/>
  <c r="I45" i="1"/>
  <c r="H45" i="1"/>
  <c r="G45" i="1"/>
  <c r="F45" i="1"/>
  <c r="E45" i="1"/>
  <c r="D45" i="1"/>
  <c r="C45" i="1"/>
  <c r="B45" i="1"/>
  <c r="K44" i="1"/>
  <c r="J44" i="1"/>
  <c r="I44" i="1"/>
  <c r="H44" i="1"/>
  <c r="G44" i="1"/>
  <c r="F44" i="1"/>
  <c r="E44" i="1"/>
  <c r="D44" i="1"/>
  <c r="C44" i="1"/>
  <c r="B44" i="1"/>
  <c r="K43" i="1"/>
  <c r="J43" i="1"/>
  <c r="I43" i="1"/>
  <c r="H43" i="1"/>
  <c r="G43" i="1"/>
  <c r="F43" i="1"/>
  <c r="E43" i="1"/>
  <c r="D43" i="1"/>
  <c r="C43" i="1"/>
  <c r="B43" i="1"/>
  <c r="K42" i="1"/>
  <c r="J42" i="1"/>
  <c r="I42" i="1"/>
  <c r="H42" i="1"/>
  <c r="G42" i="1"/>
  <c r="F42" i="1"/>
  <c r="E42" i="1"/>
  <c r="D42" i="1"/>
  <c r="C42" i="1"/>
  <c r="B42" i="1"/>
  <c r="K41" i="1"/>
  <c r="J41" i="1"/>
  <c r="I41" i="1"/>
  <c r="H41" i="1"/>
  <c r="G41" i="1"/>
  <c r="F41" i="1"/>
  <c r="E41" i="1"/>
  <c r="D41" i="1"/>
  <c r="C41" i="1"/>
  <c r="B41" i="1"/>
  <c r="K40" i="1"/>
  <c r="J40" i="1"/>
  <c r="I40" i="1"/>
  <c r="H40" i="1"/>
  <c r="G40" i="1"/>
  <c r="F40" i="1"/>
  <c r="E40" i="1"/>
  <c r="D40" i="1"/>
  <c r="C40" i="1"/>
  <c r="B40" i="1"/>
  <c r="K39" i="1"/>
  <c r="J39" i="1"/>
  <c r="I39" i="1"/>
  <c r="H39" i="1"/>
  <c r="G39" i="1"/>
  <c r="F39" i="1"/>
  <c r="E39" i="1"/>
  <c r="D39" i="1"/>
  <c r="C39" i="1"/>
  <c r="B39" i="1"/>
  <c r="K38" i="1"/>
  <c r="J38" i="1"/>
  <c r="I38" i="1"/>
  <c r="H38" i="1"/>
  <c r="G38" i="1"/>
  <c r="F38" i="1"/>
  <c r="E38" i="1"/>
  <c r="D38" i="1"/>
  <c r="C38" i="1"/>
  <c r="B38" i="1"/>
  <c r="K37" i="1"/>
  <c r="J37" i="1"/>
  <c r="I37" i="1"/>
  <c r="H37" i="1"/>
  <c r="G37" i="1"/>
  <c r="F37" i="1"/>
  <c r="E37" i="1"/>
  <c r="D37" i="1"/>
  <c r="C37" i="1"/>
  <c r="B37" i="1"/>
  <c r="K36" i="1"/>
  <c r="J36" i="1"/>
  <c r="I36" i="1"/>
  <c r="H36" i="1"/>
  <c r="G36" i="1"/>
  <c r="F36" i="1"/>
  <c r="E36" i="1"/>
  <c r="D36" i="1"/>
  <c r="C36" i="1"/>
  <c r="B36" i="1"/>
  <c r="K35" i="1"/>
  <c r="J35" i="1"/>
  <c r="I35" i="1"/>
  <c r="H35" i="1"/>
  <c r="G35" i="1"/>
  <c r="F35" i="1"/>
  <c r="E35" i="1"/>
  <c r="D35" i="1"/>
  <c r="C35" i="1"/>
  <c r="B35" i="1"/>
  <c r="K34" i="1"/>
  <c r="J34" i="1"/>
  <c r="I34" i="1"/>
  <c r="H34" i="1"/>
  <c r="G34" i="1"/>
  <c r="F34" i="1"/>
  <c r="E34" i="1"/>
  <c r="D34" i="1"/>
  <c r="C34" i="1"/>
  <c r="B34" i="1"/>
  <c r="K33" i="1"/>
  <c r="J33" i="1"/>
  <c r="I33" i="1"/>
  <c r="H33" i="1"/>
  <c r="G33" i="1"/>
  <c r="F33" i="1"/>
  <c r="E33" i="1"/>
  <c r="D33" i="1"/>
  <c r="C33" i="1"/>
  <c r="B33" i="1"/>
  <c r="K32" i="1"/>
  <c r="J32" i="1"/>
  <c r="I32" i="1"/>
  <c r="H32" i="1"/>
  <c r="G32" i="1"/>
  <c r="F32" i="1"/>
  <c r="E32" i="1"/>
  <c r="D32" i="1"/>
  <c r="C32" i="1"/>
  <c r="B32" i="1"/>
  <c r="K31" i="1"/>
  <c r="J31" i="1"/>
  <c r="I31" i="1"/>
  <c r="H31" i="1"/>
  <c r="G31" i="1"/>
  <c r="F31" i="1"/>
  <c r="E31" i="1"/>
  <c r="D31" i="1"/>
  <c r="C31" i="1"/>
  <c r="B31" i="1"/>
  <c r="K30" i="1"/>
  <c r="J30" i="1"/>
  <c r="I30" i="1"/>
  <c r="H30" i="1"/>
  <c r="G30" i="1"/>
  <c r="F30" i="1"/>
  <c r="E30" i="1"/>
  <c r="D30" i="1"/>
  <c r="C30" i="1"/>
  <c r="B30" i="1"/>
  <c r="K29" i="1"/>
  <c r="J29" i="1"/>
  <c r="I29" i="1"/>
  <c r="H29" i="1"/>
  <c r="G29" i="1"/>
  <c r="F29" i="1"/>
  <c r="E29" i="1"/>
  <c r="D29" i="1"/>
  <c r="C29" i="1"/>
  <c r="B29" i="1"/>
  <c r="K28" i="1"/>
  <c r="J28" i="1"/>
  <c r="I28" i="1"/>
  <c r="H28" i="1"/>
  <c r="G28" i="1"/>
  <c r="F28" i="1"/>
  <c r="E28" i="1"/>
  <c r="D28" i="1"/>
  <c r="C28" i="1"/>
  <c r="B28" i="1"/>
  <c r="K27" i="1"/>
  <c r="J27" i="1"/>
  <c r="I27" i="1"/>
  <c r="H27" i="1"/>
  <c r="G27" i="1"/>
  <c r="F27" i="1"/>
  <c r="E27" i="1"/>
  <c r="D27" i="1"/>
  <c r="C27" i="1"/>
  <c r="B27" i="1"/>
  <c r="K26" i="1"/>
  <c r="J26" i="1"/>
  <c r="I26" i="1"/>
  <c r="H26" i="1"/>
  <c r="G26" i="1"/>
  <c r="F26" i="1"/>
  <c r="E26" i="1"/>
  <c r="D26" i="1"/>
  <c r="C26" i="1"/>
  <c r="B26" i="1"/>
  <c r="K25" i="1"/>
  <c r="J25" i="1"/>
  <c r="I25" i="1"/>
  <c r="H25" i="1"/>
  <c r="G25" i="1"/>
  <c r="F25" i="1"/>
  <c r="E25" i="1"/>
  <c r="D25" i="1"/>
  <c r="C25" i="1"/>
  <c r="B25" i="1"/>
  <c r="K24" i="1"/>
  <c r="J24" i="1"/>
  <c r="I24" i="1"/>
  <c r="H24" i="1"/>
  <c r="G24" i="1"/>
  <c r="F24" i="1"/>
  <c r="E24" i="1"/>
  <c r="D24" i="1"/>
  <c r="C24" i="1"/>
  <c r="B24" i="1"/>
  <c r="K23" i="1"/>
  <c r="J23" i="1"/>
  <c r="I23" i="1"/>
  <c r="H23" i="1"/>
  <c r="G23" i="1"/>
  <c r="F23" i="1"/>
  <c r="E23" i="1"/>
  <c r="D23" i="1"/>
  <c r="C23" i="1"/>
  <c r="B23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A21" i="1"/>
  <c r="K20" i="1"/>
  <c r="J20" i="1"/>
  <c r="H20" i="1"/>
  <c r="G20" i="1"/>
  <c r="F20" i="1"/>
  <c r="E20" i="1"/>
  <c r="D20" i="1"/>
  <c r="C20" i="1"/>
  <c r="B20" i="1"/>
  <c r="A20" i="1"/>
  <c r="K19" i="1"/>
  <c r="J19" i="1"/>
  <c r="H19" i="1"/>
  <c r="G19" i="1"/>
  <c r="F19" i="1"/>
  <c r="E19" i="1"/>
  <c r="D19" i="1"/>
  <c r="C19" i="1"/>
  <c r="B19" i="1"/>
  <c r="A19" i="1"/>
  <c r="K18" i="1"/>
  <c r="J18" i="1"/>
  <c r="I18" i="1"/>
  <c r="H18" i="1"/>
  <c r="G18" i="1"/>
  <c r="F18" i="1"/>
  <c r="E18" i="1"/>
  <c r="D18" i="1"/>
  <c r="C18" i="1"/>
  <c r="B18" i="1"/>
  <c r="A18" i="1"/>
  <c r="K17" i="1"/>
  <c r="J17" i="1"/>
  <c r="I17" i="1"/>
  <c r="H17" i="1"/>
  <c r="G17" i="1"/>
  <c r="F17" i="1"/>
  <c r="E17" i="1"/>
  <c r="D17" i="1"/>
  <c r="C17" i="1"/>
  <c r="B17" i="1"/>
  <c r="A17" i="1"/>
  <c r="K16" i="1"/>
  <c r="J16" i="1"/>
  <c r="I16" i="1"/>
  <c r="H16" i="1"/>
  <c r="G16" i="1"/>
  <c r="F16" i="1"/>
  <c r="E16" i="1"/>
  <c r="D16" i="1"/>
  <c r="C16" i="1"/>
  <c r="B16" i="1"/>
  <c r="A16" i="1"/>
  <c r="K15" i="1"/>
  <c r="J15" i="1"/>
  <c r="I15" i="1"/>
  <c r="H15" i="1"/>
  <c r="G15" i="1"/>
  <c r="F15" i="1"/>
  <c r="E15" i="1"/>
  <c r="D15" i="1"/>
  <c r="C15" i="1"/>
  <c r="B15" i="1"/>
  <c r="A15" i="1"/>
  <c r="K14" i="1"/>
  <c r="J14" i="1"/>
  <c r="I14" i="1"/>
  <c r="H14" i="1"/>
  <c r="G14" i="1"/>
  <c r="F14" i="1"/>
  <c r="E14" i="1"/>
  <c r="D14" i="1"/>
  <c r="C14" i="1"/>
  <c r="B14" i="1"/>
  <c r="A14" i="1"/>
  <c r="K13" i="1"/>
  <c r="J13" i="1"/>
  <c r="H13" i="1"/>
  <c r="G13" i="1"/>
  <c r="F13" i="1"/>
  <c r="E13" i="1"/>
  <c r="D13" i="1"/>
  <c r="C13" i="1"/>
  <c r="B13" i="1"/>
  <c r="A13" i="1"/>
  <c r="K12" i="1"/>
  <c r="J12" i="1"/>
  <c r="I12" i="1"/>
  <c r="H12" i="1"/>
  <c r="G12" i="1"/>
  <c r="F12" i="1"/>
  <c r="E12" i="1"/>
  <c r="D12" i="1"/>
  <c r="C12" i="1"/>
  <c r="B12" i="1"/>
  <c r="A12" i="1"/>
  <c r="K11" i="1"/>
  <c r="J11" i="1"/>
  <c r="I11" i="1"/>
  <c r="H11" i="1"/>
  <c r="G11" i="1"/>
  <c r="F11" i="1"/>
  <c r="E11" i="1"/>
  <c r="D11" i="1"/>
  <c r="C11" i="1"/>
  <c r="B11" i="1"/>
  <c r="A11" i="1"/>
  <c r="K10" i="1"/>
  <c r="J10" i="1"/>
  <c r="I10" i="1"/>
  <c r="H10" i="1"/>
  <c r="G10" i="1"/>
  <c r="F10" i="1"/>
  <c r="E10" i="1"/>
  <c r="D10" i="1"/>
  <c r="C10" i="1"/>
  <c r="B10" i="1"/>
  <c r="A10" i="1"/>
  <c r="K4" i="1"/>
  <c r="J4" i="1"/>
  <c r="I4" i="1"/>
  <c r="H4" i="1"/>
  <c r="G4" i="1"/>
  <c r="F4" i="1"/>
  <c r="E4" i="1"/>
  <c r="D4" i="1"/>
  <c r="C4" i="1"/>
  <c r="B4" i="1"/>
  <c r="K3" i="1"/>
  <c r="J3" i="1"/>
  <c r="I3" i="1"/>
  <c r="H3" i="1"/>
  <c r="G3" i="1"/>
  <c r="F3" i="1"/>
  <c r="E3" i="1"/>
  <c r="D3" i="1"/>
  <c r="C3" i="1"/>
  <c r="B3" i="1"/>
  <c r="K2" i="1"/>
  <c r="J2" i="1"/>
  <c r="I2" i="1"/>
  <c r="H2" i="1"/>
  <c r="G2" i="1"/>
  <c r="F2" i="1"/>
  <c r="E2" i="1"/>
  <c r="D2" i="1"/>
  <c r="C2" i="1"/>
  <c r="B2" i="1"/>
  <c r="O25" i="1" l="1"/>
  <c r="O12" i="1"/>
  <c r="N24" i="1"/>
  <c r="Q7" i="1"/>
  <c r="N21" i="1"/>
  <c r="O24" i="1"/>
  <c r="Q6" i="1"/>
  <c r="Q4" i="1"/>
  <c r="N28" i="1"/>
  <c r="N25" i="1"/>
  <c r="N18" i="1"/>
  <c r="O15" i="1"/>
  <c r="O16" i="1"/>
  <c r="O17" i="1"/>
  <c r="N5" i="1"/>
  <c r="N7" i="1"/>
  <c r="O6" i="1"/>
  <c r="N20" i="1"/>
  <c r="O19" i="1"/>
  <c r="O11" i="1"/>
  <c r="N11" i="1"/>
  <c r="N15" i="1"/>
  <c r="O20" i="1"/>
  <c r="O28" i="1"/>
  <c r="N3" i="1"/>
  <c r="O3" i="1"/>
  <c r="O5" i="1"/>
  <c r="O7" i="1"/>
  <c r="O18" i="1"/>
  <c r="Q5" i="1"/>
  <c r="N10" i="1"/>
  <c r="N16" i="1"/>
  <c r="O21" i="1"/>
  <c r="N4" i="1"/>
  <c r="O10" i="1"/>
  <c r="N19" i="1"/>
  <c r="O4" i="1"/>
  <c r="N6" i="1"/>
  <c r="N12" i="1"/>
  <c r="N17" i="1"/>
</calcChain>
</file>

<file path=xl/sharedStrings.xml><?xml version="1.0" encoding="utf-8"?>
<sst xmlns="http://schemas.openxmlformats.org/spreadsheetml/2006/main" count="93" uniqueCount="59">
  <si>
    <t>Matrix/Membrane</t>
  </si>
  <si>
    <t>WT_1</t>
  </si>
  <si>
    <t>WT_2</t>
  </si>
  <si>
    <t>WT_3</t>
  </si>
  <si>
    <t>mpc1_1</t>
  </si>
  <si>
    <t>mpc1_2</t>
  </si>
  <si>
    <t>mpc1_3</t>
  </si>
  <si>
    <t>mpc1_4</t>
  </si>
  <si>
    <t>AT4G33010|GDC-P-1</t>
  </si>
  <si>
    <t>At3G10920|MSD1 MANGANESE SUPEROXIDE DISMUTASE</t>
  </si>
  <si>
    <t>At3G10920|MSD1</t>
  </si>
  <si>
    <t>AT3G61440|CYSC</t>
  </si>
  <si>
    <t>MDH2_AT3G15020.1</t>
  </si>
  <si>
    <t>At1g17290.1|AlaAT1</t>
  </si>
  <si>
    <t>At2g13560.1|NAD-ME1</t>
  </si>
  <si>
    <t>At4g00570.1|NAD-ME2</t>
  </si>
  <si>
    <t>AT3G01280|VDAC1</t>
  </si>
  <si>
    <t>MPC1</t>
  </si>
  <si>
    <t>Average (Matrix/memrane)</t>
  </si>
  <si>
    <t>CS4</t>
  </si>
  <si>
    <t>ACO2</t>
  </si>
  <si>
    <t>FUM1</t>
  </si>
  <si>
    <t>AlaAT1</t>
  </si>
  <si>
    <t>NAD-ME1</t>
  </si>
  <si>
    <t>MDH2</t>
  </si>
  <si>
    <t>NAD-ME2</t>
  </si>
  <si>
    <t>PDC-E2.1</t>
  </si>
  <si>
    <t>PDC-E2.2</t>
  </si>
  <si>
    <t>PDC-E2.3</t>
  </si>
  <si>
    <r>
      <t>PDC-E1</t>
    </r>
    <r>
      <rPr>
        <sz val="11"/>
        <color theme="1"/>
        <rFont val="Calibri"/>
        <family val="2"/>
      </rPr>
      <t>α.</t>
    </r>
    <r>
      <rPr>
        <sz val="11"/>
        <color theme="1"/>
        <rFont val="Calibri"/>
        <family val="2"/>
        <scheme val="minor"/>
      </rPr>
      <t>1</t>
    </r>
  </si>
  <si>
    <r>
      <t>PDC-E1</t>
    </r>
    <r>
      <rPr>
        <sz val="11"/>
        <color theme="1"/>
        <rFont val="Calibri"/>
        <family val="2"/>
      </rPr>
      <t>α.</t>
    </r>
    <r>
      <rPr>
        <sz val="11"/>
        <color theme="1"/>
        <rFont val="Calibri"/>
        <family val="2"/>
        <scheme val="minor"/>
      </rPr>
      <t>2</t>
    </r>
  </si>
  <si>
    <r>
      <t>PDC-E1</t>
    </r>
    <r>
      <rPr>
        <sz val="11"/>
        <color theme="1"/>
        <rFont val="Calibri"/>
        <family val="2"/>
      </rPr>
      <t>β</t>
    </r>
  </si>
  <si>
    <t>PDC-E3</t>
  </si>
  <si>
    <t>VDAC1</t>
  </si>
  <si>
    <t>GDC-P1</t>
  </si>
  <si>
    <t>MSD1</t>
  </si>
  <si>
    <t>CYS-C1</t>
  </si>
  <si>
    <t>TCA-cycle enzymes</t>
  </si>
  <si>
    <t>PDC subunits</t>
  </si>
  <si>
    <t>Membrane proteins</t>
  </si>
  <si>
    <t>Soluble proteins</t>
  </si>
  <si>
    <r>
      <t>SCL</t>
    </r>
    <r>
      <rPr>
        <sz val="11"/>
        <color theme="1"/>
        <rFont val="Calibri"/>
        <family val="2"/>
      </rPr>
      <t>β</t>
    </r>
  </si>
  <si>
    <t>Other pyruvate-supplying enzymes</t>
  </si>
  <si>
    <t>TCA vs pyruvate enzymes</t>
  </si>
  <si>
    <t>PDC_E1a_AT1G59900.1</t>
  </si>
  <si>
    <t>PDC_E1b_MAB1_AT5G50850.1</t>
  </si>
  <si>
    <t>PDC_E1a_IAR1_AT1G24180.1</t>
  </si>
  <si>
    <t>PDC_E3_AT3G17240.1</t>
  </si>
  <si>
    <t>PDC_E2_AT3G52200.1</t>
  </si>
  <si>
    <t>PDC_E2_AT1G54220.1</t>
  </si>
  <si>
    <t>PDC_E2_AT3G13930.1</t>
  </si>
  <si>
    <t>TCA vs PDC subunits</t>
  </si>
  <si>
    <t>Soluble proteins vs TCA</t>
  </si>
  <si>
    <t xml:space="preserve">T.test </t>
  </si>
  <si>
    <t>Membrane proteins vs PDC subunits</t>
  </si>
  <si>
    <t>mpc1/gMPC1_1</t>
  </si>
  <si>
    <t>mpc1/gMPC1_2</t>
  </si>
  <si>
    <t>mpc1/gMPC1_3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</si>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</sst>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iwa.uwa.edu.au\userhome\students2\22458192\My%20Drive\PHD\Pyruvate%20transporter\Manuscript\pyruvate%20pool%20paper\Revised%20version\Matrix_membrane_raw_ratio_normalised%20to%20total%20sig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_area_RANK1only (2)"/>
      <sheetName val="Normalised"/>
      <sheetName val="Ratio "/>
      <sheetName val="Ratio_ordered"/>
      <sheetName val="Ratio_ordered_WT"/>
    </sheetNames>
    <sheetDataSet>
      <sheetData sheetId="0"/>
      <sheetData sheetId="1">
        <row r="26">
          <cell r="G26">
            <v>1.4389398979349766</v>
          </cell>
          <cell r="H26">
            <v>1.469360305952284</v>
          </cell>
          <cell r="I26">
            <v>1.2983735513897354</v>
          </cell>
          <cell r="K26">
            <v>1.4314610373418246</v>
          </cell>
          <cell r="L26">
            <v>1.4274887397781073</v>
          </cell>
          <cell r="M26">
            <v>1.3508461875102429</v>
          </cell>
          <cell r="N26">
            <v>1.3554095270029456</v>
          </cell>
          <cell r="O26">
            <v>1.2190959728277486</v>
          </cell>
          <cell r="P26">
            <v>1.4248511478412977</v>
          </cell>
          <cell r="Q26">
            <v>1.4358090262546903</v>
          </cell>
          <cell r="R26">
            <v>0.47927161705177912</v>
          </cell>
          <cell r="S26">
            <v>0.5261311858988903</v>
          </cell>
          <cell r="T26">
            <v>0.46006116095980315</v>
          </cell>
          <cell r="V26">
            <v>0.5471533188821841</v>
          </cell>
          <cell r="W26">
            <v>0.53541093068772661</v>
          </cell>
          <cell r="X26">
            <v>0.54971048145987822</v>
          </cell>
          <cell r="Y26">
            <v>0.49343925615321793</v>
          </cell>
          <cell r="Z26">
            <v>0.51758222913985397</v>
          </cell>
          <cell r="AA26">
            <v>0.5279495997633038</v>
          </cell>
          <cell r="AB26">
            <v>0.50221184104675043</v>
          </cell>
        </row>
        <row r="27">
          <cell r="G27">
            <v>0.51975693409907497</v>
          </cell>
          <cell r="H27">
            <v>0.5498063620618272</v>
          </cell>
          <cell r="I27">
            <v>0.50317695723822931</v>
          </cell>
          <cell r="K27">
            <v>0.59075642271690654</v>
          </cell>
          <cell r="L27">
            <v>0.58427930244483173</v>
          </cell>
          <cell r="M27">
            <v>0.50982321287745325</v>
          </cell>
          <cell r="N27">
            <v>0.49197431322448393</v>
          </cell>
          <cell r="O27">
            <v>0.44241219053120373</v>
          </cell>
          <cell r="P27">
            <v>0.5264277243369101</v>
          </cell>
          <cell r="Q27">
            <v>0.53919728983228032</v>
          </cell>
          <cell r="R27">
            <v>0.13966321704372797</v>
          </cell>
          <cell r="S27">
            <v>0.1509677144617694</v>
          </cell>
          <cell r="T27">
            <v>0.15985534249191846</v>
          </cell>
          <cell r="V27">
            <v>0.14234460132403773</v>
          </cell>
          <cell r="W27">
            <v>0.1627386534230241</v>
          </cell>
          <cell r="X27">
            <v>0.17883063842173749</v>
          </cell>
          <cell r="Y27">
            <v>0.13687719253142758</v>
          </cell>
          <cell r="Z27">
            <v>0.16108854391920785</v>
          </cell>
          <cell r="AA27">
            <v>0.15295041017398628</v>
          </cell>
          <cell r="AB27">
            <v>0.15340767309351711</v>
          </cell>
        </row>
        <row r="28">
          <cell r="G28">
            <v>0.95685653455299069</v>
          </cell>
          <cell r="H28">
            <v>1.0726164198600598</v>
          </cell>
          <cell r="I28">
            <v>0.87381008444854458</v>
          </cell>
          <cell r="K28">
            <v>1.031438894524912</v>
          </cell>
          <cell r="L28">
            <v>1.0341671589223611</v>
          </cell>
          <cell r="M28">
            <v>0.9193639534430923</v>
          </cell>
          <cell r="N28">
            <v>0.96784839988886795</v>
          </cell>
          <cell r="O28">
            <v>0.85612886254016973</v>
          </cell>
          <cell r="P28">
            <v>0.98207353762167982</v>
          </cell>
          <cell r="Q28">
            <v>1.0185132253405094</v>
          </cell>
          <cell r="R28">
            <v>0.33795110494497532</v>
          </cell>
          <cell r="S28">
            <v>0.36327613352504917</v>
          </cell>
          <cell r="T28">
            <v>0.34914892729076058</v>
          </cell>
          <cell r="V28">
            <v>0.42406467865721481</v>
          </cell>
          <cell r="W28">
            <v>0.37404389511597014</v>
          </cell>
          <cell r="X28">
            <v>0.40011728263324653</v>
          </cell>
          <cell r="Y28">
            <v>0.34927923112753628</v>
          </cell>
          <cell r="Z28">
            <v>0.35958337702880921</v>
          </cell>
          <cell r="AA28">
            <v>0.3731387489919834</v>
          </cell>
          <cell r="AB28">
            <v>0.35776865524623774</v>
          </cell>
        </row>
        <row r="29">
          <cell r="G29">
            <v>0.5403305515780672</v>
          </cell>
          <cell r="H29">
            <v>0.63623351780079873</v>
          </cell>
          <cell r="I29">
            <v>0.43572046675164838</v>
          </cell>
          <cell r="K29">
            <v>0.86980690660613125</v>
          </cell>
          <cell r="L29">
            <v>0.7190030437533903</v>
          </cell>
          <cell r="M29">
            <v>0.62472898561445878</v>
          </cell>
          <cell r="N29">
            <v>0.73478431610014971</v>
          </cell>
          <cell r="O29">
            <v>0.7097511506171108</v>
          </cell>
          <cell r="P29">
            <v>0.77211483122180091</v>
          </cell>
          <cell r="Q29">
            <v>0.78659934959341082</v>
          </cell>
          <cell r="R29">
            <v>0.28334604781503431</v>
          </cell>
          <cell r="S29">
            <v>0.42726070668511246</v>
          </cell>
          <cell r="T29">
            <v>0.22601753358739662</v>
          </cell>
          <cell r="V29">
            <v>0.33889507293924659</v>
          </cell>
          <cell r="W29">
            <v>0.26738158403047718</v>
          </cell>
          <cell r="X29">
            <v>0.32217321014427297</v>
          </cell>
          <cell r="Y29">
            <v>0.2520635246470681</v>
          </cell>
          <cell r="Z29">
            <v>0.26111889258185939</v>
          </cell>
          <cell r="AA29">
            <v>0.22899946103785906</v>
          </cell>
          <cell r="AB29">
            <v>0.25226934147468044</v>
          </cell>
        </row>
        <row r="31">
          <cell r="G31">
            <v>0.38034166547971987</v>
          </cell>
          <cell r="H31">
            <v>0.40540657397429364</v>
          </cell>
          <cell r="I31">
            <v>0.38342488266425351</v>
          </cell>
          <cell r="K31">
            <v>0.37625369823110005</v>
          </cell>
          <cell r="L31">
            <v>0.40843501354540801</v>
          </cell>
          <cell r="M31">
            <v>0.3724885032914298</v>
          </cell>
          <cell r="N31">
            <v>0.38416554405811187</v>
          </cell>
          <cell r="O31">
            <v>0.34227976094532997</v>
          </cell>
          <cell r="P31">
            <v>0.37553773887073311</v>
          </cell>
          <cell r="Q31">
            <v>0.39323002964085468</v>
          </cell>
          <cell r="R31">
            <v>0.12298255447386253</v>
          </cell>
          <cell r="S31">
            <v>0.12070354308481426</v>
          </cell>
          <cell r="T31">
            <v>0.12227468620020213</v>
          </cell>
          <cell r="V31">
            <v>0.12992442439510224</v>
          </cell>
          <cell r="W31">
            <v>0.13139435643779612</v>
          </cell>
          <cell r="X31">
            <v>0.13909450897426834</v>
          </cell>
          <cell r="Y31">
            <v>0.11446491071501289</v>
          </cell>
          <cell r="Z31">
            <v>0.12634737664225021</v>
          </cell>
          <cell r="AA31">
            <v>0.14263771407099671</v>
          </cell>
          <cell r="AB31">
            <v>0.11993479078367464</v>
          </cell>
        </row>
        <row r="32">
          <cell r="G32">
            <v>0.10714685553499781</v>
          </cell>
          <cell r="H32">
            <v>8.9004305383887261E-2</v>
          </cell>
          <cell r="I32">
            <v>8.0924553478304531E-2</v>
          </cell>
          <cell r="K32">
            <v>9.091748033437233E-2</v>
          </cell>
          <cell r="L32">
            <v>8.2473301564776863E-2</v>
          </cell>
          <cell r="M32">
            <v>7.2599615891687314E-2</v>
          </cell>
          <cell r="N32">
            <v>8.9957136608984536E-2</v>
          </cell>
          <cell r="O32">
            <v>6.8044175666561832E-2</v>
          </cell>
          <cell r="P32">
            <v>7.1982218624215291E-2</v>
          </cell>
          <cell r="Q32">
            <v>7.5931192820750532E-2</v>
          </cell>
          <cell r="R32">
            <v>2.192427560547619E-2</v>
          </cell>
          <cell r="S32">
            <v>2.4180185374515651E-2</v>
          </cell>
          <cell r="T32">
            <v>2.5158397495869445E-2</v>
          </cell>
          <cell r="V32">
            <v>2.8334407405237565E-2</v>
          </cell>
          <cell r="W32">
            <v>2.5133970355661818E-2</v>
          </cell>
          <cell r="X32">
            <v>2.628611933954771E-2</v>
          </cell>
          <cell r="Y32">
            <v>2.2753519702572757E-2</v>
          </cell>
          <cell r="Z32">
            <v>2.6697459419923516E-2</v>
          </cell>
          <cell r="AA32">
            <v>3.0357290863607975E-2</v>
          </cell>
          <cell r="AB32">
            <v>2.4797363334678413E-2</v>
          </cell>
        </row>
        <row r="33">
          <cell r="G33">
            <v>1.487525839341364</v>
          </cell>
          <cell r="H33">
            <v>1.5307402622011266</v>
          </cell>
          <cell r="I33">
            <v>1.5656768447288605</v>
          </cell>
          <cell r="K33">
            <v>1.5929042891219989</v>
          </cell>
          <cell r="L33">
            <v>1.5194464710228335</v>
          </cell>
          <cell r="M33">
            <v>1.4386677758579514</v>
          </cell>
          <cell r="N33">
            <v>1.5622700353492516</v>
          </cell>
          <cell r="O33">
            <v>1.3818790635062801</v>
          </cell>
          <cell r="P33">
            <v>1.4578075172541967</v>
          </cell>
          <cell r="Q33">
            <v>1.5476456668433927</v>
          </cell>
          <cell r="R33">
            <v>0.57752938550338739</v>
          </cell>
          <cell r="S33">
            <v>0.62449276405441945</v>
          </cell>
          <cell r="T33">
            <v>0.57226768764547598</v>
          </cell>
          <cell r="V33">
            <v>0.63113949264748959</v>
          </cell>
          <cell r="W33">
            <v>0.58322439734941334</v>
          </cell>
          <cell r="X33">
            <v>0.57726543870684888</v>
          </cell>
          <cell r="Y33">
            <v>0.55835976399479115</v>
          </cell>
          <cell r="Z33">
            <v>0.54753962869206385</v>
          </cell>
          <cell r="AA33">
            <v>0.59017756019977263</v>
          </cell>
          <cell r="AB33">
            <v>0.54232021226700289</v>
          </cell>
        </row>
        <row r="42">
          <cell r="G42">
            <v>9.4958111678272346</v>
          </cell>
          <cell r="H42">
            <v>9.5164823997264918</v>
          </cell>
          <cell r="I42">
            <v>9.8169109462768969</v>
          </cell>
          <cell r="K42">
            <v>8.6497772323352606</v>
          </cell>
          <cell r="L42">
            <v>9.0748936878636233</v>
          </cell>
          <cell r="M42">
            <v>8.7272543938231983</v>
          </cell>
          <cell r="N42">
            <v>9.1099799950344167</v>
          </cell>
          <cell r="O42">
            <v>8.1342940552192218</v>
          </cell>
          <cell r="P42">
            <v>8.9848185357110371</v>
          </cell>
          <cell r="Q42">
            <v>9.3538566596423998</v>
          </cell>
          <cell r="R42">
            <v>1.8085666895569648</v>
          </cell>
          <cell r="S42">
            <v>1.6969648187748918</v>
          </cell>
          <cell r="T42">
            <v>2.0223374543657893</v>
          </cell>
          <cell r="V42">
            <v>1.8243576073583689</v>
          </cell>
          <cell r="W42">
            <v>1.8119286435393482</v>
          </cell>
          <cell r="X42">
            <v>1.8604298885048975</v>
          </cell>
          <cell r="Y42">
            <v>1.7379152814344159</v>
          </cell>
          <cell r="Z42">
            <v>1.7094634225217771</v>
          </cell>
          <cell r="AA42">
            <v>2.0023062757766028</v>
          </cell>
          <cell r="AB42">
            <v>1.6514409975780562</v>
          </cell>
        </row>
        <row r="43">
          <cell r="G43">
            <v>3.1222004805304531</v>
          </cell>
          <cell r="H43">
            <v>3.0291903553218384</v>
          </cell>
          <cell r="I43">
            <v>3.187474767715901</v>
          </cell>
          <cell r="K43">
            <v>2.9748549137558999</v>
          </cell>
          <cell r="L43">
            <v>3.2341624959544255</v>
          </cell>
          <cell r="M43">
            <v>2.8570166884181707</v>
          </cell>
          <cell r="N43">
            <v>2.8322180982804683</v>
          </cell>
          <cell r="O43">
            <v>2.8049458842083137</v>
          </cell>
          <cell r="P43">
            <v>2.8760818854930301</v>
          </cell>
          <cell r="Q43">
            <v>3.3095782451498548</v>
          </cell>
          <cell r="R43">
            <v>0.66184090583927457</v>
          </cell>
          <cell r="S43">
            <v>0.64951485170735701</v>
          </cell>
          <cell r="T43">
            <v>0.81113952648505538</v>
          </cell>
          <cell r="V43">
            <v>0.6889354971000059</v>
          </cell>
          <cell r="W43">
            <v>0.65983598561097334</v>
          </cell>
          <cell r="X43">
            <v>0.70910475550671981</v>
          </cell>
          <cell r="Y43">
            <v>0.69450626235694546</v>
          </cell>
          <cell r="Z43">
            <v>0.60165127195815826</v>
          </cell>
          <cell r="AA43">
            <v>0.74540630181592571</v>
          </cell>
          <cell r="AB43">
            <v>0.63291609286994011</v>
          </cell>
        </row>
        <row r="44">
          <cell r="G44">
            <v>15.716040112761345</v>
          </cell>
          <cell r="H44">
            <v>15.483344219198292</v>
          </cell>
          <cell r="I44">
            <v>17.47696097902865</v>
          </cell>
          <cell r="K44">
            <v>14.98523910940151</v>
          </cell>
          <cell r="L44">
            <v>15.111659113322302</v>
          </cell>
          <cell r="M44">
            <v>14.48500718606944</v>
          </cell>
          <cell r="N44">
            <v>14.489703502376418</v>
          </cell>
          <cell r="O44">
            <v>13.346854320491682</v>
          </cell>
          <cell r="P44">
            <v>14.900776730928715</v>
          </cell>
          <cell r="Q44">
            <v>15.871407607409674</v>
          </cell>
          <cell r="R44">
            <v>3.1600920374946346</v>
          </cell>
          <cell r="S44">
            <v>2.2612058459276416</v>
          </cell>
          <cell r="T44">
            <v>3.5455153898257503</v>
          </cell>
          <cell r="V44">
            <v>3.1642298904446657</v>
          </cell>
          <cell r="W44">
            <v>3.1085113890829139</v>
          </cell>
          <cell r="X44">
            <v>3.1631866400662059</v>
          </cell>
          <cell r="Y44">
            <v>2.8586647546773758</v>
          </cell>
          <cell r="Z44">
            <v>2.9579490309279453</v>
          </cell>
          <cell r="AA44">
            <v>3.5150050270446065</v>
          </cell>
          <cell r="AB44">
            <v>2.8074630660585957</v>
          </cell>
        </row>
        <row r="45">
          <cell r="G45">
            <v>5.3805887344011497E-2</v>
          </cell>
          <cell r="H45">
            <v>5.4849252106637991E-2</v>
          </cell>
          <cell r="I45">
            <v>5.2142066425443653E-2</v>
          </cell>
          <cell r="K45">
            <v>5.3560033768892838E-2</v>
          </cell>
          <cell r="L45">
            <v>5.3975973383316583E-2</v>
          </cell>
          <cell r="M45">
            <v>4.7815248101698897E-2</v>
          </cell>
          <cell r="N45">
            <v>5.6811480252153268E-2</v>
          </cell>
          <cell r="O45">
            <v>4.4519862920802636E-2</v>
          </cell>
          <cell r="P45">
            <v>4.8057597508364226E-2</v>
          </cell>
          <cell r="Q45">
            <v>5.1681198877109452E-2</v>
          </cell>
          <cell r="R45">
            <v>1.6822646489597182E-2</v>
          </cell>
          <cell r="S45">
            <v>1.2095463674679974E-2</v>
          </cell>
          <cell r="T45">
            <v>2.0189863248006194E-2</v>
          </cell>
          <cell r="V45">
            <v>2.1018220165211786E-2</v>
          </cell>
          <cell r="W45">
            <v>2.0375256359585186E-2</v>
          </cell>
          <cell r="X45">
            <v>1.7990250278596409E-2</v>
          </cell>
          <cell r="Y45">
            <v>1.8150517346897023E-2</v>
          </cell>
          <cell r="Z45">
            <v>1.7991674746854456E-2</v>
          </cell>
          <cell r="AA45">
            <v>1.8755507747744732E-2</v>
          </cell>
          <cell r="AB45">
            <v>1.9962535210811209E-2</v>
          </cell>
        </row>
        <row r="46">
          <cell r="G46">
            <v>0.23667786736442739</v>
          </cell>
          <cell r="H46">
            <v>0.2471994239236168</v>
          </cell>
          <cell r="I46">
            <v>0.23126398491456818</v>
          </cell>
          <cell r="K46">
            <v>0.24844240575869458</v>
          </cell>
          <cell r="L46">
            <v>0.26196082854303299</v>
          </cell>
          <cell r="M46">
            <v>0.25245639682595128</v>
          </cell>
          <cell r="N46">
            <v>0.25140023229093367</v>
          </cell>
          <cell r="O46">
            <v>0.19255225964288133</v>
          </cell>
          <cell r="P46">
            <v>0.24395232273355222</v>
          </cell>
          <cell r="Q46">
            <v>0.22725888339475236</v>
          </cell>
          <cell r="R46">
            <v>0.11069115342260126</v>
          </cell>
          <cell r="S46">
            <v>8.2552076678433034E-2</v>
          </cell>
          <cell r="T46">
            <v>0.10052650154558256</v>
          </cell>
          <cell r="V46">
            <v>0.10410686039018104</v>
          </cell>
          <cell r="W46">
            <v>0.10188408616692318</v>
          </cell>
          <cell r="X46">
            <v>0.1042974911224467</v>
          </cell>
          <cell r="Y46">
            <v>9.6635231163253621E-2</v>
          </cell>
          <cell r="Z46">
            <v>9.1976131649807349E-2</v>
          </cell>
          <cell r="AA46">
            <v>9.896221837291895E-2</v>
          </cell>
          <cell r="AB46">
            <v>0.10319619314876953</v>
          </cell>
        </row>
        <row r="47">
          <cell r="G47">
            <v>0.81887004186732271</v>
          </cell>
          <cell r="H47">
            <v>0.85145799823082047</v>
          </cell>
          <cell r="I47">
            <v>0.82099585961131427</v>
          </cell>
          <cell r="K47">
            <v>0.80786862946692439</v>
          </cell>
          <cell r="L47">
            <v>0.79818141681390453</v>
          </cell>
          <cell r="M47">
            <v>0.76777888666419791</v>
          </cell>
          <cell r="N47">
            <v>0.81838714523598188</v>
          </cell>
          <cell r="O47">
            <v>0.67286304766247418</v>
          </cell>
          <cell r="P47">
            <v>0.8180707581133998</v>
          </cell>
          <cell r="Q47">
            <v>0.78924137227987756</v>
          </cell>
          <cell r="R47">
            <v>0.29911850289833969</v>
          </cell>
          <cell r="S47">
            <v>0.28239980492232669</v>
          </cell>
          <cell r="T47">
            <v>0.31240097592129856</v>
          </cell>
          <cell r="V47">
            <v>0.33050090807897359</v>
          </cell>
          <cell r="W47">
            <v>0.3219107102143024</v>
          </cell>
          <cell r="X47">
            <v>0.31936797859991883</v>
          </cell>
          <cell r="Y47">
            <v>0.30033384910860239</v>
          </cell>
          <cell r="Z47">
            <v>0.31229217588345581</v>
          </cell>
          <cell r="AA47">
            <v>0.29420459862310755</v>
          </cell>
          <cell r="AB47">
            <v>0.3060993948323848</v>
          </cell>
        </row>
        <row r="48">
          <cell r="G48">
            <v>0.71078578836524975</v>
          </cell>
          <cell r="H48">
            <v>0.77007204557877562</v>
          </cell>
          <cell r="I48">
            <v>0.82077595593338415</v>
          </cell>
          <cell r="K48">
            <v>0.72127156552282656</v>
          </cell>
          <cell r="L48">
            <v>0.7233749294479892</v>
          </cell>
          <cell r="M48">
            <v>0.63970887211265792</v>
          </cell>
          <cell r="N48">
            <v>0.67175355740864851</v>
          </cell>
          <cell r="O48">
            <v>0.70849813739525758</v>
          </cell>
          <cell r="P48">
            <v>0.66883402647291113</v>
          </cell>
          <cell r="Q48">
            <v>0.69643807879980291</v>
          </cell>
          <cell r="R48">
            <v>0.36812513588658985</v>
          </cell>
          <cell r="S48">
            <v>0.42314787306660173</v>
          </cell>
          <cell r="T48">
            <v>0.46538973392127969</v>
          </cell>
          <cell r="V48">
            <v>0.43317124611869473</v>
          </cell>
          <cell r="W48">
            <v>0.39570297017560385</v>
          </cell>
          <cell r="X48">
            <v>0.41208506682861573</v>
          </cell>
          <cell r="Y48">
            <v>0.47325985702666368</v>
          </cell>
          <cell r="Z48">
            <v>0.39558143934065226</v>
          </cell>
          <cell r="AA48">
            <v>0.41858732957406874</v>
          </cell>
          <cell r="AB48">
            <v>0.37620440262845928</v>
          </cell>
        </row>
        <row r="49">
          <cell r="G49">
            <v>0.19709170240806403</v>
          </cell>
          <cell r="H49">
            <v>0.214042986054995</v>
          </cell>
          <cell r="I49">
            <v>0.22613151605419787</v>
          </cell>
          <cell r="K49">
            <v>0.2314848740008553</v>
          </cell>
          <cell r="L49">
            <v>0.22893147233383837</v>
          </cell>
          <cell r="M49">
            <v>0.20524309218694481</v>
          </cell>
          <cell r="N49">
            <v>0.19558955546580192</v>
          </cell>
          <cell r="O49">
            <v>0.18426367822977613</v>
          </cell>
          <cell r="P49">
            <v>0.19832251714455493</v>
          </cell>
          <cell r="Q49">
            <v>0.21369380432937302</v>
          </cell>
          <cell r="R49">
            <v>0.10087223097356542</v>
          </cell>
          <cell r="S49">
            <v>0.1077191809917686</v>
          </cell>
          <cell r="T49">
            <v>0.12343973455040715</v>
          </cell>
          <cell r="V49">
            <v>0.10138848204347062</v>
          </cell>
          <cell r="W49">
            <v>0.10053393033039797</v>
          </cell>
          <cell r="X49">
            <v>0.11258515295243149</v>
          </cell>
          <cell r="Y49">
            <v>0.1087973945188223</v>
          </cell>
          <cell r="Z49">
            <v>0.10466278454373416</v>
          </cell>
          <cell r="AA49">
            <v>0.11529301483454411</v>
          </cell>
          <cell r="AB49">
            <v>8.8995772454895511E-2</v>
          </cell>
        </row>
        <row r="50">
          <cell r="G50">
            <v>0.40489544448826914</v>
          </cell>
          <cell r="H50">
            <v>0.4028173928184306</v>
          </cell>
          <cell r="I50">
            <v>0.42729359184832411</v>
          </cell>
          <cell r="K50">
            <v>0.42304795172690385</v>
          </cell>
          <cell r="L50">
            <v>0.42569435349908535</v>
          </cell>
          <cell r="M50">
            <v>0.39438092531500457</v>
          </cell>
          <cell r="N50">
            <v>0.3800948158331236</v>
          </cell>
          <cell r="O50">
            <v>0.36742844365409633</v>
          </cell>
          <cell r="P50">
            <v>0.38581961882775351</v>
          </cell>
          <cell r="Q50">
            <v>0.38848966580714311</v>
          </cell>
          <cell r="R50">
            <v>0.19518627365469329</v>
          </cell>
          <cell r="S50">
            <v>0.21381632378204815</v>
          </cell>
          <cell r="T50">
            <v>0.24357449834508213</v>
          </cell>
          <cell r="V50">
            <v>0.20696232936903158</v>
          </cell>
          <cell r="W50">
            <v>0.20267165848973195</v>
          </cell>
          <cell r="X50">
            <v>0.20969967553298605</v>
          </cell>
          <cell r="Y50">
            <v>0.22526893236874299</v>
          </cell>
          <cell r="Z50">
            <v>0.17294497350413846</v>
          </cell>
          <cell r="AA50">
            <v>0.22143020652636994</v>
          </cell>
          <cell r="AB50">
            <v>0.1868460517236174</v>
          </cell>
        </row>
        <row r="51">
          <cell r="G51">
            <v>0.31752088236363479</v>
          </cell>
          <cell r="H51">
            <v>0.34338172873867456</v>
          </cell>
          <cell r="I51">
            <v>0.34811996954146363</v>
          </cell>
          <cell r="K51">
            <v>0.33554413372558795</v>
          </cell>
          <cell r="L51">
            <v>0.35222905817317973</v>
          </cell>
          <cell r="M51">
            <v>0.32988137471476542</v>
          </cell>
          <cell r="N51">
            <v>0.32592037318232858</v>
          </cell>
          <cell r="O51">
            <v>0.32254480270114277</v>
          </cell>
          <cell r="P51">
            <v>0.33811984885974372</v>
          </cell>
          <cell r="Q51">
            <v>0.32345456995013722</v>
          </cell>
          <cell r="R51">
            <v>0.16353854754620778</v>
          </cell>
          <cell r="S51">
            <v>0.18053365747384517</v>
          </cell>
          <cell r="T51">
            <v>0.20545655351151212</v>
          </cell>
          <cell r="V51">
            <v>0.18153377467924306</v>
          </cell>
          <cell r="W51">
            <v>0.18987639551873131</v>
          </cell>
          <cell r="X51">
            <v>0.18654215263787308</v>
          </cell>
          <cell r="Y51">
            <v>0.20551978970734455</v>
          </cell>
          <cell r="Z51">
            <v>0.17567945584592087</v>
          </cell>
          <cell r="AA51">
            <v>0.19829983021661979</v>
          </cell>
          <cell r="AB51">
            <v>0.1779807625098716</v>
          </cell>
        </row>
        <row r="52">
          <cell r="G52">
            <v>3.2332708001373218</v>
          </cell>
          <cell r="H52">
            <v>3.3564306089735898</v>
          </cell>
          <cell r="I52">
            <v>3.4931616256688383</v>
          </cell>
          <cell r="K52">
            <v>3.407569438147084</v>
          </cell>
          <cell r="L52">
            <v>3.3863457551330809</v>
          </cell>
          <cell r="M52">
            <v>3.0496484107753368</v>
          </cell>
          <cell r="N52">
            <v>3.0464059174317528</v>
          </cell>
          <cell r="O52">
            <v>3.259544638816573</v>
          </cell>
          <cell r="P52">
            <v>2.9877059602334759</v>
          </cell>
          <cell r="Q52">
            <v>3.1698520895698277</v>
          </cell>
          <cell r="R52">
            <v>2.0110577910819956</v>
          </cell>
          <cell r="S52">
            <v>1.916146758991667</v>
          </cell>
          <cell r="T52">
            <v>2.1846373674055228</v>
          </cell>
          <cell r="V52">
            <v>2.1097498388892144</v>
          </cell>
          <cell r="W52">
            <v>1.9873825651511512</v>
          </cell>
          <cell r="X52">
            <v>2.1971134829979655</v>
          </cell>
          <cell r="Y52">
            <v>2.3346828531592814</v>
          </cell>
          <cell r="Z52">
            <v>2.0118181406712226</v>
          </cell>
          <cell r="AA52">
            <v>2.2792144431610426</v>
          </cell>
          <cell r="AB52">
            <v>1.8939112940059692</v>
          </cell>
        </row>
        <row r="53">
          <cell r="G53">
            <v>1.6920184498927069</v>
          </cell>
          <cell r="H53">
            <v>1.7127385219990321</v>
          </cell>
          <cell r="I53">
            <v>1.7135060549359211</v>
          </cell>
          <cell r="K53">
            <v>1.6922410424220344</v>
          </cell>
          <cell r="L53">
            <v>1.7459758083596395</v>
          </cell>
          <cell r="M53">
            <v>1.5175158266069351</v>
          </cell>
          <cell r="N53">
            <v>1.5774647730944273</v>
          </cell>
          <cell r="O53">
            <v>1.6099097862292131</v>
          </cell>
          <cell r="P53">
            <v>1.5017885984800419</v>
          </cell>
          <cell r="Q53">
            <v>1.8024211266529788</v>
          </cell>
          <cell r="R53">
            <v>0.97314799384700079</v>
          </cell>
          <cell r="S53">
            <v>1.0888132839523614</v>
          </cell>
          <cell r="T53">
            <v>1.1492454202059645</v>
          </cell>
          <cell r="V53">
            <v>1.0045368797234753</v>
          </cell>
          <cell r="W53">
            <v>0.94740552114510157</v>
          </cell>
          <cell r="X53">
            <v>1.0628282029324618</v>
          </cell>
          <cell r="Y53">
            <v>1.1132811853757938</v>
          </cell>
          <cell r="Z53">
            <v>0.93973081436838479</v>
          </cell>
          <cell r="AA53">
            <v>1.0964369724406027</v>
          </cell>
          <cell r="AB53">
            <v>0.91916293297069174</v>
          </cell>
        </row>
        <row r="54">
          <cell r="G54">
            <v>2.3544564261738503E-2</v>
          </cell>
          <cell r="H54">
            <v>2.2903184239316504E-2</v>
          </cell>
          <cell r="I54">
            <v>2.8197460287046637E-2</v>
          </cell>
          <cell r="K54">
            <v>2.6656928098398709E-2</v>
          </cell>
          <cell r="L54">
            <v>2.6547595275535695E-2</v>
          </cell>
          <cell r="M54">
            <v>2.3802938231250764E-2</v>
          </cell>
          <cell r="N54">
            <v>2.6485547836533393E-2</v>
          </cell>
          <cell r="O54">
            <v>2.1831734401723681E-2</v>
          </cell>
          <cell r="P54">
            <v>2.1184296281490999E-2</v>
          </cell>
          <cell r="Q54">
            <v>2.2717800514924828E-2</v>
          </cell>
          <cell r="R54">
            <v>1.1422361542558275E-2</v>
          </cell>
          <cell r="S54">
            <v>1.1322041485890491E-2</v>
          </cell>
          <cell r="T54">
            <v>1.2599508624087267E-2</v>
          </cell>
          <cell r="V54">
            <v>1.0943816275118637E-2</v>
          </cell>
          <cell r="W54">
            <v>1.147047133371649E-2</v>
          </cell>
          <cell r="X54">
            <v>1.3796355254708287E-2</v>
          </cell>
          <cell r="Y54">
            <v>1.3111694864878098E-2</v>
          </cell>
          <cell r="Z54">
            <v>1.1906873532818982E-2</v>
          </cell>
          <cell r="AA54">
            <v>1.2390345501027737E-2</v>
          </cell>
          <cell r="AB54">
            <v>1.1890830631134601E-2</v>
          </cell>
        </row>
        <row r="55">
          <cell r="G55">
            <v>0.32110038185887746</v>
          </cell>
          <cell r="H55">
            <v>0.34967902156850134</v>
          </cell>
          <cell r="I55">
            <v>0.33725340855091401</v>
          </cell>
          <cell r="K55">
            <v>0.38937906578332065</v>
          </cell>
          <cell r="L55">
            <v>0.36740654779609572</v>
          </cell>
          <cell r="M55">
            <v>0.35679871607907704</v>
          </cell>
          <cell r="N55">
            <v>0.34143679774333263</v>
          </cell>
          <cell r="O55">
            <v>0.31596143081374495</v>
          </cell>
          <cell r="P55">
            <v>0.36507920987480347</v>
          </cell>
          <cell r="Q55">
            <v>0.40697034490482625</v>
          </cell>
          <cell r="R55">
            <v>0.15381020104596635</v>
          </cell>
          <cell r="S55">
            <v>0.15621248367949808</v>
          </cell>
          <cell r="T55">
            <v>0.17309184268624458</v>
          </cell>
          <cell r="V55">
            <v>0.16244185365282091</v>
          </cell>
          <cell r="W55">
            <v>0.16371224845543175</v>
          </cell>
          <cell r="X55">
            <v>0.18186403098696069</v>
          </cell>
          <cell r="Y55">
            <v>0.18589490214579715</v>
          </cell>
          <cell r="Z55">
            <v>0.15515087088651347</v>
          </cell>
          <cell r="AA55">
            <v>0.18600156235936877</v>
          </cell>
          <cell r="AB55">
            <v>0.15777885802084932</v>
          </cell>
        </row>
        <row r="89">
          <cell r="G89">
            <v>0.23547966109199664</v>
          </cell>
          <cell r="H89">
            <v>0.13067183409664251</v>
          </cell>
          <cell r="I89">
            <v>0.10046278780610067</v>
          </cell>
          <cell r="K89">
            <v>9.3211034714394625E-2</v>
          </cell>
          <cell r="L89">
            <v>8.357027654675496E-2</v>
          </cell>
          <cell r="M89">
            <v>9.7056840495429855E-2</v>
          </cell>
          <cell r="N89">
            <v>0.10316218182662938</v>
          </cell>
          <cell r="O89">
            <v>0.48383488770605487</v>
          </cell>
          <cell r="P89">
            <v>0.12470516254479584</v>
          </cell>
          <cell r="Q89">
            <v>0.10317368184804271</v>
          </cell>
          <cell r="R89">
            <v>1.9148685814609618</v>
          </cell>
          <cell r="S89">
            <v>2.0152213357274866</v>
          </cell>
          <cell r="T89">
            <v>2.3591361306034253</v>
          </cell>
          <cell r="V89">
            <v>2.1279653172417832</v>
          </cell>
          <cell r="W89">
            <v>2.2903189032408755</v>
          </cell>
          <cell r="X89">
            <v>2.2085051195794856</v>
          </cell>
          <cell r="Y89">
            <v>2.3950226132899282</v>
          </cell>
          <cell r="Z89">
            <v>2.3352247997394175</v>
          </cell>
          <cell r="AA89">
            <v>2.0962608869072046</v>
          </cell>
          <cell r="AB89">
            <v>2.3474600077364007</v>
          </cell>
        </row>
        <row r="90">
          <cell r="G90">
            <v>0.28640909741607185</v>
          </cell>
          <cell r="H90">
            <v>0.14897898115408315</v>
          </cell>
          <cell r="I90">
            <v>0.10739182822390055</v>
          </cell>
          <cell r="K90">
            <v>0.12583776893610718</v>
          </cell>
          <cell r="L90">
            <v>9.8855862244537379E-2</v>
          </cell>
          <cell r="M90">
            <v>0.10688422181025631</v>
          </cell>
          <cell r="N90">
            <v>0.11247124227479767</v>
          </cell>
          <cell r="O90">
            <v>0.58405826179996645</v>
          </cell>
          <cell r="P90">
            <v>0.16807929579079922</v>
          </cell>
          <cell r="Q90">
            <v>0.11072681133095186</v>
          </cell>
          <cell r="R90">
            <v>2.3994792834943781</v>
          </cell>
          <cell r="S90">
            <v>2.4218279102807241</v>
          </cell>
          <cell r="T90">
            <v>2.2115017944982061</v>
          </cell>
          <cell r="V90">
            <v>2.4617095318999356</v>
          </cell>
          <cell r="W90">
            <v>2.1142445342937908</v>
          </cell>
          <cell r="X90">
            <v>2.1995789351803059</v>
          </cell>
          <cell r="Y90">
            <v>2.0508044592891603</v>
          </cell>
          <cell r="Z90">
            <v>2.4016531736149238</v>
          </cell>
          <cell r="AA90">
            <v>2.0272522343444113</v>
          </cell>
          <cell r="AB90">
            <v>2.1181744299299523</v>
          </cell>
        </row>
        <row r="91">
          <cell r="G91">
            <v>0.10860209028227175</v>
          </cell>
          <cell r="H91">
            <v>7.0872818386277472E-2</v>
          </cell>
          <cell r="I91">
            <v>3.832962597582943E-2</v>
          </cell>
          <cell r="K91">
            <v>5.8471276332196398E-2</v>
          </cell>
          <cell r="L91">
            <v>5.8311827052959946E-2</v>
          </cell>
          <cell r="M91">
            <v>4.8482620201640507E-2</v>
          </cell>
          <cell r="N91">
            <v>8.8543303196208123E-2</v>
          </cell>
          <cell r="O91">
            <v>0.36190103855446992</v>
          </cell>
          <cell r="P91">
            <v>8.7767395562636533E-2</v>
          </cell>
          <cell r="Q91">
            <v>6.833313097922801E-2</v>
          </cell>
          <cell r="R91">
            <v>0.99209060713811004</v>
          </cell>
          <cell r="S91">
            <v>1.2971498578169618</v>
          </cell>
          <cell r="T91">
            <v>0.86857216353969469</v>
          </cell>
          <cell r="V91">
            <v>1.0216298552932217</v>
          </cell>
          <cell r="W91">
            <v>0.95930328168141787</v>
          </cell>
          <cell r="X91">
            <v>1.0532996077803403</v>
          </cell>
          <cell r="Y91">
            <v>0.90967158600944287</v>
          </cell>
          <cell r="Z91">
            <v>1.0255464788823241</v>
          </cell>
          <cell r="AA91">
            <v>0.83791600222880114</v>
          </cell>
          <cell r="AB91">
            <v>0.92367213261699255</v>
          </cell>
        </row>
        <row r="92">
          <cell r="G92">
            <v>0.25463206229832652</v>
          </cell>
          <cell r="H92">
            <v>0.1479851783498346</v>
          </cell>
          <cell r="I92">
            <v>0.12160673389538697</v>
          </cell>
          <cell r="K92">
            <v>9.2640723339040248E-2</v>
          </cell>
          <cell r="L92">
            <v>8.8750881023688027E-2</v>
          </cell>
          <cell r="M92">
            <v>9.6081953800417119E-2</v>
          </cell>
          <cell r="N92">
            <v>0.10886120134161295</v>
          </cell>
          <cell r="O92">
            <v>0.52697289935195091</v>
          </cell>
          <cell r="P92">
            <v>0.12393968337618948</v>
          </cell>
          <cell r="Q92">
            <v>9.1787822175412259E-2</v>
          </cell>
          <cell r="R92">
            <v>1.9332824270510012</v>
          </cell>
          <cell r="S92">
            <v>1.6956341566410544</v>
          </cell>
          <cell r="T92">
            <v>1.8976495856081892</v>
          </cell>
          <cell r="V92">
            <v>1.7110457554631202</v>
          </cell>
          <cell r="W92">
            <v>1.8190579346183413</v>
          </cell>
          <cell r="X92">
            <v>1.7479596367859973</v>
          </cell>
          <cell r="Y92">
            <v>1.7943790242712021</v>
          </cell>
          <cell r="Z92">
            <v>1.7706498294792163</v>
          </cell>
          <cell r="AA92">
            <v>1.6184723543151729</v>
          </cell>
          <cell r="AB92">
            <v>1.7880022490374741</v>
          </cell>
        </row>
        <row r="105">
          <cell r="G105">
            <v>1.8419340876755086</v>
          </cell>
          <cell r="H105">
            <v>2.0650067247233967</v>
          </cell>
          <cell r="I105">
            <v>1.7940903800823336</v>
          </cell>
          <cell r="K105">
            <v>2.1539593877655934</v>
          </cell>
          <cell r="L105">
            <v>2.2374766501024257</v>
          </cell>
          <cell r="M105">
            <v>1.9053375310377096</v>
          </cell>
          <cell r="N105">
            <v>2.1665964475834119</v>
          </cell>
          <cell r="O105">
            <v>1.9032336132505667</v>
          </cell>
          <cell r="P105">
            <v>2.1384090873959796</v>
          </cell>
          <cell r="Q105">
            <v>2.2981508527626757</v>
          </cell>
          <cell r="R105">
            <v>0.77517100176999365</v>
          </cell>
          <cell r="S105">
            <v>0.85656507408435267</v>
          </cell>
          <cell r="T105">
            <v>0.76091135640743668</v>
          </cell>
          <cell r="V105">
            <v>0.88529146405764836</v>
          </cell>
          <cell r="W105">
            <v>0.81308257524108529</v>
          </cell>
          <cell r="X105">
            <v>0.81589724484298642</v>
          </cell>
          <cell r="Y105">
            <v>0.69756071234880601</v>
          </cell>
          <cell r="Z105">
            <v>0.83581838354949023</v>
          </cell>
          <cell r="AA105">
            <v>0.7707489025415416</v>
          </cell>
          <cell r="AB105">
            <v>0.73428143451239236</v>
          </cell>
        </row>
        <row r="106">
          <cell r="G106">
            <v>0.61428671538368218</v>
          </cell>
          <cell r="H106">
            <v>0.59612767920900545</v>
          </cell>
          <cell r="I106">
            <v>0.57281588800011729</v>
          </cell>
          <cell r="K106">
            <v>0.5906169220927191</v>
          </cell>
          <cell r="L106">
            <v>0.59208223762685852</v>
          </cell>
          <cell r="M106">
            <v>0.54613283511888433</v>
          </cell>
          <cell r="N106">
            <v>0.57560891389768187</v>
          </cell>
          <cell r="O106">
            <v>0.53138118175544635</v>
          </cell>
          <cell r="P106">
            <v>0.566739940908488</v>
          </cell>
          <cell r="Q106">
            <v>0.60886491186232572</v>
          </cell>
          <cell r="R106">
            <v>0.2251448807180941</v>
          </cell>
          <cell r="S106">
            <v>0.22931430798865962</v>
          </cell>
          <cell r="T106">
            <v>0.23283057386038639</v>
          </cell>
          <cell r="V106">
            <v>0.22437401136563359</v>
          </cell>
          <cell r="W106">
            <v>0.2373581764980347</v>
          </cell>
          <cell r="X106">
            <v>0.23794404018114373</v>
          </cell>
          <cell r="Y106">
            <v>0.21322546045183796</v>
          </cell>
          <cell r="Z106">
            <v>0.21085360034225376</v>
          </cell>
          <cell r="AA106">
            <v>0.2201222317916959</v>
          </cell>
          <cell r="AB106">
            <v>0.22817499061474811</v>
          </cell>
        </row>
        <row r="107">
          <cell r="G107">
            <v>0.71609267040465907</v>
          </cell>
          <cell r="H107">
            <v>0.7727069464762385</v>
          </cell>
          <cell r="I107">
            <v>0.64369125830961271</v>
          </cell>
          <cell r="K107">
            <v>0.73703103309646822</v>
          </cell>
          <cell r="L107">
            <v>0.72252617508237105</v>
          </cell>
          <cell r="M107">
            <v>0.71740865027791867</v>
          </cell>
          <cell r="N107">
            <v>0.71316775636491936</v>
          </cell>
          <cell r="O107">
            <v>0.68024723646787089</v>
          </cell>
          <cell r="P107">
            <v>0.71775675132567662</v>
          </cell>
          <cell r="Q107">
            <v>0.72444441792352254</v>
          </cell>
          <cell r="R107">
            <v>0.24272640677867136</v>
          </cell>
          <cell r="S107">
            <v>0.26441505353926015</v>
          </cell>
          <cell r="T107">
            <v>0.25576042403660848</v>
          </cell>
          <cell r="V107">
            <v>0.26266330775089342</v>
          </cell>
          <cell r="W107">
            <v>0.25814121113772648</v>
          </cell>
          <cell r="X107">
            <v>0.29531750897564923</v>
          </cell>
          <cell r="Y107">
            <v>0.25365102263919481</v>
          </cell>
          <cell r="Z107">
            <v>0.26382184745621157</v>
          </cell>
          <cell r="AA107">
            <v>0.28980139847840164</v>
          </cell>
          <cell r="AB107">
            <v>0.23505631824332091</v>
          </cell>
        </row>
        <row r="108">
          <cell r="G108">
            <v>1.2827610809931282</v>
          </cell>
          <cell r="H108">
            <v>1.4051216627023582</v>
          </cell>
          <cell r="I108">
            <v>1.2781548603981554</v>
          </cell>
          <cell r="K108">
            <v>1.3643940607839631</v>
          </cell>
          <cell r="L108">
            <v>1.3531226438283146</v>
          </cell>
          <cell r="M108">
            <v>1.3220674014161922</v>
          </cell>
          <cell r="N108">
            <v>1.2818147321373285</v>
          </cell>
          <cell r="O108">
            <v>1.2041734948005578</v>
          </cell>
          <cell r="P108">
            <v>1.2656948932466792</v>
          </cell>
          <cell r="Q108">
            <v>1.30990855742</v>
          </cell>
          <cell r="R108">
            <v>0.54103217413647753</v>
          </cell>
          <cell r="S108">
            <v>0.56059009845254393</v>
          </cell>
          <cell r="T108">
            <v>0.60182594285693747</v>
          </cell>
          <cell r="V108">
            <v>0.60148104751303533</v>
          </cell>
          <cell r="W108">
            <v>0.55047726503692862</v>
          </cell>
          <cell r="X108">
            <v>0.61732165016201201</v>
          </cell>
          <cell r="Y108">
            <v>0.56071319267704434</v>
          </cell>
          <cell r="Z108">
            <v>0.55473840042196765</v>
          </cell>
          <cell r="AA108">
            <v>0.59388899753354085</v>
          </cell>
          <cell r="AB108">
            <v>0.52440633304088113</v>
          </cell>
        </row>
        <row r="156">
          <cell r="G156">
            <v>0.34063454594695974</v>
          </cell>
          <cell r="H156">
            <v>5.3821761071736952E-2</v>
          </cell>
          <cell r="I156">
            <v>2.4438352132240243E-2</v>
          </cell>
          <cell r="K156">
            <v>6.154439302385419E-5</v>
          </cell>
          <cell r="L156">
            <v>0</v>
          </cell>
          <cell r="M156">
            <v>0</v>
          </cell>
          <cell r="N156">
            <v>0</v>
          </cell>
          <cell r="O156">
            <v>0.30043012982996842</v>
          </cell>
          <cell r="P156">
            <v>0.11745802248698409</v>
          </cell>
          <cell r="Q156">
            <v>0.11708474007474509</v>
          </cell>
          <cell r="R156">
            <v>3.8599626018344755</v>
          </cell>
          <cell r="S156">
            <v>1.1611483998070111</v>
          </cell>
          <cell r="T156">
            <v>1.2511474542727876</v>
          </cell>
          <cell r="V156">
            <v>5.3945749604546256E-3</v>
          </cell>
          <cell r="W156">
            <v>5.3674547778625728E-3</v>
          </cell>
          <cell r="X156">
            <v>8.3139249690776292E-3</v>
          </cell>
          <cell r="Y156">
            <v>6.9823947901366396E-3</v>
          </cell>
          <cell r="Z156">
            <v>1.3004659948739785</v>
          </cell>
          <cell r="AA156">
            <v>5.3814117835024868</v>
          </cell>
          <cell r="AB156">
            <v>6.8987821775623717</v>
          </cell>
        </row>
        <row r="157">
          <cell r="G157">
            <v>0.11630916469705499</v>
          </cell>
          <cell r="H157">
            <v>1.8319178568387957E-2</v>
          </cell>
          <cell r="I157">
            <v>1.4198309167491699E-2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9.1560909703317872E-2</v>
          </cell>
          <cell r="P157">
            <v>5.1137632032934227E-2</v>
          </cell>
          <cell r="Q157">
            <v>4.2007262067648779E-2</v>
          </cell>
          <cell r="R157">
            <v>0.56943140608144505</v>
          </cell>
          <cell r="S157">
            <v>0.22989571737710729</v>
          </cell>
          <cell r="T157">
            <v>0.19118609598578376</v>
          </cell>
          <cell r="V157">
            <v>9.8189700626867419E-4</v>
          </cell>
          <cell r="W157">
            <v>1.0321277998870597E-3</v>
          </cell>
          <cell r="X157">
            <v>1.8712486603649549E-4</v>
          </cell>
          <cell r="Y157">
            <v>1.2128781388444521E-3</v>
          </cell>
          <cell r="Z157">
            <v>0.22051361636287795</v>
          </cell>
          <cell r="AA157">
            <v>0.57032892555283277</v>
          </cell>
          <cell r="AB157">
            <v>0.74117354454088458</v>
          </cell>
        </row>
        <row r="161">
          <cell r="G161">
            <v>1.0113730300333332</v>
          </cell>
          <cell r="H161">
            <v>0.95128825716510534</v>
          </cell>
          <cell r="I161">
            <v>1.0061340107985286</v>
          </cell>
          <cell r="K161">
            <v>1.060549392425195</v>
          </cell>
          <cell r="L161">
            <v>1.0408130657474839</v>
          </cell>
          <cell r="M161">
            <v>0.9978914038695551</v>
          </cell>
          <cell r="N161">
            <v>1.024691651678387</v>
          </cell>
          <cell r="O161">
            <v>0.89342368954464169</v>
          </cell>
          <cell r="P161">
            <v>1.0689078639018732</v>
          </cell>
          <cell r="Q161">
            <v>1.0619358567044797</v>
          </cell>
          <cell r="R161">
            <v>0.54066252634545175</v>
          </cell>
          <cell r="S161">
            <v>0.5452290744251973</v>
          </cell>
          <cell r="T161">
            <v>0.58027162520195574</v>
          </cell>
          <cell r="V161">
            <v>0.65120628039135275</v>
          </cell>
          <cell r="W161">
            <v>0.6071525926949991</v>
          </cell>
          <cell r="X161">
            <v>0.61947851046001168</v>
          </cell>
          <cell r="Y161">
            <v>0.56931646742643183</v>
          </cell>
          <cell r="Z161">
            <v>0.59239060385831699</v>
          </cell>
          <cell r="AA161">
            <v>0.67085174193950536</v>
          </cell>
          <cell r="AB161">
            <v>0.59136503654046935</v>
          </cell>
        </row>
        <row r="162">
          <cell r="G162">
            <v>0.19383348850637538</v>
          </cell>
          <cell r="H162">
            <v>0.22919306463985914</v>
          </cell>
          <cell r="I162">
            <v>0.16893166503636017</v>
          </cell>
          <cell r="K162">
            <v>0.3370499198749049</v>
          </cell>
          <cell r="L162">
            <v>0.27356314057869918</v>
          </cell>
          <cell r="M162">
            <v>0.2385887971609881</v>
          </cell>
          <cell r="N162">
            <v>0.26858863400581096</v>
          </cell>
          <cell r="O162">
            <v>0.27212870417589408</v>
          </cell>
          <cell r="P162">
            <v>0.32248414418501486</v>
          </cell>
          <cell r="Q162">
            <v>0.30359896067888464</v>
          </cell>
          <cell r="R162">
            <v>0.16065235717786741</v>
          </cell>
          <cell r="S162">
            <v>0.21997550360839774</v>
          </cell>
          <cell r="T162">
            <v>0.14886769949339218</v>
          </cell>
          <cell r="V162">
            <v>0.18828519538344368</v>
          </cell>
          <cell r="W162">
            <v>0.16491412128100913</v>
          </cell>
          <cell r="X162">
            <v>0.20082109307341234</v>
          </cell>
          <cell r="Y162">
            <v>0.18649948666149027</v>
          </cell>
          <cell r="Z162">
            <v>0.1546989771866801</v>
          </cell>
          <cell r="AA162">
            <v>0.16212276007327986</v>
          </cell>
          <cell r="AB162">
            <v>0.14705683954097967</v>
          </cell>
        </row>
        <row r="163">
          <cell r="G163">
            <v>0.26129590349168741</v>
          </cell>
          <cell r="H163">
            <v>0.25599686472829647</v>
          </cell>
          <cell r="I163">
            <v>0.25436631847523267</v>
          </cell>
          <cell r="K163">
            <v>0.27332275237847137</v>
          </cell>
          <cell r="L163">
            <v>0.27480824721882757</v>
          </cell>
          <cell r="M163">
            <v>0.27604342055427972</v>
          </cell>
          <cell r="N163">
            <v>0.2501452565649861</v>
          </cell>
          <cell r="O163">
            <v>0.23731211501545021</v>
          </cell>
          <cell r="P163">
            <v>0.28488960513511635</v>
          </cell>
          <cell r="Q163">
            <v>0.24577101514346486</v>
          </cell>
          <cell r="R163">
            <v>0.11578299054401602</v>
          </cell>
          <cell r="S163">
            <v>0.11714526391764044</v>
          </cell>
          <cell r="T163">
            <v>0.11684271750558536</v>
          </cell>
          <cell r="V163">
            <v>0.11217060167555216</v>
          </cell>
          <cell r="W163">
            <v>0.11536613360968233</v>
          </cell>
          <cell r="X163">
            <v>0.1186749183295841</v>
          </cell>
          <cell r="Y163">
            <v>0.12265091087534838</v>
          </cell>
          <cell r="Z163">
            <v>0.10931834056759895</v>
          </cell>
          <cell r="AA163">
            <v>0.1308683024241554</v>
          </cell>
          <cell r="AB163">
            <v>0.10857445422857542</v>
          </cell>
        </row>
        <row r="170">
          <cell r="G170">
            <v>4.4303393435838334E-2</v>
          </cell>
          <cell r="H170">
            <v>4.4976194223267998E-2</v>
          </cell>
          <cell r="I170">
            <v>4.9689932960222262E-2</v>
          </cell>
          <cell r="K170">
            <v>3.8723732090609052E-2</v>
          </cell>
          <cell r="L170">
            <v>4.2725974480548476E-2</v>
          </cell>
          <cell r="M170">
            <v>4.2129499524745373E-2</v>
          </cell>
          <cell r="N170">
            <v>4.5330040936601007E-2</v>
          </cell>
          <cell r="O170">
            <v>4.0038319663610114E-2</v>
          </cell>
          <cell r="P170">
            <v>3.8224134342420897E-2</v>
          </cell>
          <cell r="Q170">
            <v>4.2622835380652084E-2</v>
          </cell>
          <cell r="R170">
            <v>1.7008694384418106E-2</v>
          </cell>
          <cell r="S170">
            <v>1.5104559377939057E-2</v>
          </cell>
          <cell r="T170">
            <v>1.7191386986939703E-2</v>
          </cell>
          <cell r="V170">
            <v>1.6718026832269025E-2</v>
          </cell>
          <cell r="W170">
            <v>1.736472101889382E-2</v>
          </cell>
          <cell r="X170">
            <v>1.6591738121902601E-2</v>
          </cell>
          <cell r="Y170">
            <v>1.7889025271091107E-2</v>
          </cell>
          <cell r="Z170">
            <v>1.638377390791244E-2</v>
          </cell>
          <cell r="AA170">
            <v>1.5450156432683977E-2</v>
          </cell>
          <cell r="AB170">
            <v>1.2671476385300492E-2</v>
          </cell>
        </row>
        <row r="171">
          <cell r="G171">
            <v>0.91066700569146475</v>
          </cell>
          <cell r="H171">
            <v>0.91410607573351066</v>
          </cell>
          <cell r="I171">
            <v>0.93105557585236776</v>
          </cell>
          <cell r="K171">
            <v>0.89181518155146144</v>
          </cell>
          <cell r="L171">
            <v>0.91232286475622426</v>
          </cell>
          <cell r="M171">
            <v>0.88751983569391757</v>
          </cell>
          <cell r="N171">
            <v>0.87003575066619876</v>
          </cell>
          <cell r="O171">
            <v>0.78241581253925607</v>
          </cell>
          <cell r="P171">
            <v>0.85737290453942017</v>
          </cell>
          <cell r="Q171">
            <v>0.87145410883477858</v>
          </cell>
          <cell r="R171">
            <v>0.26171308404486981</v>
          </cell>
          <cell r="S171">
            <v>0.24881233507791672</v>
          </cell>
          <cell r="T171">
            <v>0.30643541138958319</v>
          </cell>
          <cell r="V171">
            <v>0.2520663190579413</v>
          </cell>
          <cell r="W171">
            <v>0.24576153081582972</v>
          </cell>
          <cell r="X171">
            <v>0.29548165359497952</v>
          </cell>
          <cell r="Y171">
            <v>0.25950584876202648</v>
          </cell>
          <cell r="Z171">
            <v>0.220925575270633</v>
          </cell>
          <cell r="AA171">
            <v>0.27454956312462131</v>
          </cell>
          <cell r="AB171">
            <v>0.21616339710451601</v>
          </cell>
        </row>
        <row r="172">
          <cell r="G172">
            <v>1.0657269928016428</v>
          </cell>
          <cell r="H172">
            <v>1.1800650315261874</v>
          </cell>
          <cell r="I172">
            <v>1.2350454412718437</v>
          </cell>
          <cell r="K172">
            <v>1.0860041533798612</v>
          </cell>
          <cell r="L172">
            <v>1.2154883156150187</v>
          </cell>
          <cell r="M172">
            <v>1.1275644200336998</v>
          </cell>
          <cell r="N172">
            <v>1.1695658906240913</v>
          </cell>
          <cell r="O172">
            <v>0.9558192007675268</v>
          </cell>
          <cell r="P172">
            <v>1.0740125681800943</v>
          </cell>
          <cell r="Q172">
            <v>1.0749168151078852</v>
          </cell>
          <cell r="R172">
            <v>0.38033085698628882</v>
          </cell>
          <cell r="S172">
            <v>0.38131728027604828</v>
          </cell>
          <cell r="T172">
            <v>0.42531096286280046</v>
          </cell>
          <cell r="V172">
            <v>0.44407756752006561</v>
          </cell>
          <cell r="W172">
            <v>0.3955781002716478</v>
          </cell>
          <cell r="X172">
            <v>0.42846998273016224</v>
          </cell>
          <cell r="Y172">
            <v>0.42959809858199249</v>
          </cell>
          <cell r="Z172">
            <v>0.40893437271293803</v>
          </cell>
          <cell r="AA172">
            <v>0.43802515627185101</v>
          </cell>
          <cell r="AB172">
            <v>0.39959142805367781</v>
          </cell>
        </row>
        <row r="173">
          <cell r="G173">
            <v>0.24388978398208624</v>
          </cell>
          <cell r="H173">
            <v>0.264969965592807</v>
          </cell>
          <cell r="I173">
            <v>0.21979580065420962</v>
          </cell>
          <cell r="K173">
            <v>0.39509859137500419</v>
          </cell>
          <cell r="L173">
            <v>0.31822683729018703</v>
          </cell>
          <cell r="M173">
            <v>0.27630186367141402</v>
          </cell>
          <cell r="N173">
            <v>0.31130943743624878</v>
          </cell>
          <cell r="O173">
            <v>0.31445326772211929</v>
          </cell>
          <cell r="P173">
            <v>0.32388374810867976</v>
          </cell>
          <cell r="Q173">
            <v>0.3359502588805181</v>
          </cell>
          <cell r="R173">
            <v>0.12145010734020598</v>
          </cell>
          <cell r="S173">
            <v>0.16208565842561823</v>
          </cell>
          <cell r="T173">
            <v>0.12033416985144542</v>
          </cell>
          <cell r="V173">
            <v>0.14136739117698752</v>
          </cell>
          <cell r="W173">
            <v>0.12233543512423162</v>
          </cell>
          <cell r="X173">
            <v>0.14664516146346027</v>
          </cell>
          <cell r="Y173">
            <v>0.1243348456613893</v>
          </cell>
          <cell r="Z173">
            <v>0.11581299885822749</v>
          </cell>
          <cell r="AA173">
            <v>0.11395906948239459</v>
          </cell>
          <cell r="AB173">
            <v>0.11562183081590728</v>
          </cell>
        </row>
        <row r="174">
          <cell r="G174">
            <v>1.9776186635791251</v>
          </cell>
          <cell r="H174">
            <v>2.0985529835467114</v>
          </cell>
          <cell r="I174">
            <v>2.2439012787255082</v>
          </cell>
          <cell r="K174">
            <v>1.9988921351026903</v>
          </cell>
          <cell r="L174">
            <v>1.964806303030957</v>
          </cell>
          <cell r="M174">
            <v>1.891358702689423</v>
          </cell>
          <cell r="N174">
            <v>1.8830473909204974</v>
          </cell>
          <cell r="O174">
            <v>1.8317032314425588</v>
          </cell>
          <cell r="P174">
            <v>2.0988985856932971</v>
          </cell>
          <cell r="Q174">
            <v>2.1181383444498922</v>
          </cell>
          <cell r="R174">
            <v>1.1382385725157935</v>
          </cell>
          <cell r="S174">
            <v>1.0533473112570546</v>
          </cell>
          <cell r="T174">
            <v>1.2669688477956194</v>
          </cell>
          <cell r="V174">
            <v>1.0158275235807603</v>
          </cell>
          <cell r="W174">
            <v>1.1129478941303899</v>
          </cell>
          <cell r="X174">
            <v>1.2390998267388407</v>
          </cell>
          <cell r="Y174">
            <v>1.2424656890388319</v>
          </cell>
          <cell r="Z174">
            <v>0.91066669306003156</v>
          </cell>
          <cell r="AA174">
            <v>1.2265474050275191</v>
          </cell>
          <cell r="AB174">
            <v>1.1146737212695539</v>
          </cell>
        </row>
        <row r="175">
          <cell r="G175">
            <v>0.56271848770301136</v>
          </cell>
          <cell r="H175">
            <v>0.53192753679411109</v>
          </cell>
          <cell r="I175">
            <v>0.59747414381028774</v>
          </cell>
          <cell r="K175">
            <v>0.6101470094789555</v>
          </cell>
          <cell r="L175">
            <v>0.59174193516894558</v>
          </cell>
          <cell r="M175">
            <v>0.51302267323893813</v>
          </cell>
          <cell r="N175">
            <v>0.58730878253262375</v>
          </cell>
          <cell r="O175">
            <v>0.4987876805692581</v>
          </cell>
          <cell r="P175">
            <v>0.61361987815745778</v>
          </cell>
          <cell r="Q175">
            <v>0.59205122326919901</v>
          </cell>
          <cell r="R175">
            <v>0.32071964268649533</v>
          </cell>
          <cell r="S175">
            <v>0.30312778813125596</v>
          </cell>
          <cell r="T175">
            <v>0.40764506331484218</v>
          </cell>
          <cell r="V175">
            <v>0.29070478645497688</v>
          </cell>
          <cell r="W175">
            <v>0.31742319804088037</v>
          </cell>
          <cell r="X175">
            <v>0.38790656440126858</v>
          </cell>
          <cell r="Y175">
            <v>0.33685372114243256</v>
          </cell>
          <cell r="Z175">
            <v>0.31002219822847887</v>
          </cell>
          <cell r="AA175">
            <v>0.37949918930825027</v>
          </cell>
          <cell r="AB175">
            <v>0.32023080816677457</v>
          </cell>
        </row>
        <row r="176">
          <cell r="G176">
            <v>0.44416788351210335</v>
          </cell>
          <cell r="H176">
            <v>0.47050667340804747</v>
          </cell>
          <cell r="I176">
            <v>0.49435591536503026</v>
          </cell>
          <cell r="K176">
            <v>0.48022269284606439</v>
          </cell>
          <cell r="L176">
            <v>0.46042922555617294</v>
          </cell>
          <cell r="M176">
            <v>0.43602298149224356</v>
          </cell>
          <cell r="N176">
            <v>0.47336413521248882</v>
          </cell>
          <cell r="O176">
            <v>0.44459485872410925</v>
          </cell>
          <cell r="P176">
            <v>0.46055122121140113</v>
          </cell>
          <cell r="Q176">
            <v>0.48458200793771716</v>
          </cell>
          <cell r="R176">
            <v>0.24914750714860928</v>
          </cell>
          <cell r="S176">
            <v>0.26059762422896759</v>
          </cell>
          <cell r="T176">
            <v>0.25494248993337421</v>
          </cell>
          <cell r="V176">
            <v>0.25513386841642743</v>
          </cell>
          <cell r="W176">
            <v>0.2163936902791567</v>
          </cell>
          <cell r="X176">
            <v>0.26748843021439711</v>
          </cell>
          <cell r="Y176">
            <v>0.22318441397721214</v>
          </cell>
          <cell r="Z176">
            <v>0.225204903516497</v>
          </cell>
          <cell r="AA176">
            <v>0.24968859930491433</v>
          </cell>
          <cell r="AB176">
            <v>0.21104175714279227</v>
          </cell>
        </row>
        <row r="177">
          <cell r="G177">
            <v>2.731449161819584</v>
          </cell>
          <cell r="H177">
            <v>2.6567862158760409</v>
          </cell>
          <cell r="I177">
            <v>2.9859600162118869</v>
          </cell>
          <cell r="K177">
            <v>2.696957361495989</v>
          </cell>
          <cell r="L177">
            <v>2.6964205555187672</v>
          </cell>
          <cell r="M177">
            <v>2.5037805616373112</v>
          </cell>
          <cell r="N177">
            <v>2.6404411272985575</v>
          </cell>
          <cell r="O177">
            <v>2.3202495499122349</v>
          </cell>
          <cell r="P177">
            <v>2.6127661104175122</v>
          </cell>
          <cell r="Q177">
            <v>2.7115060858264632</v>
          </cell>
          <cell r="R177">
            <v>1.1753967435090409</v>
          </cell>
          <cell r="S177">
            <v>1.1528300830369576</v>
          </cell>
          <cell r="T177">
            <v>1.3346118134978557</v>
          </cell>
          <cell r="V177">
            <v>1.2272236217704611</v>
          </cell>
          <cell r="W177">
            <v>1.1559285052905259</v>
          </cell>
          <cell r="X177">
            <v>1.2666432938624581</v>
          </cell>
          <cell r="Y177">
            <v>1.2955096347991208</v>
          </cell>
          <cell r="Z177">
            <v>1.1787090174895707</v>
          </cell>
          <cell r="AA177">
            <v>1.4224532165059451</v>
          </cell>
          <cell r="AB177">
            <v>1.1675764882341881</v>
          </cell>
        </row>
        <row r="178">
          <cell r="G178">
            <v>3.0872899659179285</v>
          </cell>
          <cell r="H178">
            <v>3.2019532273165821</v>
          </cell>
          <cell r="I178">
            <v>3.417182830380963</v>
          </cell>
          <cell r="K178">
            <v>3.4984869184814564</v>
          </cell>
          <cell r="L178">
            <v>3.3647345472764467</v>
          </cell>
          <cell r="M178">
            <v>3.166556299812167</v>
          </cell>
          <cell r="N178">
            <v>3.2011174186343312</v>
          </cell>
          <cell r="O178">
            <v>2.7774174868725598</v>
          </cell>
          <cell r="P178">
            <v>3.1750898253532709</v>
          </cell>
          <cell r="Q178">
            <v>3.5157908117701004</v>
          </cell>
          <cell r="R178">
            <v>1.3382988114150718</v>
          </cell>
          <cell r="S178">
            <v>1.2913236792107854</v>
          </cell>
          <cell r="T178">
            <v>1.6783010768083371</v>
          </cell>
          <cell r="V178">
            <v>1.3499701212724822</v>
          </cell>
          <cell r="W178">
            <v>1.4430766048988024</v>
          </cell>
          <cell r="X178">
            <v>1.6073352999595709</v>
          </cell>
          <cell r="Y178">
            <v>1.5401308353312306</v>
          </cell>
          <cell r="Z178">
            <v>1.3884465454847941</v>
          </cell>
          <cell r="AA178">
            <v>1.4629012727413884</v>
          </cell>
          <cell r="AB178">
            <v>1.3425899342862357</v>
          </cell>
        </row>
        <row r="179">
          <cell r="G179">
            <v>2.9026376857261722</v>
          </cell>
          <cell r="H179">
            <v>2.7992248676791616</v>
          </cell>
          <cell r="I179">
            <v>3.1609079139463367</v>
          </cell>
          <cell r="K179">
            <v>3.0060333032617845</v>
          </cell>
          <cell r="L179">
            <v>2.8455891352761467</v>
          </cell>
          <cell r="M179">
            <v>2.7169568760907192</v>
          </cell>
          <cell r="N179">
            <v>2.7532499421578667</v>
          </cell>
          <cell r="O179">
            <v>2.5143958646821107</v>
          </cell>
          <cell r="P179">
            <v>2.8131631214036159</v>
          </cell>
          <cell r="Q179">
            <v>3.0100007305668677</v>
          </cell>
          <cell r="R179">
            <v>1.3315276472430366</v>
          </cell>
          <cell r="S179">
            <v>1.2560094369101544</v>
          </cell>
          <cell r="T179">
            <v>1.4942862134567789</v>
          </cell>
          <cell r="V179">
            <v>1.4019848848790204</v>
          </cell>
          <cell r="W179">
            <v>1.3173755356445043</v>
          </cell>
          <cell r="X179">
            <v>1.4089698103913393</v>
          </cell>
          <cell r="Y179">
            <v>1.4082015921490951</v>
          </cell>
          <cell r="Z179">
            <v>1.2841368685762786</v>
          </cell>
          <cell r="AA179">
            <v>1.5572076676905218</v>
          </cell>
          <cell r="AB179">
            <v>1.3014507656336869</v>
          </cell>
        </row>
        <row r="180">
          <cell r="G180">
            <v>9.8101229740858429</v>
          </cell>
          <cell r="H180">
            <v>10.894285313671867</v>
          </cell>
          <cell r="I180">
            <v>10.989126172550691</v>
          </cell>
          <cell r="K180">
            <v>10.348952276371318</v>
          </cell>
          <cell r="L180">
            <v>9.929753479932506</v>
          </cell>
          <cell r="M180">
            <v>9.3463990452484396</v>
          </cell>
          <cell r="N180">
            <v>9.9334267575958961</v>
          </cell>
          <cell r="O180">
            <v>9.3779804125258384</v>
          </cell>
          <cell r="P180">
            <v>9.4934364133558748</v>
          </cell>
          <cell r="Q180">
            <v>10.51439208408808</v>
          </cell>
          <cell r="R180">
            <v>4.6701179518266507</v>
          </cell>
          <cell r="S180">
            <v>5.2462005858766858</v>
          </cell>
          <cell r="T180">
            <v>5.8042985760070787</v>
          </cell>
          <cell r="V180">
            <v>5.6966031987814167</v>
          </cell>
          <cell r="W180">
            <v>4.8309648931609752</v>
          </cell>
          <cell r="X180">
            <v>5.7287900204448636</v>
          </cell>
          <cell r="Y180">
            <v>5.783444349797878</v>
          </cell>
          <cell r="Z180">
            <v>4.8168211216016088</v>
          </cell>
          <cell r="AA180">
            <v>5.5118433073600093</v>
          </cell>
          <cell r="AB180">
            <v>4.9663518380842717</v>
          </cell>
        </row>
      </sheetData>
      <sheetData sheetId="2">
        <row r="63">
          <cell r="A63" t="str">
            <v>ACO_AT4G26970.1</v>
          </cell>
          <cell r="C63">
            <v>4.1880129482297592</v>
          </cell>
          <cell r="D63">
            <v>4.1269903820070439</v>
          </cell>
          <cell r="E63">
            <v>3.6859159216250363</v>
          </cell>
          <cell r="F63">
            <v>3.83111491271438</v>
          </cell>
          <cell r="G63">
            <v>3.8563132112916594</v>
          </cell>
          <cell r="H63">
            <v>3.3842536537285972</v>
          </cell>
          <cell r="I63">
            <v>3.9677636425803189</v>
          </cell>
          <cell r="K63">
            <v>3.8284460151425788</v>
          </cell>
          <cell r="L63">
            <v>4.3803410626735779</v>
          </cell>
        </row>
        <row r="64">
          <cell r="A64" t="str">
            <v>ACO_AT4G26970.1</v>
          </cell>
          <cell r="C64">
            <v>3.4509174008390651</v>
          </cell>
          <cell r="D64">
            <v>3.1306826405990584</v>
          </cell>
          <cell r="E64">
            <v>3.1914626853878016</v>
          </cell>
          <cell r="F64">
            <v>2.3012907751159055</v>
          </cell>
          <cell r="G64">
            <v>2.6614652176660782</v>
          </cell>
          <cell r="H64">
            <v>2.3054875216275139</v>
          </cell>
          <cell r="I64">
            <v>2.9903376141969682</v>
          </cell>
          <cell r="J64">
            <v>2.4392516929240355</v>
          </cell>
          <cell r="K64">
            <v>2.3874533534849021</v>
          </cell>
          <cell r="L64">
            <v>2.8112175903348522</v>
          </cell>
        </row>
        <row r="65">
          <cell r="A65" t="str">
            <v>ACO_AT4G26970.1</v>
          </cell>
          <cell r="C65">
            <v>3.6028291123127256</v>
          </cell>
          <cell r="D65">
            <v>3.4274124504392436</v>
          </cell>
          <cell r="E65">
            <v>3.5271740662364817</v>
          </cell>
          <cell r="F65">
            <v>3.5013042003281094</v>
          </cell>
          <cell r="G65">
            <v>3.6371099233891799</v>
          </cell>
          <cell r="H65">
            <v>2.9945601887441957</v>
          </cell>
          <cell r="I65">
            <v>3.3542730327352781</v>
          </cell>
          <cell r="J65">
            <v>3.2608961804150374</v>
          </cell>
          <cell r="K65">
            <v>3.5374228177793987</v>
          </cell>
          <cell r="L65">
            <v>3.7381233022639804</v>
          </cell>
        </row>
        <row r="85">
          <cell r="A85" t="str">
            <v>AT2G47510|FUM1</v>
          </cell>
          <cell r="C85">
            <v>2.5194297761091726</v>
          </cell>
          <cell r="D85">
            <v>2.4974768610530136</v>
          </cell>
          <cell r="E85">
            <v>2.2771707983675591</v>
          </cell>
          <cell r="F85">
            <v>2.4880567505645694</v>
          </cell>
          <cell r="G85">
            <v>2.64359262638916</v>
          </cell>
          <cell r="H85">
            <v>2.4513972664848946</v>
          </cell>
          <cell r="I85">
            <v>2.5613874699097758</v>
          </cell>
          <cell r="J85">
            <v>2.3688972819421172</v>
          </cell>
          <cell r="K85">
            <v>2.3916104437533017</v>
          </cell>
          <cell r="L85">
            <v>2.5107282005032019</v>
          </cell>
        </row>
        <row r="86">
          <cell r="A86" t="str">
            <v>AT2G47510|FUM1</v>
          </cell>
          <cell r="C86">
            <v>2.6626757986145728</v>
          </cell>
          <cell r="D86">
            <v>2.6431012898802049</v>
          </cell>
          <cell r="E86">
            <v>2.349842285046897</v>
          </cell>
          <cell r="F86">
            <v>2.5661474220323801</v>
          </cell>
          <cell r="G86">
            <v>2.5023898790020804</v>
          </cell>
          <cell r="H86">
            <v>2.2891014017210529</v>
          </cell>
          <cell r="I86">
            <v>2.4671448398505529</v>
          </cell>
          <cell r="J86">
            <v>2.3495635324087409</v>
          </cell>
          <cell r="K86">
            <v>2.4536803562531806</v>
          </cell>
          <cell r="L86">
            <v>2.5958874998161328</v>
          </cell>
        </row>
        <row r="87">
          <cell r="A87" t="str">
            <v>AT2G47510|FUM1</v>
          </cell>
          <cell r="C87">
            <v>2.6513445128594908</v>
          </cell>
          <cell r="D87">
            <v>2.7447106354030879</v>
          </cell>
          <cell r="E87">
            <v>2.6333993836269269</v>
          </cell>
          <cell r="F87">
            <v>2.5394689933422803</v>
          </cell>
          <cell r="G87">
            <v>2.540627280008303</v>
          </cell>
          <cell r="H87">
            <v>2.3413672807582033</v>
          </cell>
          <cell r="I87">
            <v>2.4377384549324419</v>
          </cell>
          <cell r="J87">
            <v>2.3691902332436112</v>
          </cell>
          <cell r="K87">
            <v>2.3655009467479329</v>
          </cell>
          <cell r="L87">
            <v>2.6739483790087406</v>
          </cell>
        </row>
        <row r="88">
          <cell r="A88" t="str">
            <v>AT2G47510|FUM1</v>
          </cell>
          <cell r="C88">
            <v>3.6061557027426838</v>
          </cell>
          <cell r="D88">
            <v>3.4051998414718367</v>
          </cell>
          <cell r="E88">
            <v>3.1922014464684465</v>
          </cell>
          <cell r="F88">
            <v>3.6076863251069931</v>
          </cell>
          <cell r="G88">
            <v>3.9962392387267922</v>
          </cell>
          <cell r="H88">
            <v>2.9255345084911939</v>
          </cell>
          <cell r="I88">
            <v>3.465708119142517</v>
          </cell>
          <cell r="K88">
            <v>2.9320201119174332</v>
          </cell>
          <cell r="L88">
            <v>3.7852618414057804</v>
          </cell>
        </row>
        <row r="145">
          <cell r="A145" t="str">
            <v>CS4_AT2G44350.1</v>
          </cell>
          <cell r="C145">
            <v>3.0157064290442537</v>
          </cell>
          <cell r="D145">
            <v>3.0868233237980522</v>
          </cell>
          <cell r="E145">
            <v>2.7246488722086171</v>
          </cell>
          <cell r="F145">
            <v>2.7070235607778912</v>
          </cell>
          <cell r="G145">
            <v>2.9172938409820852</v>
          </cell>
          <cell r="H145">
            <v>2.5955620869115141</v>
          </cell>
          <cell r="I145">
            <v>2.8370920677985869</v>
          </cell>
          <cell r="J145">
            <v>2.6852089597693736</v>
          </cell>
          <cell r="K145">
            <v>2.6961589429895656</v>
          </cell>
          <cell r="L145">
            <v>3.0577973100204847</v>
          </cell>
        </row>
        <row r="146">
          <cell r="A146" t="str">
            <v>CS4_AT2G44350.1</v>
          </cell>
          <cell r="C146">
            <v>3.497955991829798</v>
          </cell>
          <cell r="D146">
            <v>3.3311567513985945</v>
          </cell>
          <cell r="E146">
            <v>2.9318152902384162</v>
          </cell>
          <cell r="F146">
            <v>3.1129446823501583</v>
          </cell>
          <cell r="G146">
            <v>2.9165019600952831</v>
          </cell>
          <cell r="H146">
            <v>2.9463139974741215</v>
          </cell>
          <cell r="I146">
            <v>3.0881927849636073</v>
          </cell>
          <cell r="J146">
            <v>2.8293098532707019</v>
          </cell>
          <cell r="K146">
            <v>2.9285949771215272</v>
          </cell>
          <cell r="L146">
            <v>3.2569100182323809</v>
          </cell>
        </row>
        <row r="147">
          <cell r="A147" t="str">
            <v>CS4_AT2G44350.1</v>
          </cell>
          <cell r="C147">
            <v>3.4890373748610211</v>
          </cell>
          <cell r="D147">
            <v>2.9791035538560919</v>
          </cell>
          <cell r="E147">
            <v>2.6579398144249691</v>
          </cell>
          <cell r="F147">
            <v>2.6155332193930998</v>
          </cell>
          <cell r="G147">
            <v>3.0403977288923558</v>
          </cell>
          <cell r="H147">
            <v>2.5636250054785581</v>
          </cell>
          <cell r="I147">
            <v>2.7818357590114782</v>
          </cell>
          <cell r="J147">
            <v>2.7662299344694028</v>
          </cell>
          <cell r="K147">
            <v>2.6649548783940564</v>
          </cell>
          <cell r="L147">
            <v>3.0607992166791957</v>
          </cell>
        </row>
        <row r="186">
          <cell r="A186" t="str">
            <v>succinyl_CoA_synthetase_AT2G20420.1</v>
          </cell>
          <cell r="C186">
            <v>3.6040372699500782</v>
          </cell>
          <cell r="D186">
            <v>3.550874589037138</v>
          </cell>
          <cell r="E186">
            <v>3.2414005883545012</v>
          </cell>
          <cell r="F186">
            <v>3.1788845836022301</v>
          </cell>
          <cell r="G186">
            <v>3.4851543258640527</v>
          </cell>
          <cell r="H186">
            <v>3.114320334280988</v>
          </cell>
          <cell r="I186">
            <v>3.258321739310011</v>
          </cell>
          <cell r="K186">
            <v>3.2462738029652125</v>
          </cell>
          <cell r="L186">
            <v>3.5507742583125435</v>
          </cell>
        </row>
        <row r="187">
          <cell r="A187" t="str">
            <v>succinyl_CoA_synthetase_AT2G20420.1</v>
          </cell>
          <cell r="C187">
            <v>3.4399206910159421</v>
          </cell>
          <cell r="D187">
            <v>3.2890851869608788</v>
          </cell>
          <cell r="E187">
            <v>3.1478245857827112</v>
          </cell>
          <cell r="F187">
            <v>3.0943746093912319</v>
          </cell>
          <cell r="G187">
            <v>3.206582969920841</v>
          </cell>
          <cell r="H187">
            <v>3.0312848039751175</v>
          </cell>
          <cell r="I187">
            <v>3.1580892550522455</v>
          </cell>
          <cell r="J187">
            <v>2.848461265603778</v>
          </cell>
          <cell r="K187">
            <v>3.0479353194677103</v>
          </cell>
          <cell r="L187">
            <v>3.4608242334046362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selection activeCell="K63" sqref="A1:K63"/>
    </sheetView>
  </sheetViews>
  <sheetFormatPr defaultRowHeight="15" x14ac:dyDescent="0.25"/>
  <cols>
    <col min="1" max="1" width="31.85546875" style="3" customWidth="1"/>
    <col min="2" max="12" width="9.140625" style="3"/>
    <col min="13" max="13" width="16.7109375" style="3" customWidth="1"/>
    <col min="14" max="14" width="23.85546875" style="3" customWidth="1"/>
    <col min="15" max="15" width="9.140625" style="3"/>
    <col min="16" max="16" width="24.7109375" style="3" customWidth="1"/>
    <col min="17" max="17" width="12" style="3" bestFit="1" customWidth="1"/>
    <col min="18" max="16384" width="9.140625" style="3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55</v>
      </c>
      <c r="J1" s="1" t="s">
        <v>56</v>
      </c>
      <c r="K1" s="1" t="s">
        <v>57</v>
      </c>
      <c r="M1" s="2"/>
      <c r="N1" s="1" t="s">
        <v>18</v>
      </c>
      <c r="O1" s="1" t="s">
        <v>58</v>
      </c>
      <c r="P1" s="5"/>
      <c r="Q1" s="1" t="s">
        <v>53</v>
      </c>
      <c r="R1" s="2"/>
    </row>
    <row r="2" spans="1:18" x14ac:dyDescent="0.25">
      <c r="A2" s="2" t="s">
        <v>8</v>
      </c>
      <c r="B2" s="2">
        <f>[1]Normalised!G42/[1]Normalised!R42</f>
        <v>5.2504622708457465</v>
      </c>
      <c r="C2" s="2">
        <f>[1]Normalised!H42/[1]Normalised!S42</f>
        <v>5.6079432492871764</v>
      </c>
      <c r="D2" s="2">
        <f>[1]Normalised!I42/[1]Normalised!T42</f>
        <v>4.8542397932077597</v>
      </c>
      <c r="E2" s="2">
        <f>[1]Normalised!K42/[1]Normalised!V42</f>
        <v>4.7412728718575927</v>
      </c>
      <c r="F2" s="2">
        <f>[1]Normalised!L42/[1]Normalised!W42</f>
        <v>5.0084167057136932</v>
      </c>
      <c r="G2" s="2">
        <f>[1]Normalised!M42/[1]Normalised!X42</f>
        <v>4.6909880602040346</v>
      </c>
      <c r="H2" s="2">
        <f>[1]Normalised!N42/[1]Normalised!Y42</f>
        <v>5.2419010824942802</v>
      </c>
      <c r="I2" s="2">
        <f>[1]Normalised!O42/[1]Normalised!Z42</f>
        <v>4.758390234065156</v>
      </c>
      <c r="J2" s="2">
        <f>[1]Normalised!P42/[1]Normalised!AA42</f>
        <v>4.4872348673163094</v>
      </c>
      <c r="K2" s="2">
        <f>[1]Normalised!Q42/[1]Normalised!AB42</f>
        <v>5.6640574343015757</v>
      </c>
      <c r="M2" s="4" t="s">
        <v>37</v>
      </c>
      <c r="N2" s="2"/>
      <c r="O2" s="2"/>
      <c r="Q2" s="2"/>
      <c r="R2" s="2"/>
    </row>
    <row r="3" spans="1:18" x14ac:dyDescent="0.25">
      <c r="A3" s="2" t="s">
        <v>8</v>
      </c>
      <c r="B3" s="2">
        <f>[1]Normalised!G43/[1]Normalised!R43</f>
        <v>4.717448639067146</v>
      </c>
      <c r="C3" s="2">
        <f>[1]Normalised!H43/[1]Normalised!S43</f>
        <v>4.663773811113189</v>
      </c>
      <c r="D3" s="2">
        <f>[1]Normalised!I43/[1]Normalised!T43</f>
        <v>3.9296257470380191</v>
      </c>
      <c r="E3" s="2">
        <f>[1]Normalised!K43/[1]Normalised!V43</f>
        <v>4.3180456316711897</v>
      </c>
      <c r="F3" s="2">
        <f>[1]Normalised!L43/[1]Normalised!W43</f>
        <v>4.9014642524532235</v>
      </c>
      <c r="G3" s="2">
        <f>[1]Normalised!M43/[1]Normalised!X43</f>
        <v>4.029047423855693</v>
      </c>
      <c r="H3" s="2">
        <f>[1]Normalised!N43/[1]Normalised!Y43</f>
        <v>4.0780310441964502</v>
      </c>
      <c r="I3" s="2">
        <f>[1]Normalised!O43/[1]Normalised!Z43</f>
        <v>4.6620792059147895</v>
      </c>
      <c r="J3" s="2">
        <f>[1]Normalised!P43/[1]Normalised!AA43</f>
        <v>3.8584083317869022</v>
      </c>
      <c r="K3" s="2">
        <f>[1]Normalised!Q43/[1]Normalised!AB43</f>
        <v>5.2290947922380449</v>
      </c>
      <c r="M3" s="4" t="s">
        <v>19</v>
      </c>
      <c r="N3" s="2">
        <f>AVERAGE(B10:K12)</f>
        <v>2.9260822728911746</v>
      </c>
      <c r="O3" s="2">
        <f>(_xlfn.STDEV.S(B10:K12))/(SQRT(30))</f>
        <v>4.5546369845604021E-2</v>
      </c>
      <c r="Q3" s="2"/>
      <c r="R3" s="2"/>
    </row>
    <row r="4" spans="1:18" x14ac:dyDescent="0.25">
      <c r="A4" s="2" t="s">
        <v>8</v>
      </c>
      <c r="B4" s="2">
        <f>[1]Normalised!G44/[1]Normalised!R44</f>
        <v>4.9732855645626204</v>
      </c>
      <c r="C4" s="2">
        <f>[1]Normalised!H44/[1]Normalised!S44</f>
        <v>6.8473837740528101</v>
      </c>
      <c r="D4" s="2">
        <f>[1]Normalised!I44/[1]Normalised!T44</f>
        <v>4.9293146573783684</v>
      </c>
      <c r="E4" s="2">
        <f>[1]Normalised!K44/[1]Normalised!V44</f>
        <v>4.7358250279645926</v>
      </c>
      <c r="F4" s="2">
        <f>[1]Normalised!L44/[1]Normalised!W44</f>
        <v>4.8613812921498116</v>
      </c>
      <c r="G4" s="2">
        <f>[1]Normalised!M44/[1]Normalised!X44</f>
        <v>4.5792451835109755</v>
      </c>
      <c r="H4" s="2">
        <f>[1]Normalised!N44/[1]Normalised!Y44</f>
        <v>5.0686963130840095</v>
      </c>
      <c r="I4" s="2">
        <f>[1]Normalised!O44/[1]Normalised!Z44</f>
        <v>4.5121988854231905</v>
      </c>
      <c r="J4" s="2">
        <f>[1]Normalised!P44/[1]Normalised!AA44</f>
        <v>4.2391907312454666</v>
      </c>
      <c r="K4" s="2">
        <f>[1]Normalised!Q44/[1]Normalised!AB44</f>
        <v>5.6532916850413217</v>
      </c>
      <c r="M4" s="4" t="s">
        <v>20</v>
      </c>
      <c r="N4" s="2">
        <f>AVERAGE(B13:K15)</f>
        <v>3.3417377838937585</v>
      </c>
      <c r="O4" s="2">
        <f>(_xlfn.STDEV.S(B13:K15))/(SQRT(30))</f>
        <v>0.1038662881621002</v>
      </c>
      <c r="P4" s="3" t="s">
        <v>43</v>
      </c>
      <c r="Q4" s="2">
        <f>_xlfn.T.TEST(B10:K24,B25:K35,2,3)</f>
        <v>4.3958145524956244E-3</v>
      </c>
      <c r="R4" s="2"/>
    </row>
    <row r="5" spans="1:18" x14ac:dyDescent="0.25">
      <c r="A5" s="3" t="s">
        <v>9</v>
      </c>
      <c r="B5" s="3">
        <v>4.7376662509860044</v>
      </c>
      <c r="C5" s="3">
        <v>3.9817121944892051</v>
      </c>
      <c r="D5" s="3">
        <v>3.5511321183270677</v>
      </c>
      <c r="E5" s="3">
        <v>5.4938238534169317</v>
      </c>
      <c r="F5" s="3">
        <v>6.284423265685029</v>
      </c>
      <c r="G5" s="3">
        <v>4.018639747294376</v>
      </c>
      <c r="H5" s="3">
        <v>5.6648847328974004</v>
      </c>
      <c r="I5" s="3">
        <v>5.1213173446136055</v>
      </c>
      <c r="J5" s="3">
        <v>5.9381077260688633</v>
      </c>
      <c r="K5" s="3">
        <v>5.1704498259584941</v>
      </c>
      <c r="M5" s="4" t="s">
        <v>21</v>
      </c>
      <c r="N5" s="2">
        <f>AVERAGE(B16:K19)</f>
        <v>2.712878625377682</v>
      </c>
      <c r="O5" s="2">
        <f>(_xlfn.STDEV.S(B16:K19))/(SQRT(40))</f>
        <v>6.9936704813514147E-2</v>
      </c>
      <c r="P5" s="3" t="s">
        <v>51</v>
      </c>
      <c r="Q5" s="2">
        <f>_xlfn.T.TEST(B10:K24,B36:K57,2,3)</f>
        <v>1.7454651876282864E-45</v>
      </c>
      <c r="R5" s="2"/>
    </row>
    <row r="6" spans="1:18" x14ac:dyDescent="0.25">
      <c r="A6" s="3" t="s">
        <v>10</v>
      </c>
      <c r="B6" s="3">
        <v>3.3703613337953069</v>
      </c>
      <c r="C6" s="3">
        <v>3.4147542881498083</v>
      </c>
      <c r="D6" s="3">
        <v>3.6339601555601568</v>
      </c>
      <c r="E6" s="3">
        <v>3.4167218640911714</v>
      </c>
      <c r="F6" s="3">
        <v>4.7089433984485902</v>
      </c>
      <c r="G6" s="3">
        <v>3.0496246576404062</v>
      </c>
      <c r="H6" s="3">
        <v>6.7723415363532826</v>
      </c>
      <c r="I6" s="3">
        <v>4.0322636777033809</v>
      </c>
      <c r="J6" s="3">
        <v>3.9858058009093629</v>
      </c>
      <c r="K6" s="3">
        <v>4.6504349113685866</v>
      </c>
      <c r="M6" s="4" t="s">
        <v>41</v>
      </c>
      <c r="N6" s="2">
        <f>AVERAGE(B20:K21)</f>
        <v>3.2540032206125931</v>
      </c>
      <c r="O6" s="2">
        <f>(_xlfn.STDEV.S(B20:K21))/(SQRT(20))</f>
        <v>4.5228509834704216E-2</v>
      </c>
      <c r="P6" s="3" t="s">
        <v>54</v>
      </c>
      <c r="Q6" s="2">
        <f>_xlfn.T.TEST(B58:K63,B36:K57,2,3)</f>
        <v>4.8440304011832073E-147</v>
      </c>
      <c r="R6" s="2"/>
    </row>
    <row r="7" spans="1:18" x14ac:dyDescent="0.25">
      <c r="A7" s="3" t="s">
        <v>11</v>
      </c>
      <c r="B7" s="3">
        <v>3.9853181494358685</v>
      </c>
      <c r="C7" s="3">
        <v>4.3972701512678798</v>
      </c>
      <c r="D7" s="3">
        <v>4.1862774684454536</v>
      </c>
      <c r="E7" s="3">
        <v>3.8181694866998899</v>
      </c>
      <c r="F7" s="3">
        <v>3.9814672409912477</v>
      </c>
      <c r="G7" s="3">
        <v>3.9398074576609168</v>
      </c>
      <c r="H7" s="3">
        <v>4.4491470438134781</v>
      </c>
      <c r="I7" s="3">
        <v>3.4645665797437291</v>
      </c>
      <c r="J7" s="3">
        <v>3.835933629084642</v>
      </c>
      <c r="K7" s="3">
        <v>4.3656475716457885</v>
      </c>
      <c r="M7" s="4" t="s">
        <v>24</v>
      </c>
      <c r="N7" s="2">
        <f>AVERAGE(B22:K24)</f>
        <v>2.6349149879077229</v>
      </c>
      <c r="O7" s="2">
        <f>(_xlfn.STDEV.S(B22:K24))/(SQRT(30))</f>
        <v>8.2056649252309724E-2</v>
      </c>
      <c r="P7" s="3" t="s">
        <v>52</v>
      </c>
      <c r="Q7" s="2">
        <f>_xlfn.T.TEST(B2:K9,B10:K24,2,3)</f>
        <v>5.0626892119209897E-33</v>
      </c>
      <c r="R7" s="2"/>
    </row>
    <row r="8" spans="1:18" x14ac:dyDescent="0.25">
      <c r="A8" s="3" t="s">
        <v>11</v>
      </c>
      <c r="B8" s="3">
        <v>3.9868866501279183</v>
      </c>
      <c r="C8" s="3">
        <v>5.2464808749239289</v>
      </c>
      <c r="D8" s="3">
        <v>3.9331505386025976</v>
      </c>
      <c r="E8" s="3">
        <v>3.7898298220596276</v>
      </c>
      <c r="F8" s="3">
        <v>3.8898561883050626</v>
      </c>
      <c r="G8" s="3">
        <v>3.7229841717020298</v>
      </c>
      <c r="H8" s="3">
        <v>3.9683512723812582</v>
      </c>
      <c r="I8" s="3">
        <v>3.2212105493323215</v>
      </c>
      <c r="J8" s="3">
        <v>3.7467609681319005</v>
      </c>
      <c r="K8" s="3">
        <v>4.465448873074064</v>
      </c>
      <c r="M8" s="4"/>
      <c r="N8" s="2"/>
      <c r="O8" s="2"/>
      <c r="P8" s="2"/>
      <c r="Q8" s="2"/>
    </row>
    <row r="9" spans="1:18" x14ac:dyDescent="0.25">
      <c r="A9" s="3" t="s">
        <v>11</v>
      </c>
      <c r="B9" s="3">
        <v>4.7758862430487463</v>
      </c>
      <c r="C9" s="3">
        <v>5.1815754830041545</v>
      </c>
      <c r="D9" s="3">
        <v>5.1005750769653204</v>
      </c>
      <c r="E9" s="3">
        <v>4.3002202041886903</v>
      </c>
      <c r="F9" s="3">
        <v>5.1914179805315168</v>
      </c>
      <c r="G9" s="3">
        <v>4.5767450342326548</v>
      </c>
      <c r="H9" s="3">
        <v>5.66719214092603</v>
      </c>
      <c r="I9" s="3">
        <v>4.1086976437547289</v>
      </c>
      <c r="J9" s="3">
        <v>4.5126897291446495</v>
      </c>
      <c r="K9" s="3">
        <v>5.5746692386999008</v>
      </c>
      <c r="M9" s="4" t="s">
        <v>42</v>
      </c>
      <c r="N9" s="2"/>
      <c r="O9" s="2"/>
      <c r="P9" s="2"/>
      <c r="Q9" s="2"/>
    </row>
    <row r="10" spans="1:18" x14ac:dyDescent="0.25">
      <c r="A10" s="3" t="str">
        <f>'[1]Ratio '!A145</f>
        <v>CS4_AT2G44350.1</v>
      </c>
      <c r="B10" s="3">
        <f>'[1]Ratio '!C145</f>
        <v>3.0157064290442537</v>
      </c>
      <c r="C10" s="3">
        <f>'[1]Ratio '!D145</f>
        <v>3.0868233237980522</v>
      </c>
      <c r="D10" s="3">
        <f>'[1]Ratio '!E145</f>
        <v>2.7246488722086171</v>
      </c>
      <c r="E10" s="3">
        <f>'[1]Ratio '!F145</f>
        <v>2.7070235607778912</v>
      </c>
      <c r="F10" s="3">
        <f>'[1]Ratio '!G145</f>
        <v>2.9172938409820852</v>
      </c>
      <c r="G10" s="3">
        <f>'[1]Ratio '!H145</f>
        <v>2.5955620869115141</v>
      </c>
      <c r="H10" s="3">
        <f>'[1]Ratio '!I145</f>
        <v>2.8370920677985869</v>
      </c>
      <c r="I10" s="3">
        <f>'[1]Ratio '!J145</f>
        <v>2.6852089597693736</v>
      </c>
      <c r="J10" s="3">
        <f>'[1]Ratio '!K145</f>
        <v>2.6961589429895656</v>
      </c>
      <c r="K10" s="3">
        <f>'[1]Ratio '!L145</f>
        <v>3.0577973100204847</v>
      </c>
      <c r="M10" s="2" t="s">
        <v>22</v>
      </c>
      <c r="N10" s="2">
        <f>AVERAGE(B25:K28)</f>
        <v>2.8117630903785686</v>
      </c>
      <c r="O10" s="2">
        <f>(_xlfn.STDEV.S(B25:K28))/(SQRT(40))</f>
        <v>8.5281459610382054E-2</v>
      </c>
      <c r="P10" s="2"/>
      <c r="Q10" s="2"/>
    </row>
    <row r="11" spans="1:18" x14ac:dyDescent="0.25">
      <c r="A11" s="3" t="str">
        <f>'[1]Ratio '!A146</f>
        <v>CS4_AT2G44350.1</v>
      </c>
      <c r="B11" s="3">
        <f>'[1]Ratio '!C146</f>
        <v>3.497955991829798</v>
      </c>
      <c r="C11" s="3">
        <f>'[1]Ratio '!D146</f>
        <v>3.3311567513985945</v>
      </c>
      <c r="D11" s="3">
        <f>'[1]Ratio '!E146</f>
        <v>2.9318152902384162</v>
      </c>
      <c r="E11" s="3">
        <f>'[1]Ratio '!F146</f>
        <v>3.1129446823501583</v>
      </c>
      <c r="F11" s="3">
        <f>'[1]Ratio '!G146</f>
        <v>2.9165019600952831</v>
      </c>
      <c r="G11" s="3">
        <f>'[1]Ratio '!H146</f>
        <v>2.9463139974741215</v>
      </c>
      <c r="H11" s="3">
        <f>'[1]Ratio '!I146</f>
        <v>3.0881927849636073</v>
      </c>
      <c r="I11" s="3">
        <f>'[1]Ratio '!J146</f>
        <v>2.8293098532707019</v>
      </c>
      <c r="J11" s="3">
        <f>'[1]Ratio '!K146</f>
        <v>2.9285949771215272</v>
      </c>
      <c r="K11" s="3">
        <f>'[1]Ratio '!L146</f>
        <v>3.2569100182323809</v>
      </c>
      <c r="M11" s="2" t="s">
        <v>23</v>
      </c>
      <c r="N11" s="2">
        <f>AVERAGE(B29:K31)</f>
        <v>2.9749332200043139</v>
      </c>
      <c r="O11" s="2">
        <f>(_xlfn.STDEV.S(B29:K31))/(SQRT(30))</f>
        <v>9.7153220790885675E-2</v>
      </c>
      <c r="P11" s="2"/>
      <c r="Q11" s="2"/>
    </row>
    <row r="12" spans="1:18" x14ac:dyDescent="0.25">
      <c r="A12" s="3" t="str">
        <f>'[1]Ratio '!A147</f>
        <v>CS4_AT2G44350.1</v>
      </c>
      <c r="B12" s="3">
        <f>'[1]Ratio '!C147</f>
        <v>3.4890373748610211</v>
      </c>
      <c r="C12" s="3">
        <f>'[1]Ratio '!D147</f>
        <v>2.9791035538560919</v>
      </c>
      <c r="D12" s="3">
        <f>'[1]Ratio '!E147</f>
        <v>2.6579398144249691</v>
      </c>
      <c r="E12" s="3">
        <f>'[1]Ratio '!F147</f>
        <v>2.6155332193930998</v>
      </c>
      <c r="F12" s="3">
        <f>'[1]Ratio '!G147</f>
        <v>3.0403977288923558</v>
      </c>
      <c r="G12" s="3">
        <f>'[1]Ratio '!H147</f>
        <v>2.5636250054785581</v>
      </c>
      <c r="H12" s="3">
        <f>'[1]Ratio '!I147</f>
        <v>2.7818357590114782</v>
      </c>
      <c r="I12" s="3">
        <f>'[1]Ratio '!J147</f>
        <v>2.7662299344694028</v>
      </c>
      <c r="J12" s="3">
        <f>'[1]Ratio '!K147</f>
        <v>2.6649548783940564</v>
      </c>
      <c r="K12" s="3">
        <f>'[1]Ratio '!L147</f>
        <v>3.0607992166791957</v>
      </c>
      <c r="M12" s="2" t="s">
        <v>25</v>
      </c>
      <c r="N12" s="2">
        <f>AVERAGE(B32:K34)</f>
        <v>2.6332502240281954</v>
      </c>
      <c r="O12" s="2">
        <f>(_xlfn.STDEV.S(B32:K34))/(SQRT(40))</f>
        <v>3.8325761372818422E-2</v>
      </c>
      <c r="P12" s="2"/>
      <c r="Q12" s="2"/>
    </row>
    <row r="13" spans="1:18" x14ac:dyDescent="0.25">
      <c r="A13" s="3" t="str">
        <f>'[1]Ratio '!A63</f>
        <v>ACO_AT4G26970.1</v>
      </c>
      <c r="B13" s="3">
        <f>'[1]Ratio '!C63</f>
        <v>4.1880129482297592</v>
      </c>
      <c r="C13" s="3">
        <f>'[1]Ratio '!D63</f>
        <v>4.1269903820070439</v>
      </c>
      <c r="D13" s="3">
        <f>'[1]Ratio '!E63</f>
        <v>3.6859159216250363</v>
      </c>
      <c r="E13" s="3">
        <f>'[1]Ratio '!F63</f>
        <v>3.83111491271438</v>
      </c>
      <c r="F13" s="3">
        <f>'[1]Ratio '!G63</f>
        <v>3.8563132112916594</v>
      </c>
      <c r="G13" s="3">
        <f>'[1]Ratio '!H63</f>
        <v>3.3842536537285972</v>
      </c>
      <c r="H13" s="3">
        <f>'[1]Ratio '!I63</f>
        <v>3.9677636425803189</v>
      </c>
      <c r="I13" s="3">
        <v>2.75231</v>
      </c>
      <c r="J13" s="3">
        <f>'[1]Ratio '!K63</f>
        <v>3.8284460151425788</v>
      </c>
      <c r="K13" s="3">
        <f>'[1]Ratio '!L63</f>
        <v>4.3803410626735779</v>
      </c>
      <c r="M13" s="2"/>
      <c r="N13" s="2"/>
      <c r="O13" s="2"/>
      <c r="P13" s="2"/>
      <c r="Q13" s="2"/>
    </row>
    <row r="14" spans="1:18" x14ac:dyDescent="0.25">
      <c r="A14" s="3" t="str">
        <f>'[1]Ratio '!A64</f>
        <v>ACO_AT4G26970.1</v>
      </c>
      <c r="B14" s="3">
        <f>'[1]Ratio '!C64</f>
        <v>3.4509174008390651</v>
      </c>
      <c r="C14" s="3">
        <f>'[1]Ratio '!D64</f>
        <v>3.1306826405990584</v>
      </c>
      <c r="D14" s="3">
        <f>'[1]Ratio '!E64</f>
        <v>3.1914626853878016</v>
      </c>
      <c r="E14" s="3">
        <f>'[1]Ratio '!F64</f>
        <v>2.3012907751159055</v>
      </c>
      <c r="F14" s="3">
        <f>'[1]Ratio '!G64</f>
        <v>2.6614652176660782</v>
      </c>
      <c r="G14" s="3">
        <f>'[1]Ratio '!H64</f>
        <v>2.3054875216275139</v>
      </c>
      <c r="H14" s="3">
        <f>'[1]Ratio '!I64</f>
        <v>2.9903376141969682</v>
      </c>
      <c r="I14" s="3">
        <f>'[1]Ratio '!J64</f>
        <v>2.4392516929240355</v>
      </c>
      <c r="J14" s="3">
        <f>'[1]Ratio '!K64</f>
        <v>2.3874533534849021</v>
      </c>
      <c r="K14" s="3">
        <f>'[1]Ratio '!L64</f>
        <v>2.8112175903348522</v>
      </c>
      <c r="M14" s="2" t="s">
        <v>38</v>
      </c>
      <c r="N14" s="2"/>
      <c r="O14" s="2"/>
      <c r="P14" s="2"/>
      <c r="Q14" s="2"/>
    </row>
    <row r="15" spans="1:18" x14ac:dyDescent="0.25">
      <c r="A15" s="3" t="str">
        <f>'[1]Ratio '!A65</f>
        <v>ACO_AT4G26970.1</v>
      </c>
      <c r="B15" s="3">
        <f>'[1]Ratio '!C65</f>
        <v>3.6028291123127256</v>
      </c>
      <c r="C15" s="3">
        <f>'[1]Ratio '!D65</f>
        <v>3.4274124504392436</v>
      </c>
      <c r="D15" s="3">
        <f>'[1]Ratio '!E65</f>
        <v>3.5271740662364817</v>
      </c>
      <c r="E15" s="3">
        <f>'[1]Ratio '!F65</f>
        <v>3.5013042003281094</v>
      </c>
      <c r="F15" s="3">
        <f>'[1]Ratio '!G65</f>
        <v>3.6371099233891799</v>
      </c>
      <c r="G15" s="3">
        <f>'[1]Ratio '!H65</f>
        <v>2.9945601887441957</v>
      </c>
      <c r="H15" s="3">
        <f>'[1]Ratio '!I65</f>
        <v>3.3542730327352781</v>
      </c>
      <c r="I15" s="3">
        <f>'[1]Ratio '!J65</f>
        <v>3.2608961804150374</v>
      </c>
      <c r="J15" s="3">
        <f>'[1]Ratio '!K65</f>
        <v>3.5374228177793987</v>
      </c>
      <c r="K15" s="3">
        <f>'[1]Ratio '!L65</f>
        <v>3.7381233022639804</v>
      </c>
      <c r="M15" s="2" t="s">
        <v>26</v>
      </c>
      <c r="N15" s="2">
        <f>AVERAGE(B48:K50)</f>
        <v>1.8229294174980133</v>
      </c>
      <c r="O15" s="2">
        <f>(_xlfn.STDEV.S(B48:K50))/(SQRT(30))</f>
        <v>7.0055849731040162E-2</v>
      </c>
      <c r="P15" s="2"/>
      <c r="Q15" s="2"/>
    </row>
    <row r="16" spans="1:18" x14ac:dyDescent="0.25">
      <c r="A16" s="3" t="str">
        <f>'[1]Ratio '!A85</f>
        <v>AT2G47510|FUM1</v>
      </c>
      <c r="B16" s="3">
        <f>'[1]Ratio '!C85</f>
        <v>2.5194297761091726</v>
      </c>
      <c r="C16" s="3">
        <f>'[1]Ratio '!D85</f>
        <v>2.4974768610530136</v>
      </c>
      <c r="D16" s="3">
        <f>'[1]Ratio '!E85</f>
        <v>2.2771707983675591</v>
      </c>
      <c r="E16" s="3">
        <f>'[1]Ratio '!F85</f>
        <v>2.4880567505645694</v>
      </c>
      <c r="F16" s="3">
        <f>'[1]Ratio '!G85</f>
        <v>2.64359262638916</v>
      </c>
      <c r="G16" s="3">
        <f>'[1]Ratio '!H85</f>
        <v>2.4513972664848946</v>
      </c>
      <c r="H16" s="3">
        <f>'[1]Ratio '!I85</f>
        <v>2.5613874699097758</v>
      </c>
      <c r="I16" s="3">
        <f>'[1]Ratio '!J85</f>
        <v>2.3688972819421172</v>
      </c>
      <c r="J16" s="3">
        <f>'[1]Ratio '!K85</f>
        <v>2.3916104437533017</v>
      </c>
      <c r="K16" s="3">
        <f>'[1]Ratio '!L85</f>
        <v>2.5107282005032019</v>
      </c>
      <c r="M16" s="2" t="s">
        <v>27</v>
      </c>
      <c r="N16" s="2">
        <f>AVERAGE(B51:K54)</f>
        <v>1.8595109117378836</v>
      </c>
      <c r="O16" s="2">
        <f>(_xlfn.STDEV.S(B51:K54))/(SQRT(40))</f>
        <v>3.1835663808739631E-2</v>
      </c>
      <c r="P16" s="2"/>
      <c r="Q16" s="2"/>
    </row>
    <row r="17" spans="1:17" x14ac:dyDescent="0.25">
      <c r="A17" s="3" t="str">
        <f>'[1]Ratio '!A86</f>
        <v>AT2G47510|FUM1</v>
      </c>
      <c r="B17" s="3">
        <f>'[1]Ratio '!C86</f>
        <v>2.6626757986145728</v>
      </c>
      <c r="C17" s="3">
        <f>'[1]Ratio '!D86</f>
        <v>2.6431012898802049</v>
      </c>
      <c r="D17" s="3">
        <f>'[1]Ratio '!E86</f>
        <v>2.349842285046897</v>
      </c>
      <c r="E17" s="3">
        <f>'[1]Ratio '!F86</f>
        <v>2.5661474220323801</v>
      </c>
      <c r="F17" s="3">
        <f>'[1]Ratio '!G86</f>
        <v>2.5023898790020804</v>
      </c>
      <c r="G17" s="3">
        <f>'[1]Ratio '!H86</f>
        <v>2.2891014017210529</v>
      </c>
      <c r="H17" s="3">
        <f>'[1]Ratio '!I86</f>
        <v>2.4671448398505529</v>
      </c>
      <c r="I17" s="3">
        <f>'[1]Ratio '!J86</f>
        <v>2.3495635324087409</v>
      </c>
      <c r="J17" s="3">
        <f>'[1]Ratio '!K86</f>
        <v>2.4536803562531806</v>
      </c>
      <c r="K17" s="3">
        <f>'[1]Ratio '!L86</f>
        <v>2.5958874998161328</v>
      </c>
      <c r="M17" s="2" t="s">
        <v>28</v>
      </c>
      <c r="N17" s="2">
        <f>AVERAGE(B55:K57)</f>
        <v>1.7355109434276939</v>
      </c>
      <c r="O17" s="2">
        <f>(_xlfn.STDEV.S(B55:K57))/(SQRT(30))</f>
        <v>5.2791895838076537E-2</v>
      </c>
      <c r="P17" s="2"/>
      <c r="Q17" s="2"/>
    </row>
    <row r="18" spans="1:17" x14ac:dyDescent="0.25">
      <c r="A18" s="3" t="str">
        <f>'[1]Ratio '!A87</f>
        <v>AT2G47510|FUM1</v>
      </c>
      <c r="B18" s="3">
        <f>'[1]Ratio '!C87</f>
        <v>2.6513445128594908</v>
      </c>
      <c r="C18" s="3">
        <f>'[1]Ratio '!D87</f>
        <v>2.7447106354030879</v>
      </c>
      <c r="D18" s="3">
        <f>'[1]Ratio '!E87</f>
        <v>2.6333993836269269</v>
      </c>
      <c r="E18" s="3">
        <f>'[1]Ratio '!F87</f>
        <v>2.5394689933422803</v>
      </c>
      <c r="F18" s="3">
        <f>'[1]Ratio '!G87</f>
        <v>2.540627280008303</v>
      </c>
      <c r="G18" s="3">
        <f>'[1]Ratio '!H87</f>
        <v>2.3413672807582033</v>
      </c>
      <c r="H18" s="3">
        <f>'[1]Ratio '!I87</f>
        <v>2.4377384549324419</v>
      </c>
      <c r="I18" s="3">
        <f>'[1]Ratio '!J87</f>
        <v>2.3691902332436112</v>
      </c>
      <c r="J18" s="3">
        <f>'[1]Ratio '!K87</f>
        <v>2.3655009467479329</v>
      </c>
      <c r="K18" s="3">
        <f>'[1]Ratio '!L87</f>
        <v>2.6739483790087406</v>
      </c>
      <c r="M18" s="2" t="s">
        <v>29</v>
      </c>
      <c r="N18" s="2">
        <f>AVERAGE(B36:K39)</f>
        <v>2.7991783232918062</v>
      </c>
      <c r="O18" s="2">
        <f>(_xlfn.STDEV.S(B36:K39))/(SQRT(40))</f>
        <v>8.3556251491074998E-2</v>
      </c>
      <c r="P18" s="2"/>
      <c r="Q18" s="2"/>
    </row>
    <row r="19" spans="1:17" x14ac:dyDescent="0.25">
      <c r="A19" s="3" t="str">
        <f>'[1]Ratio '!A88</f>
        <v>AT2G47510|FUM1</v>
      </c>
      <c r="B19" s="3">
        <f>'[1]Ratio '!C88</f>
        <v>3.6061557027426838</v>
      </c>
      <c r="C19" s="3">
        <f>'[1]Ratio '!D88</f>
        <v>3.4051998414718367</v>
      </c>
      <c r="D19" s="3">
        <f>'[1]Ratio '!E88</f>
        <v>3.1922014464684465</v>
      </c>
      <c r="E19" s="3">
        <f>'[1]Ratio '!F88</f>
        <v>3.6076863251069931</v>
      </c>
      <c r="F19" s="3">
        <f>'[1]Ratio '!G88</f>
        <v>3.9962392387267922</v>
      </c>
      <c r="G19" s="3">
        <f>'[1]Ratio '!H88</f>
        <v>2.9255345084911939</v>
      </c>
      <c r="H19" s="3">
        <f>'[1]Ratio '!I88</f>
        <v>3.465708119142517</v>
      </c>
      <c r="I19" s="3">
        <v>2.7125599999999999</v>
      </c>
      <c r="J19" s="3">
        <f>'[1]Ratio '!K88</f>
        <v>2.9320201119174332</v>
      </c>
      <c r="K19" s="3">
        <f>'[1]Ratio '!L88</f>
        <v>3.7852618414057804</v>
      </c>
      <c r="M19" s="2" t="s">
        <v>30</v>
      </c>
      <c r="N19" s="2">
        <f>AVERAGE(B44:K46)</f>
        <v>1.8126887131930576</v>
      </c>
      <c r="O19" s="2">
        <f>(_xlfn.STDEV.S(B44:K46))/(SQRT(30))</f>
        <v>3.9270899679613169E-2</v>
      </c>
      <c r="P19" s="2"/>
      <c r="Q19" s="2"/>
    </row>
    <row r="20" spans="1:17" x14ac:dyDescent="0.25">
      <c r="A20" s="3" t="str">
        <f>'[1]Ratio '!A186</f>
        <v>succinyl_CoA_synthetase_AT2G20420.1</v>
      </c>
      <c r="B20" s="3">
        <f>'[1]Ratio '!C186</f>
        <v>3.6040372699500782</v>
      </c>
      <c r="C20" s="3">
        <f>'[1]Ratio '!D186</f>
        <v>3.550874589037138</v>
      </c>
      <c r="D20" s="3">
        <f>'[1]Ratio '!E186</f>
        <v>3.2414005883545012</v>
      </c>
      <c r="E20" s="3">
        <f>'[1]Ratio '!F186</f>
        <v>3.1788845836022301</v>
      </c>
      <c r="F20" s="3">
        <f>'[1]Ratio '!G186</f>
        <v>3.4851543258640527</v>
      </c>
      <c r="G20" s="3">
        <f>'[1]Ratio '!H186</f>
        <v>3.114320334280988</v>
      </c>
      <c r="H20" s="3">
        <f>'[1]Ratio '!I186</f>
        <v>3.258321739310011</v>
      </c>
      <c r="I20" s="3">
        <v>3.1256400000000002</v>
      </c>
      <c r="J20" s="3">
        <f>'[1]Ratio '!K186</f>
        <v>3.2462738029652125</v>
      </c>
      <c r="K20" s="3">
        <f>'[1]Ratio '!L186</f>
        <v>3.5507742583125435</v>
      </c>
      <c r="M20" s="2" t="s">
        <v>31</v>
      </c>
      <c r="N20" s="2">
        <f>AVERAGE(B40:K43)</f>
        <v>2.0997319806283175</v>
      </c>
      <c r="O20" s="2">
        <f>(_xlfn.STDEV.S(B40:K43))/(SQRT(40))</f>
        <v>3.585371340758816E-2</v>
      </c>
      <c r="P20" s="2"/>
      <c r="Q20" s="2"/>
    </row>
    <row r="21" spans="1:17" x14ac:dyDescent="0.25">
      <c r="A21" s="3" t="str">
        <f>'[1]Ratio '!A187</f>
        <v>succinyl_CoA_synthetase_AT2G20420.1</v>
      </c>
      <c r="B21" s="3">
        <f>'[1]Ratio '!C187</f>
        <v>3.4399206910159421</v>
      </c>
      <c r="C21" s="3">
        <f>'[1]Ratio '!D187</f>
        <v>3.2890851869608788</v>
      </c>
      <c r="D21" s="3">
        <f>'[1]Ratio '!E187</f>
        <v>3.1478245857827112</v>
      </c>
      <c r="E21" s="3">
        <f>'[1]Ratio '!F187</f>
        <v>3.0943746093912319</v>
      </c>
      <c r="F21" s="3">
        <f>'[1]Ratio '!G187</f>
        <v>3.206582969920841</v>
      </c>
      <c r="G21" s="3">
        <f>'[1]Ratio '!H187</f>
        <v>3.0312848039751175</v>
      </c>
      <c r="H21" s="3">
        <f>'[1]Ratio '!I187</f>
        <v>3.1580892550522455</v>
      </c>
      <c r="I21" s="3">
        <f>'[1]Ratio '!J187</f>
        <v>2.848461265603778</v>
      </c>
      <c r="J21" s="3">
        <f>'[1]Ratio '!K187</f>
        <v>3.0479353194677103</v>
      </c>
      <c r="K21" s="3">
        <f>'[1]Ratio '!L187</f>
        <v>3.4608242334046362</v>
      </c>
      <c r="M21" s="2" t="s">
        <v>32</v>
      </c>
      <c r="N21" s="2">
        <f>AVERAGE(B47:K47)</f>
        <v>2.1293032100663964</v>
      </c>
      <c r="O21" s="2">
        <f>(_xlfn.STDEV.S(B47:K47))/(SQRT(10))</f>
        <v>7.3318654415226225E-2</v>
      </c>
      <c r="P21" s="2"/>
      <c r="Q21" s="2"/>
    </row>
    <row r="22" spans="1:17" x14ac:dyDescent="0.25">
      <c r="A22" s="2" t="s">
        <v>12</v>
      </c>
      <c r="B22" s="2">
        <f>[1]Normalised!G45/[1]Normalised!R45</f>
        <v>3.198419902438304</v>
      </c>
      <c r="C22" s="2">
        <f>[1]Normalised!H45/[1]Normalised!S45</f>
        <v>4.5346961126803773</v>
      </c>
      <c r="D22" s="2">
        <f>[1]Normalised!I45/[1]Normalised!T45</f>
        <v>2.5825864090779729</v>
      </c>
      <c r="E22" s="2">
        <f>[1]Normalised!K45/[1]Normalised!V45</f>
        <v>2.5482668536103019</v>
      </c>
      <c r="F22" s="2">
        <f>[1]Normalised!L45/[1]Normalised!W45</f>
        <v>2.6490941969387554</v>
      </c>
      <c r="G22" s="2">
        <f>[1]Normalised!M45/[1]Normalised!X45</f>
        <v>2.6578422957565113</v>
      </c>
      <c r="H22" s="2">
        <f>[1]Normalised!N45/[1]Normalised!Y45</f>
        <v>3.1300198868362088</v>
      </c>
      <c r="I22" s="2">
        <f>[1]Normalised!O45/[1]Normalised!Z45</f>
        <v>2.4744701950876582</v>
      </c>
      <c r="J22" s="2">
        <f>[1]Normalised!P45/[1]Normalised!AA45</f>
        <v>2.5623191946985782</v>
      </c>
      <c r="K22" s="2">
        <f>[1]Normalised!Q45/[1]Normalised!AB45</f>
        <v>2.5889095914591156</v>
      </c>
      <c r="M22" s="2"/>
      <c r="N22" s="2"/>
      <c r="O22" s="2"/>
      <c r="P22" s="2"/>
      <c r="Q22" s="2"/>
    </row>
    <row r="23" spans="1:17" x14ac:dyDescent="0.25">
      <c r="A23" s="2" t="s">
        <v>12</v>
      </c>
      <c r="B23" s="2">
        <f>[1]Normalised!G46/[1]Normalised!R46</f>
        <v>2.1381823212269624</v>
      </c>
      <c r="C23" s="2">
        <f>[1]Normalised!H46/[1]Normalised!S46</f>
        <v>2.9944664491789625</v>
      </c>
      <c r="D23" s="2">
        <f>[1]Normalised!I46/[1]Normalised!T46</f>
        <v>2.3005275361115025</v>
      </c>
      <c r="E23" s="2">
        <f>[1]Normalised!K46/[1]Normalised!V46</f>
        <v>2.3864172334806741</v>
      </c>
      <c r="F23" s="2">
        <f>[1]Normalised!L46/[1]Normalised!W46</f>
        <v>2.5711653153942597</v>
      </c>
      <c r="G23" s="2">
        <f>[1]Normalised!M46/[1]Normalised!X46</f>
        <v>2.4205414158003471</v>
      </c>
      <c r="H23" s="2">
        <f>[1]Normalised!N46/[1]Normalised!Y46</f>
        <v>2.6015380649964315</v>
      </c>
      <c r="I23" s="2">
        <f>[1]Normalised!O46/[1]Normalised!Z46</f>
        <v>2.0935024792737589</v>
      </c>
      <c r="J23" s="2">
        <f>[1]Normalised!P46/[1]Normalised!AA46</f>
        <v>2.4651056407635044</v>
      </c>
      <c r="K23" s="2">
        <f>[1]Normalised!Q46/[1]Normalised!AB46</f>
        <v>2.2022021981676376</v>
      </c>
      <c r="M23" s="2" t="s">
        <v>39</v>
      </c>
      <c r="N23" s="2"/>
      <c r="O23" s="2"/>
      <c r="P23" s="2"/>
      <c r="Q23" s="2"/>
    </row>
    <row r="24" spans="1:17" x14ac:dyDescent="0.25">
      <c r="A24" s="2" t="s">
        <v>12</v>
      </c>
      <c r="B24" s="2">
        <f>[1]Normalised!G47/[1]Normalised!R47</f>
        <v>2.7376107928222315</v>
      </c>
      <c r="C24" s="2">
        <f>[1]Normalised!H47/[1]Normalised!S47</f>
        <v>3.0150799801898294</v>
      </c>
      <c r="D24" s="2">
        <f>[1]Normalised!I47/[1]Normalised!T47</f>
        <v>2.6280195098306711</v>
      </c>
      <c r="E24" s="2">
        <f>[1]Normalised!K47/[1]Normalised!V47</f>
        <v>2.4443764289866436</v>
      </c>
      <c r="F24" s="2">
        <f>[1]Normalised!L47/[1]Normalised!W47</f>
        <v>2.4795118381818959</v>
      </c>
      <c r="G24" s="2">
        <f>[1]Normalised!M47/[1]Normalised!X47</f>
        <v>2.404057194556803</v>
      </c>
      <c r="H24" s="2">
        <f>[1]Normalised!N47/[1]Normalised!Y47</f>
        <v>2.7249247717663971</v>
      </c>
      <c r="I24" s="2">
        <f>[1]Normalised!O47/[1]Normalised!Z47</f>
        <v>2.1545946380468388</v>
      </c>
      <c r="J24" s="2">
        <f>[1]Normalised!P47/[1]Normalised!AA47</f>
        <v>2.7806185285410643</v>
      </c>
      <c r="K24" s="2">
        <f>[1]Normalised!Q47/[1]Normalised!AB47</f>
        <v>2.5783826613314726</v>
      </c>
      <c r="M24" s="2" t="s">
        <v>17</v>
      </c>
      <c r="N24" s="2">
        <f>AVERAGE(B62:D63,I62:K63)</f>
        <v>0.11197578717668057</v>
      </c>
      <c r="O24" s="2">
        <f>(_xlfn.STDEV.S(B62:D63,I62:K63)/(SQRT(12)))</f>
        <v>3.3847899330604787E-2</v>
      </c>
      <c r="P24" s="2"/>
      <c r="Q24" s="2"/>
    </row>
    <row r="25" spans="1:17" x14ac:dyDescent="0.25">
      <c r="A25" s="2" t="s">
        <v>13</v>
      </c>
      <c r="B25" s="2">
        <f>[1]Normalised!G26/[1]Normalised!R26</f>
        <v>3.0023474095682108</v>
      </c>
      <c r="C25" s="2">
        <f>[1]Normalised!H26/[1]Normalised!S26</f>
        <v>2.7927641343705853</v>
      </c>
      <c r="D25" s="2">
        <f>[1]Normalised!I26/[1]Normalised!T26</f>
        <v>2.8221759660846009</v>
      </c>
      <c r="E25" s="2">
        <f>[1]Normalised!K26/[1]Normalised!V26</f>
        <v>2.6161973032828376</v>
      </c>
      <c r="F25" s="2">
        <f>[1]Normalised!L26/[1]Normalised!W26</f>
        <v>2.6661553919799905</v>
      </c>
      <c r="G25" s="2">
        <f>[1]Normalised!M26/[1]Normalised!X26</f>
        <v>2.4573775343027315</v>
      </c>
      <c r="H25" s="2">
        <f>[1]Normalised!N26/[1]Normalised!Y26</f>
        <v>2.7468619695350647</v>
      </c>
      <c r="I25" s="2">
        <f>[1]Normalised!O26/[1]Normalised!Z26</f>
        <v>2.355366749847088</v>
      </c>
      <c r="J25" s="2">
        <f>[1]Normalised!P26/[1]Normalised!AA26</f>
        <v>2.6988393370884318</v>
      </c>
      <c r="K25" s="2">
        <f>[1]Normalised!Q26/[1]Normalised!AB26</f>
        <v>2.8589708742471331</v>
      </c>
      <c r="M25" s="2" t="s">
        <v>33</v>
      </c>
      <c r="N25" s="2">
        <f>AVERAGE(B58:K61)</f>
        <v>8.6146518019989182E-2</v>
      </c>
      <c r="O25" s="2">
        <f>(_xlfn.STDEV.S(B58:K61)/(SQRT(40)))</f>
        <v>1.1141418751284399E-2</v>
      </c>
      <c r="P25" s="2"/>
      <c r="Q25" s="2"/>
    </row>
    <row r="26" spans="1:17" x14ac:dyDescent="0.25">
      <c r="A26" s="2" t="s">
        <v>13</v>
      </c>
      <c r="B26" s="2">
        <f>[1]Normalised!G27/[1]Normalised!R27</f>
        <v>3.7215019466173489</v>
      </c>
      <c r="C26" s="2">
        <f>[1]Normalised!H27/[1]Normalised!S27</f>
        <v>3.6418804114641246</v>
      </c>
      <c r="D26" s="2">
        <f>[1]Normalised!I27/[1]Normalised!T27</f>
        <v>3.1477018496498959</v>
      </c>
      <c r="E26" s="2">
        <f>[1]Normalised!K27/[1]Normalised!V27</f>
        <v>4.1501849541317695</v>
      </c>
      <c r="F26" s="2">
        <f>[1]Normalised!L27/[1]Normalised!W27</f>
        <v>3.5902921042737872</v>
      </c>
      <c r="G26" s="2">
        <f>[1]Normalised!M27/[1]Normalised!X27</f>
        <v>2.8508717375102903</v>
      </c>
      <c r="H26" s="2">
        <f>[1]Normalised!N27/[1]Normalised!Y27</f>
        <v>3.5942753071263103</v>
      </c>
      <c r="I26" s="2">
        <f>[1]Normalised!O27/[1]Normalised!Z27</f>
        <v>2.746391393003655</v>
      </c>
      <c r="J26" s="2">
        <f>[1]Normalised!P27/[1]Normalised!AA27</f>
        <v>3.4418196311999472</v>
      </c>
      <c r="K26" s="2">
        <f>[1]Normalised!Q27/[1]Normalised!AB27</f>
        <v>3.5148000028889457</v>
      </c>
      <c r="M26" s="2"/>
      <c r="N26" s="2"/>
      <c r="O26" s="2"/>
      <c r="P26" s="2"/>
      <c r="Q26" s="2"/>
    </row>
    <row r="27" spans="1:17" x14ac:dyDescent="0.25">
      <c r="A27" s="2" t="s">
        <v>13</v>
      </c>
      <c r="B27" s="2">
        <f>[1]Normalised!G28/[1]Normalised!R28</f>
        <v>2.8313460750743356</v>
      </c>
      <c r="C27" s="2">
        <f>[1]Normalised!H28/[1]Normalised!S28</f>
        <v>2.9526201169670268</v>
      </c>
      <c r="D27" s="2">
        <f>[1]Normalised!I28/[1]Normalised!T28</f>
        <v>2.5026858631040909</v>
      </c>
      <c r="E27" s="2">
        <f>[1]Normalised!K28/[1]Normalised!V28</f>
        <v>2.4322678743038098</v>
      </c>
      <c r="F27" s="2">
        <f>[1]Normalised!L28/[1]Normalised!W28</f>
        <v>2.7648283327862457</v>
      </c>
      <c r="G27" s="2">
        <f>[1]Normalised!M28/[1]Normalised!X28</f>
        <v>2.2977361722357665</v>
      </c>
      <c r="H27" s="2">
        <f>[1]Normalised!N28/[1]Normalised!Y28</f>
        <v>2.7709875470249949</v>
      </c>
      <c r="I27" s="2">
        <f>[1]Normalised!O28/[1]Normalised!Z28</f>
        <v>2.3808911012913097</v>
      </c>
      <c r="J27" s="2">
        <f>[1]Normalised!P28/[1]Normalised!AA28</f>
        <v>2.6319258996142985</v>
      </c>
      <c r="K27" s="2">
        <f>[1]Normalised!Q28/[1]Normalised!AB28</f>
        <v>2.8468486839337777</v>
      </c>
      <c r="M27" s="2" t="s">
        <v>40</v>
      </c>
      <c r="N27" s="2"/>
      <c r="O27" s="2"/>
      <c r="P27" s="2"/>
      <c r="Q27" s="2"/>
    </row>
    <row r="28" spans="1:17" x14ac:dyDescent="0.25">
      <c r="A28" s="2" t="s">
        <v>13</v>
      </c>
      <c r="B28" s="2">
        <f>[1]Normalised!G29/[1]Normalised!R29</f>
        <v>1.9069634312697032</v>
      </c>
      <c r="C28" s="2">
        <f>[1]Normalised!H29/[1]Normalised!S29</f>
        <v>1.4890990625770262</v>
      </c>
      <c r="D28" s="2">
        <f>[1]Normalised!I29/[1]Normalised!T29</f>
        <v>1.9278171026636908</v>
      </c>
      <c r="E28" s="2">
        <f>[1]Normalised!K29/[1]Normalised!V29</f>
        <v>2.5665964956712743</v>
      </c>
      <c r="F28" s="2">
        <f>[1]Normalised!L29/[1]Normalised!W29</f>
        <v>2.689052226092862</v>
      </c>
      <c r="G28" s="2">
        <f>[1]Normalised!M29/[1]Normalised!X29</f>
        <v>1.939109044276828</v>
      </c>
      <c r="H28" s="2">
        <f>[1]Normalised!N29/[1]Normalised!Y29</f>
        <v>2.9150759401979043</v>
      </c>
      <c r="I28" s="2">
        <f>[1]Normalised!O29/[1]Normalised!Z29</f>
        <v>2.7181148924128791</v>
      </c>
      <c r="J28" s="2">
        <f>[1]Normalised!P29/[1]Normalised!AA29</f>
        <v>3.3716884211100915</v>
      </c>
      <c r="K28" s="2">
        <f>[1]Normalised!Q29/[1]Normalised!AB29</f>
        <v>3.1180933243620474</v>
      </c>
      <c r="M28" s="2" t="s">
        <v>34</v>
      </c>
      <c r="N28" s="2">
        <f>AVERAGE(B2:K4)</f>
        <v>4.8363912854347042</v>
      </c>
      <c r="O28" s="2">
        <f>(_xlfn.STDEV.S(B2:K4))/(SQRT(30))</f>
        <v>0.11060300343105386</v>
      </c>
      <c r="P28" s="2"/>
      <c r="Q28" s="2"/>
    </row>
    <row r="29" spans="1:17" x14ac:dyDescent="0.25">
      <c r="A29" s="2" t="s">
        <v>14</v>
      </c>
      <c r="B29" s="2">
        <f>[1]Normalised!G31/[1]Normalised!R31</f>
        <v>3.0926473035698234</v>
      </c>
      <c r="C29" s="2">
        <f>[1]Normalised!H31/[1]Normalised!S31</f>
        <v>3.3586965520094823</v>
      </c>
      <c r="D29" s="2">
        <f>[1]Normalised!I31/[1]Normalised!T31</f>
        <v>3.1357666462252567</v>
      </c>
      <c r="E29" s="2">
        <f>[1]Normalised!K31/[1]Normalised!V31</f>
        <v>2.895942775831791</v>
      </c>
      <c r="F29" s="2">
        <f>[1]Normalised!L31/[1]Normalised!W31</f>
        <v>3.1084669434700318</v>
      </c>
      <c r="G29" s="2">
        <f>[1]Normalised!M31/[1]Normalised!X31</f>
        <v>2.677952609619823</v>
      </c>
      <c r="H29" s="2">
        <f>[1]Normalised!N31/[1]Normalised!Y31</f>
        <v>3.3561861155387755</v>
      </c>
      <c r="I29" s="2">
        <f>[1]Normalised!O31/[1]Normalised!Z31</f>
        <v>2.7090373384996154</v>
      </c>
      <c r="J29" s="2">
        <f>[1]Normalised!P31/[1]Normalised!AA31</f>
        <v>2.6328081694005023</v>
      </c>
      <c r="K29" s="2">
        <f>[1]Normalised!Q31/[1]Normalised!AB31</f>
        <v>3.2786985917215659</v>
      </c>
      <c r="M29" s="2" t="s">
        <v>35</v>
      </c>
      <c r="N29" s="2">
        <f>AVERAGE(B5:K6)</f>
        <v>4.5498684341878519</v>
      </c>
      <c r="O29" s="2">
        <f>(_xlfn.STDEV.S(B5:K6))/(SQRT(20))</f>
        <v>0.24079841373245844</v>
      </c>
      <c r="P29" s="2"/>
      <c r="Q29" s="2"/>
    </row>
    <row r="30" spans="1:17" x14ac:dyDescent="0.25">
      <c r="A30" s="2" t="s">
        <v>14</v>
      </c>
      <c r="B30" s="2">
        <f>[1]Normalised!G32/[1]Normalised!R32</f>
        <v>4.8871332153950364</v>
      </c>
      <c r="C30" s="2">
        <f>[1]Normalised!H32/[1]Normalised!S32</f>
        <v>3.6808777106271497</v>
      </c>
      <c r="D30" s="2">
        <f>[1]Normalised!I32/[1]Normalised!T32</f>
        <v>3.2166020706044924</v>
      </c>
      <c r="E30" s="2">
        <f>[1]Normalised!K32/[1]Normalised!V32</f>
        <v>3.2087306091874148</v>
      </c>
      <c r="F30" s="2">
        <f>[1]Normalised!L32/[1]Normalised!W32</f>
        <v>3.2813479286291298</v>
      </c>
      <c r="G30" s="2">
        <f>[1]Normalised!M32/[1]Normalised!X32</f>
        <v>2.7618993490020611</v>
      </c>
      <c r="H30" s="2">
        <f>[1]Normalised!N32/[1]Normalised!Y32</f>
        <v>3.9535481888023249</v>
      </c>
      <c r="I30" s="2">
        <f>[1]Normalised!O32/[1]Normalised!Z32</f>
        <v>2.5487135160052907</v>
      </c>
      <c r="J30" s="2">
        <f>[1]Normalised!P32/[1]Normalised!AA32</f>
        <v>2.3711674058012493</v>
      </c>
      <c r="K30" s="2">
        <f>[1]Normalised!Q32/[1]Normalised!AB32</f>
        <v>3.0620671962556156</v>
      </c>
      <c r="M30" s="2" t="s">
        <v>36</v>
      </c>
      <c r="N30" s="2">
        <f>AVERAGE(B7:K9)</f>
        <v>4.3128077820641995</v>
      </c>
      <c r="O30" s="2">
        <f>(_xlfn.STDEV.S(B7:K9))/(SQRT(30))</f>
        <v>0.11299697812581015</v>
      </c>
      <c r="P30" s="2"/>
      <c r="Q30" s="2"/>
    </row>
    <row r="31" spans="1:17" x14ac:dyDescent="0.25">
      <c r="A31" s="2" t="s">
        <v>14</v>
      </c>
      <c r="B31" s="2">
        <f>[1]Normalised!G33/[1]Normalised!R33</f>
        <v>2.5756712587789856</v>
      </c>
      <c r="C31" s="2">
        <f>[1]Normalised!H33/[1]Normalised!S33</f>
        <v>2.4511737370070392</v>
      </c>
      <c r="D31" s="2">
        <f>[1]Normalised!I33/[1]Normalised!T33</f>
        <v>2.7359169118400564</v>
      </c>
      <c r="E31" s="2">
        <f>[1]Normalised!K33/[1]Normalised!V33</f>
        <v>2.5238545641314891</v>
      </c>
      <c r="F31" s="2">
        <f>[1]Normalised!L33/[1]Normalised!W33</f>
        <v>2.6052519029181211</v>
      </c>
      <c r="G31" s="2">
        <f>[1]Normalised!M33/[1]Normalised!X33</f>
        <v>2.4922118654474756</v>
      </c>
      <c r="H31" s="2">
        <f>[1]Normalised!N33/[1]Normalised!Y33</f>
        <v>2.7979631343275404</v>
      </c>
      <c r="I31" s="2">
        <f>[1]Normalised!O33/[1]Normalised!Z33</f>
        <v>2.5237973492571593</v>
      </c>
      <c r="J31" s="2">
        <f>[1]Normalised!P33/[1]Normalised!AA33</f>
        <v>2.4701168183363915</v>
      </c>
      <c r="K31" s="2">
        <f>[1]Normalised!Q33/[1]Normalised!AB33</f>
        <v>2.8537488218887064</v>
      </c>
    </row>
    <row r="32" spans="1:17" x14ac:dyDescent="0.25">
      <c r="A32" s="2" t="s">
        <v>15</v>
      </c>
      <c r="B32" s="2">
        <f>[1]Normalised!G105/[1]Normalised!R105</f>
        <v>2.3761648506841868</v>
      </c>
      <c r="C32" s="2">
        <f>[1]Normalised!H105/[1]Normalised!S105</f>
        <v>2.410799584527584</v>
      </c>
      <c r="D32" s="2">
        <f>[1]Normalised!I105/[1]Normalised!T105</f>
        <v>2.3578178522041564</v>
      </c>
      <c r="E32" s="2">
        <f>[1]Normalised!K105/[1]Normalised!V105</f>
        <v>2.433051119563638</v>
      </c>
      <c r="F32" s="2">
        <f>[1]Normalised!L105/[1]Normalised!W105</f>
        <v>2.7518442999949868</v>
      </c>
      <c r="G32" s="2">
        <f>[1]Normalised!M105/[1]Normalised!X105</f>
        <v>2.3352665339670047</v>
      </c>
      <c r="H32" s="2">
        <f>[1]Normalised!N105/[1]Normalised!Y105</f>
        <v>3.1059611145359831</v>
      </c>
      <c r="I32" s="2">
        <f>[1]Normalised!O105/[1]Normalised!Z105</f>
        <v>2.2770899165534724</v>
      </c>
      <c r="J32" s="2">
        <f>[1]Normalised!P105/[1]Normalised!AA105</f>
        <v>2.7744562208841086</v>
      </c>
      <c r="K32" s="2">
        <f>[1]Normalised!Q105/[1]Normalised!AB105</f>
        <v>3.1297956679087058</v>
      </c>
    </row>
    <row r="33" spans="1:11" x14ac:dyDescent="0.25">
      <c r="A33" s="2" t="s">
        <v>15</v>
      </c>
      <c r="B33" s="2">
        <f>[1]Normalised!G106/[1]Normalised!R106</f>
        <v>2.7284063196304071</v>
      </c>
      <c r="C33" s="2">
        <f>[1]Normalised!H106/[1]Normalised!S106</f>
        <v>2.5996096119675447</v>
      </c>
      <c r="D33" s="2">
        <f>[1]Normalised!I106/[1]Normalised!T106</f>
        <v>2.4602262430689121</v>
      </c>
      <c r="E33" s="2">
        <f>[1]Normalised!K106/[1]Normalised!V106</f>
        <v>2.6322875742069178</v>
      </c>
      <c r="F33" s="2">
        <f>[1]Normalised!L106/[1]Normalised!W106</f>
        <v>2.4944674178172281</v>
      </c>
      <c r="G33" s="2">
        <f>[1]Normalised!M106/[1]Normalised!X106</f>
        <v>2.295215441005038</v>
      </c>
      <c r="H33" s="2">
        <f>[1]Normalised!N106/[1]Normalised!Y106</f>
        <v>2.699531813311276</v>
      </c>
      <c r="I33" s="2">
        <f>[1]Normalised!O106/[1]Normalised!Z106</f>
        <v>2.520142795251862</v>
      </c>
      <c r="J33" s="2">
        <f>[1]Normalised!P106/[1]Normalised!AA106</f>
        <v>2.5746601617450446</v>
      </c>
      <c r="K33" s="2">
        <f>[1]Normalised!Q106/[1]Normalised!AB106</f>
        <v>2.6684121262454066</v>
      </c>
    </row>
    <row r="34" spans="1:11" x14ac:dyDescent="0.25">
      <c r="A34" s="2" t="s">
        <v>15</v>
      </c>
      <c r="B34" s="2">
        <f>[1]Normalised!G107/[1]Normalised!R107</f>
        <v>2.9502050473545056</v>
      </c>
      <c r="C34" s="2">
        <f>[1]Normalised!H107/[1]Normalised!S107</f>
        <v>2.9223258514723995</v>
      </c>
      <c r="D34" s="2">
        <f>[1]Normalised!I107/[1]Normalised!T107</f>
        <v>2.5167742848967025</v>
      </c>
      <c r="E34" s="2">
        <f>[1]Normalised!K107/[1]Normalised!V107</f>
        <v>2.8059915920782479</v>
      </c>
      <c r="F34" s="2">
        <f>[1]Normalised!L107/[1]Normalised!W107</f>
        <v>2.7989570975433309</v>
      </c>
      <c r="G34" s="2">
        <f>[1]Normalised!M107/[1]Normalised!X107</f>
        <v>2.4292790927512309</v>
      </c>
      <c r="H34" s="2">
        <f>[1]Normalised!N107/[1]Normalised!Y107</f>
        <v>2.8116100181443495</v>
      </c>
      <c r="I34" s="2">
        <f>[1]Normalised!O107/[1]Normalised!Z107</f>
        <v>2.5784340570231827</v>
      </c>
      <c r="J34" s="2">
        <f>[1]Normalised!P107/[1]Normalised!AA107</f>
        <v>2.4767194192100135</v>
      </c>
      <c r="K34" s="2">
        <f>[1]Normalised!Q107/[1]Normalised!AB107</f>
        <v>3.0820035952984113</v>
      </c>
    </row>
    <row r="35" spans="1:11" x14ac:dyDescent="0.25">
      <c r="A35" s="2" t="s">
        <v>15</v>
      </c>
      <c r="B35" s="2">
        <f>[1]Normalised!G108/[1]Normalised!R108</f>
        <v>2.3709515668647585</v>
      </c>
      <c r="C35" s="2">
        <f>[1]Normalised!H108/[1]Normalised!S108</f>
        <v>2.5065046039540548</v>
      </c>
      <c r="D35" s="2">
        <f>[1]Normalised!I108/[1]Normalised!T108</f>
        <v>2.1237948871572505</v>
      </c>
      <c r="E35" s="2">
        <f>[1]Normalised!K108/[1]Normalised!V108</f>
        <v>2.2683907771082246</v>
      </c>
      <c r="F35" s="2">
        <f>[1]Normalised!L108/[1]Normalised!W108</f>
        <v>2.4580899698692202</v>
      </c>
      <c r="G35" s="2">
        <f>[1]Normalised!M108/[1]Normalised!X108</f>
        <v>2.1416183946719256</v>
      </c>
      <c r="H35" s="2">
        <f>[1]Normalised!N108/[1]Normalised!Y108</f>
        <v>2.2860434690639058</v>
      </c>
      <c r="I35" s="2">
        <f>[1]Normalised!O108/[1]Normalised!Z108</f>
        <v>2.1707051357623528</v>
      </c>
      <c r="J35" s="2">
        <f>[1]Normalised!P108/[1]Normalised!AA108</f>
        <v>2.1311977465539713</v>
      </c>
      <c r="K35" s="2">
        <f>[1]Normalised!Q108/[1]Normalised!AB108</f>
        <v>2.4978885167618361</v>
      </c>
    </row>
    <row r="36" spans="1:11" x14ac:dyDescent="0.25">
      <c r="A36" s="2" t="s">
        <v>44</v>
      </c>
      <c r="B36" s="2">
        <f>[1]Normalised!G170/[1]Normalised!R170</f>
        <v>2.604749808217218</v>
      </c>
      <c r="C36" s="2">
        <f>[1]Normalised!H170/[1]Normalised!S170</f>
        <v>2.9776568185734642</v>
      </c>
      <c r="D36" s="2">
        <f>[1]Normalised!I170/[1]Normalised!T170</f>
        <v>2.8903969759956949</v>
      </c>
      <c r="E36" s="2">
        <f>[1]Normalised!K170/[1]Normalised!V170</f>
        <v>2.3162860353749859</v>
      </c>
      <c r="F36" s="2">
        <f>[1]Normalised!L170/[1]Normalised!W170</f>
        <v>2.4605045156821204</v>
      </c>
      <c r="G36" s="2">
        <f>[1]Normalised!M170/[1]Normalised!X170</f>
        <v>2.539185419587271</v>
      </c>
      <c r="H36" s="2">
        <f>[1]Normalised!N170/[1]Normalised!Y170</f>
        <v>2.5339581251447463</v>
      </c>
      <c r="I36" s="2">
        <f>[1]Normalised!O170/[1]Normalised!Z170</f>
        <v>2.4437788197427373</v>
      </c>
      <c r="J36" s="2">
        <f>[1]Normalised!P170/[1]Normalised!AA170</f>
        <v>2.4740289529729158</v>
      </c>
      <c r="K36" s="2">
        <f>[1]Normalised!Q170/[1]Normalised!AB170</f>
        <v>3.3636834481336821</v>
      </c>
    </row>
    <row r="37" spans="1:11" x14ac:dyDescent="0.25">
      <c r="A37" s="2" t="s">
        <v>44</v>
      </c>
      <c r="B37" s="2">
        <f>[1]Normalised!G171/[1]Normalised!R171</f>
        <v>3.4796388152123643</v>
      </c>
      <c r="C37" s="2">
        <f>[1]Normalised!H171/[1]Normalised!S171</f>
        <v>3.6738776453637403</v>
      </c>
      <c r="D37" s="2">
        <f>[1]Normalised!I171/[1]Normalised!T171</f>
        <v>3.0383419841406019</v>
      </c>
      <c r="E37" s="2">
        <f>[1]Normalised!K171/[1]Normalised!V171</f>
        <v>3.5380180298759552</v>
      </c>
      <c r="F37" s="2">
        <f>[1]Normalised!L171/[1]Normalised!W171</f>
        <v>3.7122281169379043</v>
      </c>
      <c r="G37" s="2">
        <f>[1]Normalised!M171/[1]Normalised!X171</f>
        <v>3.0036377043918008</v>
      </c>
      <c r="H37" s="2">
        <f>[1]Normalised!N171/[1]Normalised!Y171</f>
        <v>3.3526633592911574</v>
      </c>
      <c r="I37" s="2">
        <f>[1]Normalised!O171/[1]Normalised!Z171</f>
        <v>3.5415357030565593</v>
      </c>
      <c r="J37" s="2">
        <f>[1]Normalised!P171/[1]Normalised!AA171</f>
        <v>3.1228347070807336</v>
      </c>
      <c r="K37" s="2">
        <f>[1]Normalised!Q171/[1]Normalised!AB171</f>
        <v>4.0314600922626438</v>
      </c>
    </row>
    <row r="38" spans="1:11" x14ac:dyDescent="0.25">
      <c r="A38" s="2" t="s">
        <v>44</v>
      </c>
      <c r="B38" s="2">
        <f>[1]Normalised!G172/[1]Normalised!R172</f>
        <v>2.8021049915496681</v>
      </c>
      <c r="C38" s="2">
        <f>[1]Normalised!H172/[1]Normalised!S172</f>
        <v>3.0947064100318218</v>
      </c>
      <c r="D38" s="2">
        <f>[1]Normalised!I172/[1]Normalised!T172</f>
        <v>2.9038645817137154</v>
      </c>
      <c r="E38" s="2">
        <f>[1]Normalised!K172/[1]Normalised!V172</f>
        <v>2.4455280626864591</v>
      </c>
      <c r="F38" s="2">
        <f>[1]Normalised!L172/[1]Normalised!W172</f>
        <v>3.0726885911538822</v>
      </c>
      <c r="G38" s="2">
        <f>[1]Normalised!M172/[1]Normalised!X172</f>
        <v>2.6316065663433106</v>
      </c>
      <c r="H38" s="2">
        <f>[1]Normalised!N172/[1]Normalised!Y172</f>
        <v>2.722465240150195</v>
      </c>
      <c r="I38" s="2">
        <f>[1]Normalised!O172/[1]Normalised!Z172</f>
        <v>2.3373413059569064</v>
      </c>
      <c r="J38" s="2">
        <f>[1]Normalised!P172/[1]Normalised!AA172</f>
        <v>2.4519426631139223</v>
      </c>
      <c r="K38" s="2">
        <f>[1]Normalised!Q172/[1]Normalised!AB172</f>
        <v>2.6900397246847092</v>
      </c>
    </row>
    <row r="39" spans="1:11" x14ac:dyDescent="0.25">
      <c r="A39" s="2" t="s">
        <v>44</v>
      </c>
      <c r="B39" s="2">
        <f>[1]Normalised!G173/[1]Normalised!R173</f>
        <v>2.0081479491730896</v>
      </c>
      <c r="C39" s="2">
        <f>[1]Normalised!H173/[1]Normalised!S173</f>
        <v>1.6347526867369502</v>
      </c>
      <c r="D39" s="2">
        <f>[1]Normalised!I173/[1]Normalised!T173</f>
        <v>1.8265452026265796</v>
      </c>
      <c r="E39" s="2">
        <f>[1]Normalised!K173/[1]Normalised!V173</f>
        <v>2.7948354149108772</v>
      </c>
      <c r="F39" s="2">
        <f>[1]Normalised!L173/[1]Normalised!W173</f>
        <v>2.601264604707767</v>
      </c>
      <c r="G39" s="2">
        <f>[1]Normalised!M173/[1]Normalised!X173</f>
        <v>1.8841526097010739</v>
      </c>
      <c r="H39" s="2">
        <f>[1]Normalised!N173/[1]Normalised!Y173</f>
        <v>2.503798800571658</v>
      </c>
      <c r="I39" s="2">
        <f>[1]Normalised!O173/[1]Normalised!Z173</f>
        <v>2.7151811180285326</v>
      </c>
      <c r="J39" s="2">
        <f>[1]Normalised!P173/[1]Normalised!AA173</f>
        <v>2.8421059383844494</v>
      </c>
      <c r="K39" s="2">
        <f>[1]Normalised!Q173/[1]Normalised!AB173</f>
        <v>2.9055953924083511</v>
      </c>
    </row>
    <row r="40" spans="1:11" x14ac:dyDescent="0.25">
      <c r="A40" s="2" t="s">
        <v>45</v>
      </c>
      <c r="B40" s="2">
        <f>[1]Normalised!G177/[1]Normalised!R177</f>
        <v>2.3238529261746028</v>
      </c>
      <c r="C40" s="2">
        <f>[1]Normalised!H177/[1]Normalised!S177</f>
        <v>2.3045774524526088</v>
      </c>
      <c r="D40" s="2">
        <f>[1]Normalised!I177/[1]Normalised!T177</f>
        <v>2.2373247306915767</v>
      </c>
      <c r="E40" s="2">
        <f>[1]Normalised!K177/[1]Normalised!V177</f>
        <v>2.197608743551732</v>
      </c>
      <c r="F40" s="2">
        <f>[1]Normalised!L177/[1]Normalised!W177</f>
        <v>2.3326880020499718</v>
      </c>
      <c r="G40" s="2">
        <f>[1]Normalised!M177/[1]Normalised!X177</f>
        <v>1.976705339040141</v>
      </c>
      <c r="H40" s="2">
        <f>[1]Normalised!N177/[1]Normalised!Y177</f>
        <v>2.0381485836714592</v>
      </c>
      <c r="I40" s="2">
        <f>[1]Normalised!O177/[1]Normalised!Z177</f>
        <v>1.9684667848337425</v>
      </c>
      <c r="J40" s="2">
        <f>[1]Normalised!P177/[1]Normalised!AA177</f>
        <v>1.8368028418083246</v>
      </c>
      <c r="K40" s="2">
        <f>[1]Normalised!Q177/[1]Normalised!AB177</f>
        <v>2.3223370058841057</v>
      </c>
    </row>
    <row r="41" spans="1:11" x14ac:dyDescent="0.25">
      <c r="A41" s="2" t="s">
        <v>45</v>
      </c>
      <c r="B41" s="2">
        <f>[1]Normalised!G178/[1]Normalised!R178</f>
        <v>2.3068764162269058</v>
      </c>
      <c r="C41" s="2">
        <f>[1]Normalised!H178/[1]Normalised!S178</f>
        <v>2.4795899578589862</v>
      </c>
      <c r="D41" s="2">
        <f>[1]Normalised!I178/[1]Normalised!T178</f>
        <v>2.0360964296581971</v>
      </c>
      <c r="E41" s="2">
        <f>[1]Normalised!K178/[1]Normalised!V178</f>
        <v>2.5915291482035037</v>
      </c>
      <c r="F41" s="2">
        <f>[1]Normalised!L178/[1]Normalised!W178</f>
        <v>2.3316395926967459</v>
      </c>
      <c r="G41" s="2">
        <f>[1]Normalised!M178/[1]Normalised!X178</f>
        <v>1.9700657976539275</v>
      </c>
      <c r="H41" s="2">
        <f>[1]Normalised!N178/[1]Normalised!Y178</f>
        <v>2.0784710916757132</v>
      </c>
      <c r="I41" s="2">
        <f>[1]Normalised!O178/[1]Normalised!Z178</f>
        <v>2.0003776853381048</v>
      </c>
      <c r="J41" s="2">
        <f>[1]Normalised!P178/[1]Normalised!AA178</f>
        <v>2.170406085848394</v>
      </c>
      <c r="K41" s="2">
        <f>[1]Normalised!Q178/[1]Normalised!AB178</f>
        <v>2.6186631688395674</v>
      </c>
    </row>
    <row r="42" spans="1:11" x14ac:dyDescent="0.25">
      <c r="A42" s="2" t="s">
        <v>45</v>
      </c>
      <c r="B42" s="2">
        <f>[1]Normalised!G179/[1]Normalised!R179</f>
        <v>2.1799304668860318</v>
      </c>
      <c r="C42" s="2">
        <f>[1]Normalised!H179/[1]Normalised!S179</f>
        <v>2.2286654744930847</v>
      </c>
      <c r="D42" s="2">
        <f>[1]Normalised!I179/[1]Normalised!T179</f>
        <v>2.1153296373083106</v>
      </c>
      <c r="E42" s="2">
        <f>[1]Normalised!K179/[1]Normalised!V179</f>
        <v>2.1441267560606976</v>
      </c>
      <c r="F42" s="2">
        <f>[1]Normalised!L179/[1]Normalised!W179</f>
        <v>2.1600440104453504</v>
      </c>
      <c r="G42" s="2">
        <f>[1]Normalised!M179/[1]Normalised!X179</f>
        <v>1.9283286668406958</v>
      </c>
      <c r="H42" s="2">
        <f>[1]Normalised!N179/[1]Normalised!Y179</f>
        <v>1.9551532660576363</v>
      </c>
      <c r="I42" s="2">
        <f>[1]Normalised!O179/[1]Normalised!Z179</f>
        <v>1.95804351250332</v>
      </c>
      <c r="J42" s="2">
        <f>[1]Normalised!P179/[1]Normalised!AA179</f>
        <v>1.8065433273750755</v>
      </c>
      <c r="K42" s="2">
        <f>[1]Normalised!Q179/[1]Normalised!AB179</f>
        <v>2.312804149069192</v>
      </c>
    </row>
    <row r="43" spans="1:11" x14ac:dyDescent="0.25">
      <c r="A43" s="2" t="s">
        <v>45</v>
      </c>
      <c r="B43" s="2">
        <f>[1]Normalised!G180/[1]Normalised!R180</f>
        <v>2.1006156750813441</v>
      </c>
      <c r="C43" s="2">
        <f>[1]Normalised!H180/[1]Normalised!S180</f>
        <v>2.0766047990998304</v>
      </c>
      <c r="D43" s="2">
        <f>[1]Normalised!I180/[1]Normalised!T180</f>
        <v>1.8932737571385212</v>
      </c>
      <c r="E43" s="2">
        <f>[1]Normalised!K180/[1]Normalised!V180</f>
        <v>1.8166882816386269</v>
      </c>
      <c r="F43" s="2">
        <f>[1]Normalised!L180/[1]Normalised!W180</f>
        <v>2.0554389649963518</v>
      </c>
      <c r="G43" s="2">
        <f>[1]Normalised!M180/[1]Normalised!X180</f>
        <v>1.6314787262045003</v>
      </c>
      <c r="H43" s="2">
        <f>[1]Normalised!N180/[1]Normalised!Y180</f>
        <v>1.7175624345625549</v>
      </c>
      <c r="I43" s="2">
        <f>[1]Normalised!O180/[1]Normalised!Z180</f>
        <v>1.9469231212405143</v>
      </c>
      <c r="J43" s="2">
        <f>[1]Normalised!P180/[1]Normalised!AA180</f>
        <v>1.7223705181675271</v>
      </c>
      <c r="K43" s="2">
        <f>[1]Normalised!Q180/[1]Normalised!AB180</f>
        <v>2.117125895805223</v>
      </c>
    </row>
    <row r="44" spans="1:11" x14ac:dyDescent="0.25">
      <c r="A44" s="2" t="s">
        <v>46</v>
      </c>
      <c r="B44" s="2">
        <f>[1]Normalised!G174/[1]Normalised!R174</f>
        <v>1.737437749283167</v>
      </c>
      <c r="C44" s="2">
        <f>[1]Normalised!H174/[1]Normalised!S174</f>
        <v>1.9922706984862555</v>
      </c>
      <c r="D44" s="2">
        <f>[1]Normalised!I174/[1]Normalised!T174</f>
        <v>1.7710784938632385</v>
      </c>
      <c r="E44" s="2">
        <f>[1]Normalised!K174/[1]Normalised!V174</f>
        <v>1.9677475641304321</v>
      </c>
      <c r="F44" s="2">
        <f>[1]Normalised!L174/[1]Normalised!W174</f>
        <v>1.7654072696423699</v>
      </c>
      <c r="G44" s="2">
        <f>[1]Normalised!M174/[1]Normalised!X174</f>
        <v>1.5263973586916302</v>
      </c>
      <c r="H44" s="2">
        <f>[1]Normalised!N174/[1]Normalised!Y174</f>
        <v>1.5155729510544615</v>
      </c>
      <c r="I44" s="2">
        <f>[1]Normalised!O174/[1]Normalised!Z174</f>
        <v>2.0113870918981904</v>
      </c>
      <c r="J44" s="2">
        <f>[1]Normalised!P174/[1]Normalised!AA174</f>
        <v>1.7112250020586899</v>
      </c>
      <c r="K44" s="2">
        <f>[1]Normalised!Q174/[1]Normalised!AB174</f>
        <v>1.9002317037109708</v>
      </c>
    </row>
    <row r="45" spans="1:11" x14ac:dyDescent="0.25">
      <c r="A45" s="2" t="s">
        <v>46</v>
      </c>
      <c r="B45" s="2">
        <f>[1]Normalised!G175/[1]Normalised!R175</f>
        <v>1.7545494968422337</v>
      </c>
      <c r="C45" s="2">
        <f>[1]Normalised!H175/[1]Normalised!S175</f>
        <v>1.7547963519721379</v>
      </c>
      <c r="D45" s="2">
        <f>[1]Normalised!I175/[1]Normalised!T175</f>
        <v>1.4656724625874649</v>
      </c>
      <c r="E45" s="2">
        <f>[1]Normalised!K175/[1]Normalised!V175</f>
        <v>2.0988543632853203</v>
      </c>
      <c r="F45" s="2">
        <f>[1]Normalised!L175/[1]Normalised!W175</f>
        <v>1.8642050701434121</v>
      </c>
      <c r="G45" s="2">
        <f>[1]Normalised!M175/[1]Normalised!X175</f>
        <v>1.3225418704393042</v>
      </c>
      <c r="H45" s="2">
        <f>[1]Normalised!N175/[1]Normalised!Y175</f>
        <v>1.7435128237288813</v>
      </c>
      <c r="I45" s="2">
        <f>[1]Normalised!O175/[1]Normalised!Z175</f>
        <v>1.6088773107842542</v>
      </c>
      <c r="J45" s="2">
        <f>[1]Normalised!P175/[1]Normalised!AA175</f>
        <v>1.6169201290678956</v>
      </c>
      <c r="K45" s="2">
        <f>[1]Normalised!Q175/[1]Normalised!AB175</f>
        <v>1.8488265593760791</v>
      </c>
    </row>
    <row r="46" spans="1:11" x14ac:dyDescent="0.25">
      <c r="A46" s="2" t="s">
        <v>46</v>
      </c>
      <c r="B46" s="2">
        <f>[1]Normalised!G176/[1]Normalised!R176</f>
        <v>1.7827506628319185</v>
      </c>
      <c r="C46" s="2">
        <f>[1]Normalised!H176/[1]Normalised!S176</f>
        <v>1.8054910316244808</v>
      </c>
      <c r="D46" s="2">
        <f>[1]Normalised!I176/[1]Normalised!T176</f>
        <v>1.9390879703662718</v>
      </c>
      <c r="E46" s="2">
        <f>[1]Normalised!K176/[1]Normalised!V176</f>
        <v>1.8822381200376299</v>
      </c>
      <c r="F46" s="2">
        <f>[1]Normalised!L176/[1]Normalised!W176</f>
        <v>2.127738682963447</v>
      </c>
      <c r="G46" s="2">
        <f>[1]Normalised!M176/[1]Normalised!X176</f>
        <v>1.6300629569015854</v>
      </c>
      <c r="H46" s="2">
        <f>[1]Normalised!N176/[1]Normalised!Y176</f>
        <v>2.1209551633870851</v>
      </c>
      <c r="I46" s="2">
        <f>[1]Normalised!O176/[1]Normalised!Z176</f>
        <v>1.9741792997484233</v>
      </c>
      <c r="J46" s="2">
        <f>[1]Normalised!P176/[1]Normalised!AA176</f>
        <v>1.8445024021660914</v>
      </c>
      <c r="K46" s="2">
        <f>[1]Normalised!Q176/[1]Normalised!AB176</f>
        <v>2.2961427847184086</v>
      </c>
    </row>
    <row r="47" spans="1:11" x14ac:dyDescent="0.25">
      <c r="A47" s="2" t="s">
        <v>47</v>
      </c>
      <c r="B47" s="2">
        <f>[1]Normalised!G55/[1]Normalised!R55</f>
        <v>2.0876403494389573</v>
      </c>
      <c r="C47" s="2">
        <f>[1]Normalised!H55/[1]Normalised!S55</f>
        <v>2.2384832078205701</v>
      </c>
      <c r="D47" s="2">
        <f>[1]Normalised!I55/[1]Normalised!T55</f>
        <v>1.9484072924351343</v>
      </c>
      <c r="E47" s="2">
        <f>[1]Normalised!K55/[1]Normalised!V55</f>
        <v>2.3970365827979387</v>
      </c>
      <c r="F47" s="2">
        <f>[1]Normalised!L55/[1]Normalised!W55</f>
        <v>2.2442214999943437</v>
      </c>
      <c r="G47" s="2">
        <f>[1]Normalised!M55/[1]Normalised!X55</f>
        <v>1.961898205724137</v>
      </c>
      <c r="H47" s="2">
        <f>[1]Normalised!N55/[1]Normalised!Y55</f>
        <v>1.8367195323922554</v>
      </c>
      <c r="I47" s="2">
        <f>[1]Normalised!O55/[1]Normalised!Z55</f>
        <v>2.0364786159973143</v>
      </c>
      <c r="J47" s="2">
        <f>[1]Normalised!P55/[1]Normalised!AA55</f>
        <v>1.9627749640588688</v>
      </c>
      <c r="K47" s="2">
        <f>[1]Normalised!Q55/[1]Normalised!AB55</f>
        <v>2.5793718500044416</v>
      </c>
    </row>
    <row r="48" spans="1:11" x14ac:dyDescent="0.25">
      <c r="A48" s="2" t="s">
        <v>48</v>
      </c>
      <c r="B48" s="2">
        <f>[1]Normalised!G161/[1]Normalised!R161</f>
        <v>1.8706179562130869</v>
      </c>
      <c r="C48" s="2">
        <f>[1]Normalised!H161/[1]Normalised!S161</f>
        <v>1.7447496874006438</v>
      </c>
      <c r="D48" s="2">
        <f>[1]Normalised!I161/[1]Normalised!T161</f>
        <v>1.7339017920243078</v>
      </c>
      <c r="E48" s="2">
        <f>[1]Normalised!K161/[1]Normalised!V161</f>
        <v>1.6285920826621036</v>
      </c>
      <c r="F48" s="2">
        <f>[1]Normalised!L161/[1]Normalised!W161</f>
        <v>1.7142528554931702</v>
      </c>
      <c r="G48" s="2">
        <f>[1]Normalised!M161/[1]Normalised!X161</f>
        <v>1.6108571758664267</v>
      </c>
      <c r="H48" s="2">
        <f>[1]Normalised!N161/[1]Normalised!Y161</f>
        <v>1.7998630117102659</v>
      </c>
      <c r="I48" s="2">
        <f>[1]Normalised!O161/[1]Normalised!Z161</f>
        <v>1.5081665437055503</v>
      </c>
      <c r="J48" s="2">
        <f>[1]Normalised!P161/[1]Normalised!AA161</f>
        <v>1.5933593029236897</v>
      </c>
      <c r="K48" s="2">
        <f>[1]Normalised!Q161/[1]Normalised!AB161</f>
        <v>1.795736628118709</v>
      </c>
    </row>
    <row r="49" spans="1:11" x14ac:dyDescent="0.25">
      <c r="A49" s="2" t="s">
        <v>48</v>
      </c>
      <c r="B49" s="2">
        <f>[1]Normalised!G162/[1]Normalised!R162</f>
        <v>1.2065399593967441</v>
      </c>
      <c r="C49" s="2">
        <f>[1]Normalised!H162/[1]Normalised!S162</f>
        <v>1.0419026704349343</v>
      </c>
      <c r="D49" s="2">
        <f>[1]Normalised!I162/[1]Normalised!T162</f>
        <v>1.1347771585860946</v>
      </c>
      <c r="E49" s="2">
        <f>[1]Normalised!K162/[1]Normalised!V162</f>
        <v>1.7901031421429665</v>
      </c>
      <c r="F49" s="2">
        <f>[1]Normalised!L162/[1]Normalised!W162</f>
        <v>1.658821806487724</v>
      </c>
      <c r="G49" s="2">
        <f>[1]Normalised!M162/[1]Normalised!X162</f>
        <v>1.1880664202627826</v>
      </c>
      <c r="H49" s="2">
        <f>[1]Normalised!N162/[1]Normalised!Y162</f>
        <v>1.4401574975555738</v>
      </c>
      <c r="I49" s="2">
        <f>[1]Normalised!O162/[1]Normalised!Z162</f>
        <v>1.7590853483634079</v>
      </c>
      <c r="J49" s="2">
        <f>[1]Normalised!P162/[1]Normalised!AA162</f>
        <v>1.9891355417293124</v>
      </c>
      <c r="K49" s="2">
        <f>[1]Normalised!Q162/[1]Normalised!AB162</f>
        <v>2.0645007850470094</v>
      </c>
    </row>
    <row r="50" spans="1:11" x14ac:dyDescent="0.25">
      <c r="A50" s="2" t="s">
        <v>48</v>
      </c>
      <c r="B50" s="2">
        <f>[1]Normalised!G163/[1]Normalised!R163</f>
        <v>2.2567727976619611</v>
      </c>
      <c r="C50" s="2">
        <f>[1]Normalised!H163/[1]Normalised!S163</f>
        <v>2.1852941908797638</v>
      </c>
      <c r="D50" s="2">
        <f>[1]Normalised!I163/[1]Normalised!T163</f>
        <v>2.1769976247178038</v>
      </c>
      <c r="E50" s="2">
        <f>[1]Normalised!K163/[1]Normalised!V163</f>
        <v>2.4366701104897674</v>
      </c>
      <c r="F50" s="2">
        <f>[1]Normalised!L163/[1]Normalised!W163</f>
        <v>2.3820530221510672</v>
      </c>
      <c r="G50" s="2">
        <f>[1]Normalised!M163/[1]Normalised!X163</f>
        <v>2.3260468550536655</v>
      </c>
      <c r="H50" s="2">
        <f>[1]Normalised!N163/[1]Normalised!Y163</f>
        <v>2.0394895951421983</v>
      </c>
      <c r="I50" s="2">
        <f>[1]Normalised!O163/[1]Normalised!Z163</f>
        <v>2.1708353217153347</v>
      </c>
      <c r="J50" s="2">
        <f>[1]Normalised!P163/[1]Normalised!AA163</f>
        <v>2.1769183206164371</v>
      </c>
      <c r="K50" s="2">
        <f>[1]Normalised!Q163/[1]Normalised!AB163</f>
        <v>2.2636173203878842</v>
      </c>
    </row>
    <row r="51" spans="1:11" x14ac:dyDescent="0.25">
      <c r="A51" s="2" t="s">
        <v>49</v>
      </c>
      <c r="B51" s="2">
        <f>[1]Normalised!G48/[1]Normalised!R48</f>
        <v>1.9308265561747053</v>
      </c>
      <c r="C51" s="2">
        <f>[1]Normalised!H48/[1]Normalised!S48</f>
        <v>1.8198650982172595</v>
      </c>
      <c r="D51" s="2">
        <f>[1]Normalised!I48/[1]Normalised!T48</f>
        <v>1.7636314170871199</v>
      </c>
      <c r="E51" s="2">
        <f>[1]Normalised!K48/[1]Normalised!V48</f>
        <v>1.6650956682503077</v>
      </c>
      <c r="F51" s="2">
        <f>[1]Normalised!L48/[1]Normalised!W48</f>
        <v>1.8280755616440587</v>
      </c>
      <c r="G51" s="2">
        <f>[1]Normalised!M48/[1]Normalised!X48</f>
        <v>1.5523709146653204</v>
      </c>
      <c r="H51" s="2">
        <f>[1]Normalised!N48/[1]Normalised!Y48</f>
        <v>1.4194179950715777</v>
      </c>
      <c r="I51" s="2">
        <f>[1]Normalised!O48/[1]Normalised!Z48</f>
        <v>1.7910297777776658</v>
      </c>
      <c r="J51" s="2">
        <f>[1]Normalised!P48/[1]Normalised!AA48</f>
        <v>1.5978362917804501</v>
      </c>
      <c r="K51" s="2">
        <f>[1]Normalised!Q48/[1]Normalised!AB48</f>
        <v>1.8512225639411442</v>
      </c>
    </row>
    <row r="52" spans="1:11" x14ac:dyDescent="0.25">
      <c r="A52" s="2" t="s">
        <v>49</v>
      </c>
      <c r="B52" s="2">
        <f>[1]Normalised!G49/[1]Normalised!R49</f>
        <v>1.9538747235571097</v>
      </c>
      <c r="C52" s="2">
        <f>[1]Normalised!H49/[1]Normalised!S49</f>
        <v>1.9870461702763149</v>
      </c>
      <c r="D52" s="2">
        <f>[1]Normalised!I49/[1]Normalised!T49</f>
        <v>1.8319183598199986</v>
      </c>
      <c r="E52" s="2">
        <f>[1]Normalised!K49/[1]Normalised!V49</f>
        <v>2.2831476449327397</v>
      </c>
      <c r="F52" s="2">
        <f>[1]Normalised!L49/[1]Normalised!W49</f>
        <v>2.2771562952077029</v>
      </c>
      <c r="G52" s="2">
        <f>[1]Normalised!M49/[1]Normalised!X49</f>
        <v>1.8230031829655404</v>
      </c>
      <c r="H52" s="2">
        <f>[1]Normalised!N49/[1]Normalised!Y49</f>
        <v>1.7977411713840656</v>
      </c>
      <c r="I52" s="2">
        <f>[1]Normalised!O49/[1]Normalised!Z49</f>
        <v>1.7605463014676446</v>
      </c>
      <c r="J52" s="2">
        <f>[1]Normalised!P49/[1]Normalised!AA49</f>
        <v>1.7201607350555075</v>
      </c>
      <c r="K52" s="2">
        <f>[1]Normalised!Q49/[1]Normalised!AB49</f>
        <v>2.4011680379276048</v>
      </c>
    </row>
    <row r="53" spans="1:11" x14ac:dyDescent="0.25">
      <c r="A53" s="2" t="s">
        <v>49</v>
      </c>
      <c r="B53" s="2">
        <f>[1]Normalised!G50/[1]Normalised!R50</f>
        <v>2.0744053201434403</v>
      </c>
      <c r="C53" s="2">
        <f>[1]Normalised!H50/[1]Normalised!S50</f>
        <v>1.8839412524416943</v>
      </c>
      <c r="D53" s="2">
        <f>[1]Normalised!I50/[1]Normalised!T50</f>
        <v>1.7542624320340772</v>
      </c>
      <c r="E53" s="2">
        <f>[1]Normalised!K50/[1]Normalised!V50</f>
        <v>2.0440819013617357</v>
      </c>
      <c r="F53" s="2">
        <f>[1]Normalised!L50/[1]Normalised!W50</f>
        <v>2.1004138253531512</v>
      </c>
      <c r="G53" s="2">
        <f>[1]Normalised!M50/[1]Normalised!X50</f>
        <v>1.8806940178263076</v>
      </c>
      <c r="H53" s="2">
        <f>[1]Normalised!N50/[1]Normalised!Y50</f>
        <v>1.6872935465905523</v>
      </c>
      <c r="I53" s="2">
        <f>[1]Normalised!O50/[1]Normalised!Z50</f>
        <v>2.1245395931978561</v>
      </c>
      <c r="J53" s="2">
        <f>[1]Normalised!P50/[1]Normalised!AA50</f>
        <v>1.7423983153888563</v>
      </c>
      <c r="K53" s="2">
        <f>[1]Normalised!Q50/[1]Normalised!AB50</f>
        <v>2.0791965482995427</v>
      </c>
    </row>
    <row r="54" spans="1:11" x14ac:dyDescent="0.25">
      <c r="A54" s="2" t="s">
        <v>49</v>
      </c>
      <c r="B54" s="2">
        <f>[1]Normalised!G51/[1]Normalised!R51</f>
        <v>1.9415659924087276</v>
      </c>
      <c r="C54" s="2">
        <f>[1]Normalised!H51/[1]Normalised!S51</f>
        <v>1.902037179900496</v>
      </c>
      <c r="D54" s="2">
        <f>[1]Normalised!I51/[1]Normalised!T51</f>
        <v>1.6943726719428194</v>
      </c>
      <c r="E54" s="2">
        <f>[1]Normalised!K51/[1]Normalised!V51</f>
        <v>1.8483840503976185</v>
      </c>
      <c r="F54" s="2">
        <f>[1]Normalised!L51/[1]Normalised!W51</f>
        <v>1.8550439469366919</v>
      </c>
      <c r="G54" s="2">
        <f>[1]Normalised!M51/[1]Normalised!X51</f>
        <v>1.7684012436328593</v>
      </c>
      <c r="H54" s="2">
        <f>[1]Normalised!N51/[1]Normalised!Y51</f>
        <v>1.5858345011272719</v>
      </c>
      <c r="I54" s="2">
        <f>[1]Normalised!O51/[1]Normalised!Z51</f>
        <v>1.8359847550076072</v>
      </c>
      <c r="J54" s="2">
        <f>[1]Normalised!P51/[1]Normalised!AA51</f>
        <v>1.7050939907027991</v>
      </c>
      <c r="K54" s="2">
        <f>[1]Normalised!Q51/[1]Normalised!AB51</f>
        <v>1.8173569176174138</v>
      </c>
    </row>
    <row r="55" spans="1:11" x14ac:dyDescent="0.25">
      <c r="A55" s="2" t="s">
        <v>50</v>
      </c>
      <c r="B55" s="2">
        <f>[1]Normalised!G52/[1]Normalised!R52</f>
        <v>1.607746338506636</v>
      </c>
      <c r="C55" s="2">
        <f>[1]Normalised!H52/[1]Normalised!S52</f>
        <v>1.7516563348935981</v>
      </c>
      <c r="D55" s="2">
        <f>[1]Normalised!I52/[1]Normalised!T52</f>
        <v>1.5989663446145848</v>
      </c>
      <c r="E55" s="2">
        <f>[1]Normalised!K52/[1]Normalised!V52</f>
        <v>1.6151533112291516</v>
      </c>
      <c r="F55" s="2">
        <f>[1]Normalised!L52/[1]Normalised!W52</f>
        <v>1.7039224427711184</v>
      </c>
      <c r="G55" s="2">
        <f>[1]Normalised!M52/[1]Normalised!X52</f>
        <v>1.3880249856798865</v>
      </c>
      <c r="H55" s="2">
        <f>[1]Normalised!N52/[1]Normalised!Y52</f>
        <v>1.3048478568767365</v>
      </c>
      <c r="I55" s="2">
        <f>[1]Normalised!O52/[1]Normalised!Z52</f>
        <v>1.6201984527930835</v>
      </c>
      <c r="J55" s="2">
        <f>[1]Normalised!P52/[1]Normalised!AA52</f>
        <v>1.3108489941340606</v>
      </c>
      <c r="K55" s="2">
        <f>[1]Normalised!Q52/[1]Normalised!AB52</f>
        <v>1.6737067356861313</v>
      </c>
    </row>
    <row r="56" spans="1:11" x14ac:dyDescent="0.25">
      <c r="A56" s="2" t="s">
        <v>50</v>
      </c>
      <c r="B56" s="2">
        <f>[1]Normalised!G53/[1]Normalised!R53</f>
        <v>1.7387061994588333</v>
      </c>
      <c r="C56" s="2">
        <f>[1]Normalised!H53/[1]Normalised!S53</f>
        <v>1.5730323529685821</v>
      </c>
      <c r="D56" s="2">
        <f>[1]Normalised!I53/[1]Normalised!T53</f>
        <v>1.4909835834967533</v>
      </c>
      <c r="E56" s="2">
        <f>[1]Normalised!K53/[1]Normalised!V53</f>
        <v>1.6845982229023464</v>
      </c>
      <c r="F56" s="2">
        <f>[1]Normalised!L53/[1]Normalised!W53</f>
        <v>1.8429022940982329</v>
      </c>
      <c r="G56" s="2">
        <f>[1]Normalised!M53/[1]Normalised!X53</f>
        <v>1.4278091439613094</v>
      </c>
      <c r="H56" s="2">
        <f>[1]Normalised!N53/[1]Normalised!Y53</f>
        <v>1.4169508959786705</v>
      </c>
      <c r="I56" s="2">
        <f>[1]Normalised!O53/[1]Normalised!Z53</f>
        <v>1.7131605791933846</v>
      </c>
      <c r="J56" s="2">
        <f>[1]Normalised!P53/[1]Normalised!AA53</f>
        <v>1.3696989760726062</v>
      </c>
      <c r="K56" s="2">
        <f>[1]Normalised!Q53/[1]Normalised!AB53</f>
        <v>1.9609375683021049</v>
      </c>
    </row>
    <row r="57" spans="1:11" x14ac:dyDescent="0.25">
      <c r="A57" s="2" t="s">
        <v>50</v>
      </c>
      <c r="B57" s="2">
        <f>[1]Normalised!G54/[1]Normalised!R54</f>
        <v>2.0612693946006204</v>
      </c>
      <c r="C57" s="2">
        <f>[1]Normalised!H54/[1]Normalised!S54</f>
        <v>2.022884677454893</v>
      </c>
      <c r="D57" s="2">
        <f>[1]Normalised!I54/[1]Normalised!T54</f>
        <v>2.2379809505538804</v>
      </c>
      <c r="E57" s="2">
        <f>[1]Normalised!K54/[1]Normalised!V54</f>
        <v>2.4357982104473637</v>
      </c>
      <c r="F57" s="2">
        <f>[1]Normalised!L54/[1]Normalised!W54</f>
        <v>2.3144293292901805</v>
      </c>
      <c r="G57" s="2">
        <f>[1]Normalised!M54/[1]Normalised!X54</f>
        <v>1.7253062705186231</v>
      </c>
      <c r="H57" s="2">
        <f>[1]Normalised!N54/[1]Normalised!Y54</f>
        <v>2.0199942196244538</v>
      </c>
      <c r="I57" s="2">
        <f>[1]Normalised!O54/[1]Normalised!Z54</f>
        <v>1.8335404622841378</v>
      </c>
      <c r="J57" s="2">
        <f>[1]Normalised!P54/[1]Normalised!AA54</f>
        <v>1.7097421762560079</v>
      </c>
      <c r="K57" s="2">
        <f>[1]Normalised!Q54/[1]Normalised!AB54</f>
        <v>1.9105309981828527</v>
      </c>
    </row>
    <row r="58" spans="1:11" x14ac:dyDescent="0.25">
      <c r="A58" s="2" t="s">
        <v>16</v>
      </c>
      <c r="B58" s="2">
        <f>[1]Normalised!G89/[1]Normalised!R89</f>
        <v>0.12297431968534146</v>
      </c>
      <c r="C58" s="2">
        <f>[1]Normalised!H89/[1]Normalised!S89</f>
        <v>6.4842422904117639E-2</v>
      </c>
      <c r="D58" s="2">
        <f>[1]Normalised!I89/[1]Normalised!T89</f>
        <v>4.2584565809012501E-2</v>
      </c>
      <c r="E58" s="2">
        <f>[1]Normalised!K89/[1]Normalised!V89</f>
        <v>4.3802891879465636E-2</v>
      </c>
      <c r="F58" s="2">
        <f>[1]Normalised!L89/[1]Normalised!W89</f>
        <v>3.6488489191832764E-2</v>
      </c>
      <c r="G58" s="2">
        <f>[1]Normalised!M89/[1]Normalised!X89</f>
        <v>4.3946848768867758E-2</v>
      </c>
      <c r="H58" s="2">
        <f>[1]Normalised!N89/[1]Normalised!Y89</f>
        <v>4.307357319057644E-2</v>
      </c>
      <c r="I58" s="2">
        <f>[1]Normalised!O89/[1]Normalised!Z89</f>
        <v>0.20718985502382678</v>
      </c>
      <c r="J58" s="2">
        <f>[1]Normalised!P89/[1]Normalised!AA89</f>
        <v>5.9489333280832321E-2</v>
      </c>
      <c r="K58" s="2">
        <f>[1]Normalised!Q89/[1]Normalised!AB89</f>
        <v>4.395119895888263E-2</v>
      </c>
    </row>
    <row r="59" spans="1:11" x14ac:dyDescent="0.25">
      <c r="A59" s="2" t="s">
        <v>16</v>
      </c>
      <c r="B59" s="2">
        <f>[1]Normalised!G90/[1]Normalised!R90</f>
        <v>0.11936302154648</v>
      </c>
      <c r="C59" s="2">
        <f>[1]Normalised!H90/[1]Normalised!S90</f>
        <v>6.1515097964501685E-2</v>
      </c>
      <c r="D59" s="2">
        <f>[1]Normalised!I90/[1]Normalised!T90</f>
        <v>4.8560588325576262E-2</v>
      </c>
      <c r="E59" s="2">
        <f>[1]Normalised!K90/[1]Normalised!V90</f>
        <v>5.1118041062702547E-2</v>
      </c>
      <c r="F59" s="2">
        <f>[1]Normalised!L90/[1]Normalised!W90</f>
        <v>4.6757061749982315E-2</v>
      </c>
      <c r="G59" s="2">
        <f>[1]Normalised!M90/[1]Normalised!X90</f>
        <v>4.8593037558570133E-2</v>
      </c>
      <c r="H59" s="2">
        <f>[1]Normalised!N90/[1]Normalised!Y90</f>
        <v>5.4842499374017306E-2</v>
      </c>
      <c r="I59" s="2">
        <f>[1]Normalised!O90/[1]Normalised!Z90</f>
        <v>0.2431900943135985</v>
      </c>
      <c r="J59" s="2">
        <f>[1]Normalised!P90/[1]Normalised!AA90</f>
        <v>8.2909907777289502E-2</v>
      </c>
      <c r="K59" s="2">
        <f>[1]Normalised!Q90/[1]Normalised!AB90</f>
        <v>5.2274642619783478E-2</v>
      </c>
    </row>
    <row r="60" spans="1:11" x14ac:dyDescent="0.25">
      <c r="A60" s="2" t="s">
        <v>16</v>
      </c>
      <c r="B60" s="2">
        <f>[1]Normalised!G91/[1]Normalised!R91</f>
        <v>0.10946791502800018</v>
      </c>
      <c r="C60" s="2">
        <f>[1]Normalised!H91/[1]Normalised!S91</f>
        <v>5.4637340442339387E-2</v>
      </c>
      <c r="D60" s="2">
        <f>[1]Normalised!I91/[1]Normalised!T91</f>
        <v>4.4129466249096208E-2</v>
      </c>
      <c r="E60" s="2">
        <f>[1]Normalised!K91/[1]Normalised!V91</f>
        <v>5.7233327735331643E-2</v>
      </c>
      <c r="F60" s="2">
        <f>[1]Normalised!L91/[1]Normalised!W91</f>
        <v>6.0785601557365621E-2</v>
      </c>
      <c r="G60" s="2">
        <f>[1]Normalised!M91/[1]Normalised!X91</f>
        <v>4.6029277751094812E-2</v>
      </c>
      <c r="H60" s="2">
        <f>[1]Normalised!N91/[1]Normalised!Y91</f>
        <v>9.7335461014706248E-2</v>
      </c>
      <c r="I60" s="2">
        <f>[1]Normalised!O91/[1]Normalised!Z91</f>
        <v>0.35288604271634977</v>
      </c>
      <c r="J60" s="2">
        <f>[1]Normalised!P91/[1]Normalised!AA91</f>
        <v>0.10474486145291541</v>
      </c>
      <c r="K60" s="2">
        <f>[1]Normalised!Q91/[1]Normalised!AB91</f>
        <v>7.3979855585361534E-2</v>
      </c>
    </row>
    <row r="61" spans="1:11" x14ac:dyDescent="0.25">
      <c r="A61" s="2" t="s">
        <v>16</v>
      </c>
      <c r="B61" s="2">
        <f>[1]Normalised!G92/[1]Normalised!R92</f>
        <v>0.13170970714648159</v>
      </c>
      <c r="C61" s="2">
        <f>[1]Normalised!H92/[1]Normalised!S92</f>
        <v>8.727423764745576E-2</v>
      </c>
      <c r="D61" s="2">
        <f>[1]Normalised!I92/[1]Normalised!T92</f>
        <v>6.4082818460085969E-2</v>
      </c>
      <c r="E61" s="2">
        <f>[1]Normalised!K92/[1]Normalised!V92</f>
        <v>5.4142750445598485E-2</v>
      </c>
      <c r="F61" s="2">
        <f>[1]Normalised!L92/[1]Normalised!W92</f>
        <v>4.8789474669650341E-2</v>
      </c>
      <c r="G61" s="2">
        <f>[1]Normalised!M92/[1]Normalised!X92</f>
        <v>5.4968062064113005E-2</v>
      </c>
      <c r="H61" s="2">
        <f>[1]Normalised!N92/[1]Normalised!Y92</f>
        <v>6.0667896731476552E-2</v>
      </c>
      <c r="I61" s="2">
        <f>[1]Normalised!O92/[1]Normalised!Z92</f>
        <v>0.29761553672469743</v>
      </c>
      <c r="J61" s="2">
        <f>[1]Normalised!P92/[1]Normalised!AA92</f>
        <v>7.6578189949146391E-2</v>
      </c>
      <c r="K61" s="2">
        <f>[1]Normalised!Q92/[1]Normalised!AB92</f>
        <v>5.1335406443042179E-2</v>
      </c>
    </row>
    <row r="62" spans="1:11" x14ac:dyDescent="0.25">
      <c r="A62" s="2" t="s">
        <v>17</v>
      </c>
      <c r="B62" s="2">
        <f>[1]Normalised!G156/[1]Normalised!R156</f>
        <v>8.824814670097339E-2</v>
      </c>
      <c r="C62" s="2">
        <f>[1]Normalised!H156/[1]Normalised!S156</f>
        <v>4.6352181237714667E-2</v>
      </c>
      <c r="D62" s="2">
        <f>[1]Normalised!I156/[1]Normalised!T156</f>
        <v>1.9532751354591295E-2</v>
      </c>
      <c r="E62" s="2">
        <f>[1]Normalised!K156/[1]Normalised!V156</f>
        <v>1.140857129153092E-2</v>
      </c>
      <c r="F62" s="2">
        <f>[1]Normalised!L156/[1]Normalised!W156</f>
        <v>0</v>
      </c>
      <c r="G62" s="2">
        <f>[1]Normalised!M156/[1]Normalised!X156</f>
        <v>0</v>
      </c>
      <c r="H62" s="2">
        <f>[1]Normalised!N156/[1]Normalised!Y156</f>
        <v>0</v>
      </c>
      <c r="I62" s="2">
        <f>[1]Normalised!O156/[1]Normalised!Z156</f>
        <v>0.23101728996695647</v>
      </c>
      <c r="J62" s="2">
        <f>[1]Normalised!P156/[1]Normalised!AA156</f>
        <v>2.1826618592368088E-2</v>
      </c>
      <c r="K62" s="2">
        <f>[1]Normalised!Q156/[1]Normalised!AB156</f>
        <v>1.6971798363999951E-2</v>
      </c>
    </row>
    <row r="63" spans="1:11" x14ac:dyDescent="0.25">
      <c r="A63" s="2" t="s">
        <v>17</v>
      </c>
      <c r="B63" s="2">
        <f>[1]Normalised!G157/[1]Normalised!R157</f>
        <v>0.20425491719439767</v>
      </c>
      <c r="C63" s="2">
        <f>[1]Normalised!H157/[1]Normalised!S157</f>
        <v>7.968473174442943E-2</v>
      </c>
      <c r="D63" s="2">
        <f>[1]Normalised!I157/[1]Normalised!T157</f>
        <v>7.4264339643963742E-2</v>
      </c>
      <c r="E63" s="2">
        <f>[1]Normalised!K157/[1]Normalised!V157</f>
        <v>0</v>
      </c>
      <c r="F63" s="2">
        <f>[1]Normalised!L157/[1]Normalised!W157</f>
        <v>0</v>
      </c>
      <c r="G63" s="2">
        <f>[1]Normalised!M157/[1]Normalised!X157</f>
        <v>0</v>
      </c>
      <c r="H63" s="2">
        <f>[1]Normalised!N157/[1]Normalised!Y157</f>
        <v>0</v>
      </c>
      <c r="I63" s="2">
        <f>[1]Normalised!O157/[1]Normalised!Z157</f>
        <v>0.41521658033418185</v>
      </c>
      <c r="J63" s="2">
        <f>[1]Normalised!P157/[1]Normalised!AA157</f>
        <v>8.9663402541551543E-2</v>
      </c>
      <c r="K63" s="2">
        <f>[1]Normalised!Q157/[1]Normalised!AB157</f>
        <v>5.6676688445038766E-2</v>
      </c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/>
      <c r="B73" s="2"/>
      <c r="C73" s="2"/>
      <c r="D73" s="2"/>
      <c r="E73" s="2"/>
      <c r="F73" s="2"/>
    </row>
    <row r="74" spans="1:6" x14ac:dyDescent="0.25">
      <c r="A74" s="2"/>
      <c r="B74" s="2"/>
      <c r="C74" s="2"/>
      <c r="D74" s="2"/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2"/>
      <c r="C77" s="2"/>
      <c r="D77" s="2"/>
      <c r="E77" s="2"/>
      <c r="F77" s="2"/>
    </row>
    <row r="78" spans="1:6" x14ac:dyDescent="0.25">
      <c r="A78" s="2"/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x14ac:dyDescent="0.25">
      <c r="A80" s="2"/>
      <c r="B80" s="2"/>
      <c r="C80" s="2"/>
      <c r="D80" s="2"/>
      <c r="E80" s="2"/>
      <c r="F80" s="2"/>
    </row>
    <row r="81" spans="1:11" x14ac:dyDescent="0.25">
      <c r="A81" s="2"/>
      <c r="B81" s="2"/>
      <c r="C81" s="2"/>
      <c r="D81" s="2"/>
      <c r="E81" s="2"/>
      <c r="F81" s="2"/>
    </row>
    <row r="82" spans="1:11" x14ac:dyDescent="0.25">
      <c r="A82" s="2"/>
      <c r="B82" s="2"/>
      <c r="C82" s="2"/>
      <c r="D82" s="2"/>
      <c r="E82" s="2"/>
      <c r="F82" s="2"/>
    </row>
    <row r="83" spans="1:11" x14ac:dyDescent="0.25">
      <c r="A83" s="2"/>
      <c r="B83" s="2"/>
      <c r="C83" s="2"/>
      <c r="D83" s="2"/>
      <c r="E83" s="2"/>
      <c r="F83" s="2"/>
    </row>
    <row r="84" spans="1:11" x14ac:dyDescent="0.25">
      <c r="A84" s="2"/>
      <c r="B84" s="2"/>
      <c r="C84" s="2"/>
      <c r="D84" s="2"/>
      <c r="E84" s="2"/>
      <c r="F84" s="2"/>
    </row>
    <row r="85" spans="1:11" x14ac:dyDescent="0.25">
      <c r="A85" s="2"/>
      <c r="B85" s="2"/>
      <c r="C85" s="2"/>
      <c r="D85" s="2"/>
      <c r="E85" s="2"/>
      <c r="F85" s="2"/>
    </row>
    <row r="86" spans="1:11" x14ac:dyDescent="0.25">
      <c r="A86" s="2"/>
      <c r="B86" s="2"/>
      <c r="C86" s="2"/>
      <c r="D86" s="2"/>
      <c r="E86" s="2"/>
      <c r="F86" s="2"/>
    </row>
    <row r="87" spans="1:11" x14ac:dyDescent="0.25">
      <c r="A87" s="2"/>
      <c r="B87" s="2"/>
      <c r="C87" s="2"/>
      <c r="D87" s="2"/>
      <c r="E87" s="2"/>
      <c r="F87" s="2"/>
    </row>
    <row r="88" spans="1:11" x14ac:dyDescent="0.25">
      <c r="A88" s="2"/>
      <c r="B88" s="2"/>
      <c r="C88" s="2"/>
      <c r="D88" s="2"/>
      <c r="E88" s="2"/>
      <c r="F88" s="2"/>
    </row>
    <row r="89" spans="1:11" x14ac:dyDescent="0.25">
      <c r="A89" s="2"/>
      <c r="B89" s="2"/>
      <c r="C89" s="2"/>
      <c r="D89" s="2"/>
      <c r="E89" s="2"/>
      <c r="F89" s="2"/>
    </row>
    <row r="90" spans="1:11" x14ac:dyDescent="0.25">
      <c r="A90" s="2"/>
      <c r="B90" s="2"/>
      <c r="C90" s="2"/>
      <c r="D90" s="2"/>
      <c r="E90" s="2"/>
      <c r="F90" s="2"/>
    </row>
    <row r="91" spans="1:11" x14ac:dyDescent="0.25">
      <c r="A91" s="2"/>
      <c r="B91" s="2"/>
      <c r="C91" s="2"/>
      <c r="D91" s="2"/>
      <c r="E91" s="2"/>
      <c r="F91" s="2"/>
    </row>
    <row r="92" spans="1:11" x14ac:dyDescent="0.25">
      <c r="A92" s="2"/>
      <c r="B92" s="2"/>
      <c r="C92" s="2"/>
      <c r="D92" s="2"/>
      <c r="E92" s="2"/>
      <c r="F92" s="2"/>
    </row>
    <row r="93" spans="1:11" x14ac:dyDescent="0.25">
      <c r="A93" s="2"/>
      <c r="B93" s="2"/>
      <c r="C93" s="2"/>
      <c r="D93" s="2"/>
      <c r="E93" s="2"/>
      <c r="F93" s="2"/>
    </row>
    <row r="94" spans="1:11" x14ac:dyDescent="0.25">
      <c r="A94" s="2"/>
      <c r="B94" s="2"/>
      <c r="C94" s="2"/>
      <c r="D94" s="2"/>
      <c r="E94" s="2"/>
      <c r="F94" s="2"/>
    </row>
    <row r="95" spans="1:1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2022-04-12T07:42:19Z</dcterms:created>
  <dcterms:modified xsi:type="dcterms:W3CDTF">2022-04-19T07:54:54Z</dcterms:modified>
</cp:coreProperties>
</file>