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u/Desktop/Manuscripts_20220924/Nature Plants 20211130/Final Revision 20221011/Source Data/"/>
    </mc:Choice>
  </mc:AlternateContent>
  <xr:revisionPtr revIDLastSave="0" documentId="13_ncr:1_{251D6A62-AA11-D744-8571-3DB1100E49F1}" xr6:coauthVersionLast="47" xr6:coauthVersionMax="47" xr10:uidLastSave="{00000000-0000-0000-0000-000000000000}"/>
  <bookViews>
    <workbookView xWindow="11780" yWindow="-19820" windowWidth="27240" windowHeight="15940" activeTab="2" xr2:uid="{2D08EF96-017B-514E-85A8-8717E5F63A69}"/>
  </bookViews>
  <sheets>
    <sheet name="Figure 4b" sheetId="1" r:id="rId1"/>
    <sheet name="Figure 4c" sheetId="3" r:id="rId2"/>
    <sheet name="Figure 4e" sheetId="4" r:id="rId3"/>
    <sheet name="Figure 4f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7" i="5" l="1"/>
  <c r="K5" i="5"/>
  <c r="N20" i="4" l="1"/>
  <c r="M20" i="4"/>
  <c r="L20" i="4"/>
  <c r="K20" i="4"/>
  <c r="J20" i="4"/>
  <c r="I20" i="4"/>
  <c r="H20" i="4"/>
  <c r="G20" i="4"/>
  <c r="F20" i="4"/>
  <c r="E20" i="4"/>
  <c r="N19" i="4"/>
  <c r="M19" i="4"/>
  <c r="L19" i="4"/>
  <c r="K19" i="4"/>
  <c r="J19" i="4"/>
  <c r="I19" i="4"/>
  <c r="H19" i="4"/>
  <c r="G19" i="4"/>
  <c r="F19" i="4"/>
  <c r="E19" i="4"/>
  <c r="N18" i="4"/>
  <c r="M18" i="4"/>
  <c r="L18" i="4"/>
  <c r="K18" i="4"/>
  <c r="J18" i="4"/>
  <c r="I18" i="4"/>
  <c r="H18" i="4"/>
  <c r="G18" i="4"/>
  <c r="F18" i="4"/>
  <c r="E18" i="4"/>
  <c r="N17" i="4"/>
  <c r="M17" i="4"/>
  <c r="L17" i="4"/>
  <c r="K17" i="4"/>
  <c r="J17" i="4"/>
  <c r="I17" i="4"/>
  <c r="H17" i="4"/>
  <c r="G17" i="4"/>
  <c r="F17" i="4"/>
  <c r="E17" i="4"/>
  <c r="N16" i="4"/>
  <c r="M16" i="4"/>
  <c r="L16" i="4"/>
  <c r="K16" i="4"/>
  <c r="J16" i="4"/>
  <c r="I16" i="4"/>
  <c r="H16" i="4"/>
  <c r="G16" i="4"/>
  <c r="F16" i="4"/>
  <c r="E16" i="4"/>
  <c r="N15" i="4"/>
  <c r="M15" i="4"/>
  <c r="L15" i="4"/>
  <c r="K15" i="4"/>
  <c r="J15" i="4"/>
  <c r="I15" i="4"/>
  <c r="H15" i="4"/>
  <c r="G15" i="4"/>
  <c r="F15" i="4"/>
  <c r="E15" i="4"/>
  <c r="N14" i="4"/>
  <c r="M14" i="4"/>
  <c r="L14" i="4"/>
  <c r="K14" i="4"/>
  <c r="J14" i="4"/>
  <c r="I14" i="4"/>
  <c r="H14" i="4"/>
  <c r="G14" i="4"/>
  <c r="F14" i="4"/>
  <c r="E14" i="4"/>
  <c r="N13" i="4"/>
  <c r="M13" i="4"/>
  <c r="L13" i="4"/>
  <c r="K13" i="4"/>
  <c r="J13" i="4"/>
  <c r="I13" i="4"/>
  <c r="H13" i="4"/>
  <c r="G13" i="4"/>
  <c r="F13" i="4"/>
  <c r="E13" i="4"/>
  <c r="E21" i="4" s="1"/>
  <c r="F22" i="4" l="1"/>
  <c r="L22" i="4"/>
  <c r="L21" i="4"/>
  <c r="K22" i="4"/>
  <c r="G22" i="4"/>
  <c r="H21" i="4"/>
  <c r="I21" i="4"/>
  <c r="N21" i="4"/>
  <c r="J22" i="4"/>
  <c r="J21" i="4"/>
  <c r="E22" i="4"/>
  <c r="K21" i="4"/>
  <c r="G21" i="4"/>
  <c r="H22" i="4"/>
  <c r="M22" i="4"/>
  <c r="M21" i="4"/>
  <c r="N22" i="4"/>
  <c r="I22" i="4"/>
  <c r="F21" i="4"/>
  <c r="D7" i="3" l="1"/>
  <c r="E4" i="3"/>
  <c r="D4" i="3"/>
  <c r="E4" i="1" l="1"/>
  <c r="D7" i="1"/>
  <c r="D4" i="1"/>
</calcChain>
</file>

<file path=xl/sharedStrings.xml><?xml version="1.0" encoding="utf-8"?>
<sst xmlns="http://schemas.openxmlformats.org/spreadsheetml/2006/main" count="85" uniqueCount="46">
  <si>
    <t>Sample</t>
  </si>
  <si>
    <t>Relative expression</t>
  </si>
  <si>
    <t>Replicate</t>
  </si>
  <si>
    <t>Average</t>
  </si>
  <si>
    <t>t-test</t>
  </si>
  <si>
    <r>
      <t>nuc</t>
    </r>
    <r>
      <rPr>
        <vertAlign val="superscript"/>
        <sz val="11"/>
        <color theme="1"/>
        <rFont val="ArialMT"/>
      </rPr>
      <t>-XopD</t>
    </r>
  </si>
  <si>
    <r>
      <t>nuc</t>
    </r>
    <r>
      <rPr>
        <vertAlign val="superscript"/>
        <sz val="11"/>
        <color theme="1"/>
        <rFont val="ArialMT"/>
      </rPr>
      <t>+XopD</t>
    </r>
  </si>
  <si>
    <t>Figure 4b</t>
  </si>
  <si>
    <t>Figure 4c</t>
  </si>
  <si>
    <t>Mock</t>
  </si>
  <si>
    <t>0 min</t>
  </si>
  <si>
    <t>20 min</t>
  </si>
  <si>
    <t>40 min</t>
  </si>
  <si>
    <t>1 hr</t>
  </si>
  <si>
    <t>2 hr</t>
  </si>
  <si>
    <t>3 hr</t>
  </si>
  <si>
    <t>Weight (mg)</t>
  </si>
  <si>
    <t>Water loss</t>
  </si>
  <si>
    <t>STDEV.P</t>
  </si>
  <si>
    <t>Xcc*</t>
  </si>
  <si>
    <t>Xcc*△XopD</t>
  </si>
  <si>
    <t>Time</t>
  </si>
  <si>
    <t>leaf 1</t>
  </si>
  <si>
    <t>leaf 2</t>
  </si>
  <si>
    <t>leaf 3</t>
  </si>
  <si>
    <t>leaf 4</t>
  </si>
  <si>
    <t>leaf 5</t>
  </si>
  <si>
    <t>leaf 6</t>
  </si>
  <si>
    <t>leaf 7</t>
  </si>
  <si>
    <t>leaf 8</t>
  </si>
  <si>
    <t>Figure 4e</t>
  </si>
  <si>
    <t>Bacterial strain</t>
  </si>
  <si>
    <t>Treatment</t>
  </si>
  <si>
    <t>none</t>
  </si>
  <si>
    <t>ABA</t>
  </si>
  <si>
    <r>
      <rPr>
        <b/>
        <i/>
        <sz val="11"/>
        <color theme="1"/>
        <rFont val="ArialMT"/>
      </rPr>
      <t>t</t>
    </r>
    <r>
      <rPr>
        <b/>
        <sz val="11"/>
        <color theme="1"/>
        <rFont val="ArialMT"/>
      </rPr>
      <t>-test</t>
    </r>
  </si>
  <si>
    <r>
      <t>log</t>
    </r>
    <r>
      <rPr>
        <b/>
        <vertAlign val="subscript"/>
        <sz val="11"/>
        <color theme="1"/>
        <rFont val="ArialMT"/>
      </rPr>
      <t>10</t>
    </r>
    <r>
      <rPr>
        <b/>
        <sz val="11"/>
        <color theme="1"/>
        <rFont val="ArialMT"/>
      </rPr>
      <t>(CFU/cm</t>
    </r>
    <r>
      <rPr>
        <b/>
        <vertAlign val="superscript"/>
        <sz val="11"/>
        <color theme="1"/>
        <rFont val="ArialMT"/>
      </rPr>
      <t>2</t>
    </r>
    <r>
      <rPr>
        <b/>
        <sz val="11"/>
        <color theme="1"/>
        <rFont val="ArialMT"/>
      </rPr>
      <t>)</t>
    </r>
  </si>
  <si>
    <t>Figure 4f</t>
  </si>
  <si>
    <t>Leaf 1</t>
  </si>
  <si>
    <t>Leaf 2</t>
  </si>
  <si>
    <t>Leaf 3</t>
  </si>
  <si>
    <t>Leaf 4</t>
  </si>
  <si>
    <t>Leaf 5</t>
  </si>
  <si>
    <t>Leaf 6</t>
  </si>
  <si>
    <t>Leaf 7</t>
  </si>
  <si>
    <t>Leaf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</si>
</sst>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>
    <font>
      <sz val="11"/>
      <color theme="1"/>
      <name val="ArialMT"/>
      <family val="2"/>
    </font>
    <font>
      <b/>
      <sz val="11"/>
      <color theme="1"/>
      <name val="ArialMT"/>
    </font>
    <font>
      <i/>
      <sz val="11"/>
      <color theme="1"/>
      <name val="ArialMT"/>
    </font>
    <font>
      <sz val="11"/>
      <color theme="1"/>
      <name val="ArialMT"/>
    </font>
    <font>
      <b/>
      <i/>
      <sz val="11"/>
      <color theme="1"/>
      <name val="ArialMT"/>
    </font>
    <font>
      <vertAlign val="superscript"/>
      <sz val="11"/>
      <color theme="1"/>
      <name val="ArialMT"/>
    </font>
    <font>
      <b/>
      <sz val="11"/>
      <color rgb="FF000000"/>
      <name val="ArialMT"/>
    </font>
    <font>
      <b/>
      <vertAlign val="subscript"/>
      <sz val="11"/>
      <color theme="1"/>
      <name val="ArialMT"/>
    </font>
    <font>
      <b/>
      <vertAlign val="superscript"/>
      <sz val="11"/>
      <color theme="1"/>
      <name val="ArialMT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3" fillId="0" borderId="4" xfId="0" applyFont="1" applyBorder="1"/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3" fillId="0" borderId="6" xfId="0" applyFont="1" applyBorder="1"/>
    <xf numFmtId="0" fontId="4" fillId="0" borderId="3" xfId="0" applyFont="1" applyBorder="1" applyAlignment="1">
      <alignment horizontal="right"/>
    </xf>
    <xf numFmtId="0" fontId="3" fillId="0" borderId="0" xfId="0" applyFont="1"/>
    <xf numFmtId="2" fontId="0" fillId="0" borderId="0" xfId="0" applyNumberFormat="1" applyAlignment="1">
      <alignment horizontal="right"/>
    </xf>
    <xf numFmtId="164" fontId="0" fillId="0" borderId="9" xfId="0" applyNumberFormat="1" applyBorder="1" applyAlignment="1">
      <alignment horizontal="right"/>
    </xf>
    <xf numFmtId="0" fontId="3" fillId="0" borderId="16" xfId="0" applyFont="1" applyBorder="1"/>
    <xf numFmtId="164" fontId="0" fillId="0" borderId="7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6" xfId="0" applyBorder="1"/>
    <xf numFmtId="0" fontId="1" fillId="0" borderId="2" xfId="0" applyFont="1" applyBorder="1"/>
    <xf numFmtId="0" fontId="1" fillId="0" borderId="16" xfId="0" applyFont="1" applyBorder="1"/>
    <xf numFmtId="0" fontId="1" fillId="0" borderId="4" xfId="0" applyFont="1" applyBorder="1"/>
    <xf numFmtId="0" fontId="1" fillId="0" borderId="20" xfId="0" applyFont="1" applyBorder="1"/>
    <xf numFmtId="0" fontId="1" fillId="0" borderId="6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8" xfId="0" applyNumberFormat="1" applyBorder="1" applyAlignment="1">
      <alignment horizontal="right"/>
    </xf>
    <xf numFmtId="0" fontId="1" fillId="0" borderId="24" xfId="0" applyFont="1" applyBorder="1" applyAlignment="1">
      <alignment horizontal="right"/>
    </xf>
    <xf numFmtId="164" fontId="0" fillId="0" borderId="25" xfId="0" applyNumberForma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0" fillId="0" borderId="24" xfId="0" applyBorder="1" applyAlignment="1">
      <alignment horizontal="right"/>
    </xf>
    <xf numFmtId="0" fontId="1" fillId="0" borderId="3" xfId="0" applyFont="1" applyBorder="1" applyAlignment="1">
      <alignment horizontal="right"/>
    </xf>
    <xf numFmtId="0" fontId="0" fillId="0" borderId="25" xfId="0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21" xfId="0" applyBorder="1" applyAlignment="1">
      <alignment horizontal="right"/>
    </xf>
    <xf numFmtId="164" fontId="0" fillId="0" borderId="12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164" fontId="0" fillId="0" borderId="19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2" fontId="0" fillId="0" borderId="17" xfId="0" applyNumberFormat="1" applyBorder="1" applyAlignment="1">
      <alignment horizontal="right"/>
    </xf>
    <xf numFmtId="2" fontId="0" fillId="0" borderId="26" xfId="0" applyNumberFormat="1" applyBorder="1" applyAlignment="1">
      <alignment horizontal="right"/>
    </xf>
    <xf numFmtId="2" fontId="0" fillId="0" borderId="28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0" fontId="2" fillId="0" borderId="16" xfId="0" applyFont="1" applyBorder="1"/>
    <xf numFmtId="164" fontId="3" fillId="0" borderId="9" xfId="0" applyNumberFormat="1" applyFont="1" applyBorder="1"/>
    <xf numFmtId="0" fontId="2" fillId="0" borderId="4" xfId="0" applyFont="1" applyBorder="1"/>
    <xf numFmtId="0" fontId="2" fillId="0" borderId="6" xfId="0" applyFont="1" applyBorder="1"/>
    <xf numFmtId="164" fontId="3" fillId="0" borderId="7" xfId="0" applyNumberFormat="1" applyFont="1" applyBorder="1"/>
    <xf numFmtId="164" fontId="3" fillId="0" borderId="0" xfId="0" applyNumberFormat="1" applyFont="1"/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3" fillId="0" borderId="28" xfId="0" applyFont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1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3" fillId="0" borderId="32" xfId="0" applyNumberFormat="1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164" fontId="3" fillId="0" borderId="3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EB33-0328-0C41-A714-8DA89E81C517}">
  <dimension ref="A1:E23"/>
  <sheetViews>
    <sheetView zoomScaleNormal="100" workbookViewId="0">
      <selection activeCell="H8" sqref="H8"/>
    </sheetView>
  </sheetViews>
  <sheetFormatPr baseColWidth="10" defaultRowHeight="14"/>
  <cols>
    <col min="1" max="1" width="12.6640625" customWidth="1"/>
    <col min="2" max="2" width="20.83203125" style="2" customWidth="1"/>
    <col min="3" max="3" width="14.83203125" style="2" customWidth="1"/>
    <col min="4" max="5" width="10.83203125" style="2"/>
  </cols>
  <sheetData>
    <row r="1" spans="1:5">
      <c r="A1" s="1" t="s">
        <v>7</v>
      </c>
    </row>
    <row r="2" spans="1:5" ht="15" thickBot="1"/>
    <row r="3" spans="1:5">
      <c r="A3" s="3" t="s">
        <v>0</v>
      </c>
      <c r="B3" s="28" t="s">
        <v>1</v>
      </c>
      <c r="C3" s="4" t="s">
        <v>2</v>
      </c>
      <c r="D3" s="28" t="s">
        <v>3</v>
      </c>
      <c r="E3" s="9" t="s">
        <v>4</v>
      </c>
    </row>
    <row r="4" spans="1:5" ht="15">
      <c r="A4" s="13" t="s">
        <v>5</v>
      </c>
      <c r="B4" s="29">
        <v>0.75785828325519788</v>
      </c>
      <c r="C4" s="7">
        <v>1</v>
      </c>
      <c r="D4" s="29">
        <f>AVERAGE(B4:B6)</f>
        <v>1.0265455309295815</v>
      </c>
      <c r="E4" s="53">
        <f>_xlfn.T.TEST(B4:B6,B7:B9,2,3)</f>
        <v>4.2682698895011667E-2</v>
      </c>
    </row>
    <row r="5" spans="1:5" ht="15">
      <c r="A5" s="5" t="s">
        <v>5</v>
      </c>
      <c r="B5" s="30">
        <v>0.99309249543703471</v>
      </c>
      <c r="C5" s="2">
        <v>2</v>
      </c>
      <c r="D5" s="30"/>
      <c r="E5" s="66"/>
    </row>
    <row r="6" spans="1:5" ht="15">
      <c r="A6" s="5" t="s">
        <v>5</v>
      </c>
      <c r="B6" s="30">
        <v>1.3286858140965117</v>
      </c>
      <c r="C6" s="2">
        <v>3</v>
      </c>
      <c r="D6" s="30"/>
      <c r="E6" s="66"/>
    </row>
    <row r="7" spans="1:5" ht="15">
      <c r="A7" s="13" t="s">
        <v>6</v>
      </c>
      <c r="B7" s="29">
        <v>4.9953310663634589</v>
      </c>
      <c r="C7" s="7">
        <v>1</v>
      </c>
      <c r="D7" s="29">
        <f>AVERAGE(B7:B9)</f>
        <v>8.0348018971337059</v>
      </c>
      <c r="E7" s="67"/>
    </row>
    <row r="8" spans="1:5" ht="15">
      <c r="A8" s="5" t="s">
        <v>6</v>
      </c>
      <c r="B8" s="30">
        <v>9.3826795938550109</v>
      </c>
      <c r="C8" s="2">
        <v>2</v>
      </c>
      <c r="D8" s="68"/>
      <c r="E8" s="66"/>
    </row>
    <row r="9" spans="1:5" ht="16" thickBot="1">
      <c r="A9" s="8" t="s">
        <v>6</v>
      </c>
      <c r="B9" s="31">
        <v>9.7263950311826459</v>
      </c>
      <c r="C9" s="6">
        <v>3</v>
      </c>
      <c r="D9" s="69"/>
      <c r="E9" s="70"/>
    </row>
    <row r="10" spans="1:5">
      <c r="A10" s="10"/>
      <c r="B10" s="11"/>
      <c r="D10" s="11"/>
      <c r="E10" s="11"/>
    </row>
    <row r="11" spans="1:5">
      <c r="A11" s="10"/>
      <c r="B11" s="11"/>
      <c r="D11" s="11"/>
      <c r="E11" s="11"/>
    </row>
    <row r="12" spans="1:5">
      <c r="A12" s="10"/>
      <c r="B12" s="11"/>
      <c r="D12" s="11"/>
      <c r="E12" s="11"/>
    </row>
    <row r="13" spans="1:5">
      <c r="A13" s="10"/>
      <c r="B13" s="11"/>
      <c r="D13" s="11"/>
      <c r="E13" s="11"/>
    </row>
    <row r="14" spans="1:5">
      <c r="A14" s="10"/>
      <c r="B14" s="11"/>
      <c r="D14" s="11"/>
      <c r="E14" s="11"/>
    </row>
    <row r="15" spans="1:5">
      <c r="A15" s="10"/>
      <c r="B15" s="11"/>
      <c r="D15" s="11"/>
      <c r="E15" s="11"/>
    </row>
    <row r="16" spans="1:5">
      <c r="A16" s="10"/>
      <c r="B16" s="11"/>
      <c r="D16" s="11"/>
      <c r="E16" s="11"/>
    </row>
    <row r="17" spans="1:5">
      <c r="A17" s="10"/>
      <c r="B17" s="11"/>
      <c r="D17" s="11"/>
      <c r="E17" s="11"/>
    </row>
    <row r="18" spans="1:5">
      <c r="A18" s="10"/>
      <c r="B18" s="11"/>
      <c r="D18" s="11"/>
      <c r="E18" s="11"/>
    </row>
    <row r="19" spans="1:5">
      <c r="A19" s="10"/>
      <c r="B19" s="11"/>
      <c r="D19" s="11"/>
      <c r="E19" s="11"/>
    </row>
    <row r="20" spans="1:5">
      <c r="A20" s="10"/>
      <c r="B20" s="11"/>
      <c r="D20" s="11"/>
      <c r="E20" s="11"/>
    </row>
    <row r="21" spans="1:5">
      <c r="A21" s="10"/>
      <c r="B21" s="11"/>
      <c r="D21" s="11"/>
    </row>
    <row r="22" spans="1:5">
      <c r="A22" s="10"/>
      <c r="B22" s="11"/>
      <c r="D22" s="11"/>
    </row>
    <row r="23" spans="1:5">
      <c r="A23" s="10"/>
      <c r="B23" s="11"/>
      <c r="D2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9AEC-F6F9-7249-8B4A-7181A7C1B4EF}">
  <dimension ref="A1:E9"/>
  <sheetViews>
    <sheetView workbookViewId="0">
      <selection activeCell="H10" sqref="H10"/>
    </sheetView>
  </sheetViews>
  <sheetFormatPr baseColWidth="10" defaultRowHeight="14"/>
  <cols>
    <col min="2" max="2" width="20.6640625" style="2" customWidth="1"/>
    <col min="3" max="5" width="10.83203125" style="2"/>
  </cols>
  <sheetData>
    <row r="1" spans="1:5">
      <c r="A1" s="16" t="s">
        <v>8</v>
      </c>
    </row>
    <row r="2" spans="1:5" ht="15" thickBot="1"/>
    <row r="3" spans="1:5">
      <c r="A3" s="3" t="s">
        <v>0</v>
      </c>
      <c r="B3" s="28" t="s">
        <v>1</v>
      </c>
      <c r="C3" s="4" t="s">
        <v>2</v>
      </c>
      <c r="D3" s="28" t="s">
        <v>3</v>
      </c>
      <c r="E3" s="9" t="s">
        <v>4</v>
      </c>
    </row>
    <row r="4" spans="1:5" ht="15">
      <c r="A4" s="13" t="s">
        <v>5</v>
      </c>
      <c r="B4" s="29">
        <v>3.2200000000000024</v>
      </c>
      <c r="C4" s="7">
        <v>1</v>
      </c>
      <c r="D4" s="29">
        <f>AVERAGE(B4:B6)</f>
        <v>3.1433333333333344</v>
      </c>
      <c r="E4" s="53">
        <f>_xlfn.T.TEST(B4:B6,B7:B9,2,3)</f>
        <v>1.855955956145262E-2</v>
      </c>
    </row>
    <row r="5" spans="1:5" ht="15">
      <c r="A5" s="5" t="s">
        <v>5</v>
      </c>
      <c r="B5" s="30">
        <v>2.1999999999999993</v>
      </c>
      <c r="C5" s="2">
        <v>2</v>
      </c>
      <c r="D5" s="30"/>
      <c r="E5" s="66"/>
    </row>
    <row r="6" spans="1:5" ht="15">
      <c r="A6" s="5" t="s">
        <v>5</v>
      </c>
      <c r="B6" s="30">
        <v>4.0100000000000016</v>
      </c>
      <c r="C6" s="2">
        <v>3</v>
      </c>
      <c r="D6" s="30"/>
      <c r="E6" s="66"/>
    </row>
    <row r="7" spans="1:5" ht="15">
      <c r="A7" s="13" t="s">
        <v>6</v>
      </c>
      <c r="B7" s="29">
        <v>-0.23999999999999852</v>
      </c>
      <c r="C7" s="7">
        <v>1</v>
      </c>
      <c r="D7" s="29">
        <f>AVERAGE(B7:B9)</f>
        <v>0.5133333333333342</v>
      </c>
      <c r="E7" s="67"/>
    </row>
    <row r="8" spans="1:5" ht="15">
      <c r="A8" s="5" t="s">
        <v>6</v>
      </c>
      <c r="B8" s="30">
        <v>0.65000000000000213</v>
      </c>
      <c r="C8" s="2">
        <v>2</v>
      </c>
      <c r="D8" s="68"/>
      <c r="E8" s="66"/>
    </row>
    <row r="9" spans="1:5" ht="16" thickBot="1">
      <c r="A9" s="8" t="s">
        <v>6</v>
      </c>
      <c r="B9" s="31">
        <v>1.129999999999999</v>
      </c>
      <c r="C9" s="6">
        <v>3</v>
      </c>
      <c r="D9" s="69"/>
      <c r="E9" s="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0335-ECC7-034A-B57D-3A2D3BAA52C6}">
  <dimension ref="A1:N22"/>
  <sheetViews>
    <sheetView tabSelected="1" zoomScaleNormal="100" workbookViewId="0">
      <selection activeCell="A13" sqref="A13"/>
    </sheetView>
  </sheetViews>
  <sheetFormatPr baseColWidth="10" defaultRowHeight="14"/>
  <cols>
    <col min="1" max="1" width="12.6640625" customWidth="1"/>
    <col min="2" max="2" width="11.1640625" style="2" customWidth="1"/>
    <col min="3" max="14" width="13.83203125" style="2" customWidth="1"/>
  </cols>
  <sheetData>
    <row r="1" spans="1:14">
      <c r="A1" s="16" t="s">
        <v>30</v>
      </c>
    </row>
    <row r="2" spans="1:14" ht="15" thickBot="1"/>
    <row r="3" spans="1:14">
      <c r="A3" s="3" t="s">
        <v>21</v>
      </c>
      <c r="B3" s="33"/>
      <c r="C3" s="24" t="s">
        <v>10</v>
      </c>
      <c r="D3" s="32"/>
      <c r="E3" s="4" t="s">
        <v>11</v>
      </c>
      <c r="F3" s="4"/>
      <c r="G3" s="24" t="s">
        <v>12</v>
      </c>
      <c r="H3" s="32"/>
      <c r="I3" s="24" t="s">
        <v>13</v>
      </c>
      <c r="J3" s="32"/>
      <c r="K3" s="4" t="s">
        <v>14</v>
      </c>
      <c r="L3" s="4"/>
      <c r="M3" s="24" t="s">
        <v>15</v>
      </c>
      <c r="N3" s="34"/>
    </row>
    <row r="4" spans="1:14">
      <c r="A4" s="17"/>
      <c r="B4" s="35"/>
      <c r="C4" s="36" t="s">
        <v>19</v>
      </c>
      <c r="D4" s="37" t="s">
        <v>20</v>
      </c>
      <c r="E4" s="38" t="s">
        <v>19</v>
      </c>
      <c r="F4" s="38" t="s">
        <v>20</v>
      </c>
      <c r="G4" s="36" t="s">
        <v>19</v>
      </c>
      <c r="H4" s="37" t="s">
        <v>20</v>
      </c>
      <c r="I4" s="36" t="s">
        <v>19</v>
      </c>
      <c r="J4" s="37" t="s">
        <v>20</v>
      </c>
      <c r="K4" s="38" t="s">
        <v>19</v>
      </c>
      <c r="L4" s="38" t="s">
        <v>20</v>
      </c>
      <c r="M4" s="36" t="s">
        <v>19</v>
      </c>
      <c r="N4" s="39" t="s">
        <v>20</v>
      </c>
    </row>
    <row r="5" spans="1:14">
      <c r="A5" s="19" t="s">
        <v>16</v>
      </c>
      <c r="B5" s="35" t="s">
        <v>22</v>
      </c>
      <c r="C5" s="40">
        <v>439</v>
      </c>
      <c r="D5" s="41">
        <v>282</v>
      </c>
      <c r="E5" s="7">
        <v>321</v>
      </c>
      <c r="F5" s="7">
        <v>174</v>
      </c>
      <c r="G5" s="40">
        <v>286</v>
      </c>
      <c r="H5" s="41">
        <v>137</v>
      </c>
      <c r="I5" s="40">
        <v>275</v>
      </c>
      <c r="J5" s="41">
        <v>114</v>
      </c>
      <c r="K5" s="7">
        <v>237</v>
      </c>
      <c r="L5" s="7">
        <v>61</v>
      </c>
      <c r="M5" s="40">
        <v>211</v>
      </c>
      <c r="N5" s="42">
        <v>29</v>
      </c>
    </row>
    <row r="6" spans="1:14">
      <c r="A6" s="20"/>
      <c r="B6" s="43" t="s">
        <v>23</v>
      </c>
      <c r="C6" s="44">
        <v>569</v>
      </c>
      <c r="D6" s="45">
        <v>494</v>
      </c>
      <c r="E6" s="2">
        <v>406</v>
      </c>
      <c r="F6" s="2">
        <v>326</v>
      </c>
      <c r="G6" s="44">
        <v>355</v>
      </c>
      <c r="H6" s="45">
        <v>284</v>
      </c>
      <c r="I6" s="44">
        <v>322</v>
      </c>
      <c r="J6" s="45">
        <v>254</v>
      </c>
      <c r="K6" s="2">
        <v>240</v>
      </c>
      <c r="L6" s="2">
        <v>168</v>
      </c>
      <c r="M6" s="44">
        <v>183</v>
      </c>
      <c r="N6" s="46">
        <v>109</v>
      </c>
    </row>
    <row r="7" spans="1:14">
      <c r="A7" s="20"/>
      <c r="B7" s="43" t="s">
        <v>24</v>
      </c>
      <c r="C7" s="44">
        <v>380</v>
      </c>
      <c r="D7" s="45">
        <v>598</v>
      </c>
      <c r="E7" s="2">
        <v>274</v>
      </c>
      <c r="F7" s="2">
        <v>368</v>
      </c>
      <c r="G7" s="44">
        <v>247</v>
      </c>
      <c r="H7" s="45">
        <v>317</v>
      </c>
      <c r="I7" s="44">
        <v>228</v>
      </c>
      <c r="J7" s="45">
        <v>281</v>
      </c>
      <c r="K7" s="2">
        <v>176</v>
      </c>
      <c r="L7" s="2">
        <v>182</v>
      </c>
      <c r="M7" s="44">
        <v>138</v>
      </c>
      <c r="N7" s="46">
        <v>117</v>
      </c>
    </row>
    <row r="8" spans="1:14">
      <c r="A8" s="20"/>
      <c r="B8" s="43" t="s">
        <v>25</v>
      </c>
      <c r="C8" s="44">
        <v>495</v>
      </c>
      <c r="D8" s="45">
        <v>221</v>
      </c>
      <c r="E8" s="2">
        <v>395</v>
      </c>
      <c r="F8" s="2">
        <v>126</v>
      </c>
      <c r="G8" s="44">
        <v>371</v>
      </c>
      <c r="H8" s="45">
        <v>103</v>
      </c>
      <c r="I8" s="44">
        <v>354</v>
      </c>
      <c r="J8" s="45">
        <v>88</v>
      </c>
      <c r="K8" s="2">
        <v>308</v>
      </c>
      <c r="L8" s="2">
        <v>51</v>
      </c>
      <c r="M8" s="44">
        <v>274</v>
      </c>
      <c r="N8" s="46">
        <v>30</v>
      </c>
    </row>
    <row r="9" spans="1:14">
      <c r="A9" s="20"/>
      <c r="B9" s="43" t="s">
        <v>26</v>
      </c>
      <c r="C9" s="44">
        <v>441</v>
      </c>
      <c r="D9" s="45">
        <v>373</v>
      </c>
      <c r="E9" s="2">
        <v>270</v>
      </c>
      <c r="F9" s="2">
        <v>219</v>
      </c>
      <c r="G9" s="44">
        <v>225</v>
      </c>
      <c r="H9" s="45">
        <v>176</v>
      </c>
      <c r="I9" s="44">
        <v>195</v>
      </c>
      <c r="J9" s="45">
        <v>144</v>
      </c>
      <c r="K9" s="2">
        <v>131</v>
      </c>
      <c r="L9" s="2">
        <v>74</v>
      </c>
      <c r="M9" s="44">
        <v>92</v>
      </c>
      <c r="N9" s="46">
        <v>33</v>
      </c>
    </row>
    <row r="10" spans="1:14">
      <c r="A10" s="20"/>
      <c r="B10" s="43" t="s">
        <v>27</v>
      </c>
      <c r="C10" s="44">
        <v>467</v>
      </c>
      <c r="D10" s="45">
        <v>353</v>
      </c>
      <c r="E10" s="2">
        <v>331</v>
      </c>
      <c r="F10" s="2">
        <v>199</v>
      </c>
      <c r="G10" s="44">
        <v>268</v>
      </c>
      <c r="H10" s="45">
        <v>156</v>
      </c>
      <c r="I10" s="44">
        <v>238</v>
      </c>
      <c r="J10" s="45">
        <v>124</v>
      </c>
      <c r="K10" s="2">
        <v>181</v>
      </c>
      <c r="L10" s="2">
        <v>50</v>
      </c>
      <c r="M10" s="44">
        <v>141</v>
      </c>
      <c r="N10" s="46">
        <v>27</v>
      </c>
    </row>
    <row r="11" spans="1:14">
      <c r="A11" s="20"/>
      <c r="B11" s="43" t="s">
        <v>28</v>
      </c>
      <c r="C11" s="44">
        <v>576</v>
      </c>
      <c r="D11" s="45">
        <v>355</v>
      </c>
      <c r="E11" s="2">
        <v>368</v>
      </c>
      <c r="F11" s="2">
        <v>212</v>
      </c>
      <c r="G11" s="44">
        <v>294</v>
      </c>
      <c r="H11" s="45">
        <v>174</v>
      </c>
      <c r="I11" s="44">
        <v>244</v>
      </c>
      <c r="J11" s="45">
        <v>145</v>
      </c>
      <c r="K11" s="2">
        <v>149</v>
      </c>
      <c r="L11" s="2">
        <v>66</v>
      </c>
      <c r="M11" s="44">
        <v>93</v>
      </c>
      <c r="N11" s="46">
        <v>31</v>
      </c>
    </row>
    <row r="12" spans="1:14">
      <c r="A12" s="21"/>
      <c r="B12" s="47" t="s">
        <v>29</v>
      </c>
      <c r="C12" s="48">
        <v>316</v>
      </c>
      <c r="D12" s="49">
        <v>556</v>
      </c>
      <c r="E12" s="50">
        <v>256</v>
      </c>
      <c r="F12" s="50">
        <v>346</v>
      </c>
      <c r="G12" s="48">
        <v>242</v>
      </c>
      <c r="H12" s="49">
        <v>285</v>
      </c>
      <c r="I12" s="48">
        <v>230</v>
      </c>
      <c r="J12" s="49">
        <v>239</v>
      </c>
      <c r="K12" s="50">
        <v>203</v>
      </c>
      <c r="L12" s="50">
        <v>125</v>
      </c>
      <c r="M12" s="48">
        <v>180</v>
      </c>
      <c r="N12" s="51">
        <v>71</v>
      </c>
    </row>
    <row r="13" spans="1:14">
      <c r="A13" s="19" t="s">
        <v>17</v>
      </c>
      <c r="B13" s="35" t="s">
        <v>22</v>
      </c>
      <c r="C13" s="40"/>
      <c r="D13" s="41"/>
      <c r="E13" s="12">
        <f t="shared" ref="E13:F20" si="0">(C5-E5)/C5</f>
        <v>0.26879271070615035</v>
      </c>
      <c r="F13" s="12">
        <f t="shared" si="0"/>
        <v>0.38297872340425532</v>
      </c>
      <c r="G13" s="25">
        <f t="shared" ref="G13:H20" si="1">(C5-G5)/C5</f>
        <v>0.34851936218678814</v>
      </c>
      <c r="H13" s="52">
        <f t="shared" si="1"/>
        <v>0.51418439716312059</v>
      </c>
      <c r="I13" s="25">
        <f t="shared" ref="I13:J20" si="2">(C5-I5)/C5</f>
        <v>0.37357630979498863</v>
      </c>
      <c r="J13" s="52">
        <f t="shared" si="2"/>
        <v>0.5957446808510638</v>
      </c>
      <c r="K13" s="12">
        <f t="shared" ref="K13:L20" si="3">(C5-K5)/C5</f>
        <v>0.46013667425968108</v>
      </c>
      <c r="L13" s="12">
        <f t="shared" si="3"/>
        <v>0.78368794326241131</v>
      </c>
      <c r="M13" s="25">
        <f t="shared" ref="M13:N20" si="4">(C5-M5)/C5</f>
        <v>0.51936218678815493</v>
      </c>
      <c r="N13" s="53">
        <f t="shared" si="4"/>
        <v>0.8971631205673759</v>
      </c>
    </row>
    <row r="14" spans="1:14">
      <c r="A14" s="20"/>
      <c r="B14" s="43" t="s">
        <v>23</v>
      </c>
      <c r="C14" s="44"/>
      <c r="D14" s="45"/>
      <c r="E14" s="54">
        <f t="shared" si="0"/>
        <v>0.28646748681898065</v>
      </c>
      <c r="F14" s="54">
        <f t="shared" si="0"/>
        <v>0.34008097165991902</v>
      </c>
      <c r="G14" s="26">
        <f t="shared" si="1"/>
        <v>0.37609841827768015</v>
      </c>
      <c r="H14" s="55">
        <f t="shared" si="1"/>
        <v>0.4251012145748988</v>
      </c>
      <c r="I14" s="26">
        <f t="shared" si="2"/>
        <v>0.43409490333919154</v>
      </c>
      <c r="J14" s="55">
        <f t="shared" si="2"/>
        <v>0.48582995951417002</v>
      </c>
      <c r="K14" s="54">
        <f t="shared" si="3"/>
        <v>0.57820738137082606</v>
      </c>
      <c r="L14" s="54">
        <f t="shared" si="3"/>
        <v>0.65991902834008098</v>
      </c>
      <c r="M14" s="26">
        <f t="shared" si="4"/>
        <v>0.67838312829525482</v>
      </c>
      <c r="N14" s="56">
        <f t="shared" si="4"/>
        <v>0.77935222672064774</v>
      </c>
    </row>
    <row r="15" spans="1:14">
      <c r="A15" s="20"/>
      <c r="B15" s="43" t="s">
        <v>24</v>
      </c>
      <c r="C15" s="44"/>
      <c r="D15" s="45"/>
      <c r="E15" s="54">
        <f t="shared" si="0"/>
        <v>0.27894736842105261</v>
      </c>
      <c r="F15" s="54">
        <f t="shared" si="0"/>
        <v>0.38461538461538464</v>
      </c>
      <c r="G15" s="26">
        <f t="shared" si="1"/>
        <v>0.35</v>
      </c>
      <c r="H15" s="55">
        <f t="shared" si="1"/>
        <v>0.46989966555183948</v>
      </c>
      <c r="I15" s="26">
        <f t="shared" si="2"/>
        <v>0.4</v>
      </c>
      <c r="J15" s="55">
        <f t="shared" si="2"/>
        <v>0.53010033444816052</v>
      </c>
      <c r="K15" s="54">
        <f t="shared" si="3"/>
        <v>0.5368421052631579</v>
      </c>
      <c r="L15" s="54">
        <f t="shared" si="3"/>
        <v>0.69565217391304346</v>
      </c>
      <c r="M15" s="26">
        <f t="shared" si="4"/>
        <v>0.63684210526315788</v>
      </c>
      <c r="N15" s="56">
        <f t="shared" si="4"/>
        <v>0.80434782608695654</v>
      </c>
    </row>
    <row r="16" spans="1:14">
      <c r="A16" s="20"/>
      <c r="B16" s="43" t="s">
        <v>25</v>
      </c>
      <c r="C16" s="44"/>
      <c r="D16" s="45"/>
      <c r="E16" s="54">
        <f t="shared" si="0"/>
        <v>0.20202020202020202</v>
      </c>
      <c r="F16" s="54">
        <f t="shared" si="0"/>
        <v>0.42986425339366519</v>
      </c>
      <c r="G16" s="26">
        <f t="shared" si="1"/>
        <v>0.25050505050505051</v>
      </c>
      <c r="H16" s="55">
        <f t="shared" si="1"/>
        <v>0.5339366515837104</v>
      </c>
      <c r="I16" s="26">
        <f t="shared" si="2"/>
        <v>0.28484848484848485</v>
      </c>
      <c r="J16" s="55">
        <f t="shared" si="2"/>
        <v>0.60180995475113119</v>
      </c>
      <c r="K16" s="54">
        <f t="shared" si="3"/>
        <v>0.37777777777777777</v>
      </c>
      <c r="L16" s="54">
        <f t="shared" si="3"/>
        <v>0.76923076923076927</v>
      </c>
      <c r="M16" s="26">
        <f t="shared" si="4"/>
        <v>0.44646464646464645</v>
      </c>
      <c r="N16" s="56">
        <f t="shared" si="4"/>
        <v>0.86425339366515841</v>
      </c>
    </row>
    <row r="17" spans="1:14">
      <c r="A17" s="20"/>
      <c r="B17" s="43" t="s">
        <v>26</v>
      </c>
      <c r="C17" s="44"/>
      <c r="D17" s="45"/>
      <c r="E17" s="54">
        <f t="shared" si="0"/>
        <v>0.38775510204081631</v>
      </c>
      <c r="F17" s="54">
        <f t="shared" si="0"/>
        <v>0.4128686327077748</v>
      </c>
      <c r="G17" s="26">
        <f t="shared" si="1"/>
        <v>0.48979591836734693</v>
      </c>
      <c r="H17" s="55">
        <f t="shared" si="1"/>
        <v>0.52815013404825739</v>
      </c>
      <c r="I17" s="26">
        <f t="shared" si="2"/>
        <v>0.55782312925170063</v>
      </c>
      <c r="J17" s="55">
        <f t="shared" si="2"/>
        <v>0.613941018766756</v>
      </c>
      <c r="K17" s="54">
        <f t="shared" si="3"/>
        <v>0.7029478458049887</v>
      </c>
      <c r="L17" s="54">
        <f t="shared" si="3"/>
        <v>0.80160857908847183</v>
      </c>
      <c r="M17" s="26">
        <f t="shared" si="4"/>
        <v>0.79138321995464855</v>
      </c>
      <c r="N17" s="56">
        <f t="shared" si="4"/>
        <v>0.91152815013404831</v>
      </c>
    </row>
    <row r="18" spans="1:14">
      <c r="A18" s="20"/>
      <c r="B18" s="43" t="s">
        <v>27</v>
      </c>
      <c r="C18" s="44"/>
      <c r="D18" s="45"/>
      <c r="E18" s="54">
        <f t="shared" si="0"/>
        <v>0.29122055674518199</v>
      </c>
      <c r="F18" s="54">
        <f t="shared" si="0"/>
        <v>0.43626062322946174</v>
      </c>
      <c r="G18" s="26">
        <f t="shared" si="1"/>
        <v>0.42612419700214133</v>
      </c>
      <c r="H18" s="55">
        <f t="shared" si="1"/>
        <v>0.55807365439093481</v>
      </c>
      <c r="I18" s="26">
        <f t="shared" si="2"/>
        <v>0.49036402569593146</v>
      </c>
      <c r="J18" s="55">
        <f t="shared" si="2"/>
        <v>0.64872521246458925</v>
      </c>
      <c r="K18" s="54">
        <f t="shared" si="3"/>
        <v>0.61241970021413272</v>
      </c>
      <c r="L18" s="54">
        <f t="shared" si="3"/>
        <v>0.85835694050991507</v>
      </c>
      <c r="M18" s="26">
        <f t="shared" si="4"/>
        <v>0.69807280513918635</v>
      </c>
      <c r="N18" s="56">
        <f t="shared" si="4"/>
        <v>0.92351274787535409</v>
      </c>
    </row>
    <row r="19" spans="1:14">
      <c r="A19" s="20"/>
      <c r="B19" s="43" t="s">
        <v>28</v>
      </c>
      <c r="C19" s="44"/>
      <c r="D19" s="45"/>
      <c r="E19" s="54">
        <f t="shared" si="0"/>
        <v>0.3611111111111111</v>
      </c>
      <c r="F19" s="54">
        <f t="shared" si="0"/>
        <v>0.40281690140845072</v>
      </c>
      <c r="G19" s="26">
        <f t="shared" si="1"/>
        <v>0.48958333333333331</v>
      </c>
      <c r="H19" s="55">
        <f t="shared" si="1"/>
        <v>0.50985915492957745</v>
      </c>
      <c r="I19" s="26">
        <f t="shared" si="2"/>
        <v>0.57638888888888884</v>
      </c>
      <c r="J19" s="55">
        <f t="shared" si="2"/>
        <v>0.59154929577464788</v>
      </c>
      <c r="K19" s="54">
        <f t="shared" si="3"/>
        <v>0.74131944444444442</v>
      </c>
      <c r="L19" s="54">
        <f t="shared" si="3"/>
        <v>0.81408450704225355</v>
      </c>
      <c r="M19" s="26">
        <f t="shared" si="4"/>
        <v>0.83854166666666663</v>
      </c>
      <c r="N19" s="56">
        <f t="shared" si="4"/>
        <v>0.91267605633802817</v>
      </c>
    </row>
    <row r="20" spans="1:14">
      <c r="A20" s="21"/>
      <c r="B20" s="47" t="s">
        <v>29</v>
      </c>
      <c r="C20" s="48"/>
      <c r="D20" s="49"/>
      <c r="E20" s="57">
        <f t="shared" si="0"/>
        <v>0.189873417721519</v>
      </c>
      <c r="F20" s="57">
        <f t="shared" si="0"/>
        <v>0.37769784172661869</v>
      </c>
      <c r="G20" s="58">
        <f t="shared" si="1"/>
        <v>0.23417721518987342</v>
      </c>
      <c r="H20" s="59">
        <f t="shared" si="1"/>
        <v>0.48741007194244607</v>
      </c>
      <c r="I20" s="58">
        <f t="shared" si="2"/>
        <v>0.27215189873417722</v>
      </c>
      <c r="J20" s="59">
        <f t="shared" si="2"/>
        <v>0.57014388489208634</v>
      </c>
      <c r="K20" s="57">
        <f t="shared" si="3"/>
        <v>0.35759493670886078</v>
      </c>
      <c r="L20" s="57">
        <f t="shared" si="3"/>
        <v>0.77517985611510787</v>
      </c>
      <c r="M20" s="58">
        <f t="shared" si="4"/>
        <v>0.43037974683544306</v>
      </c>
      <c r="N20" s="60">
        <f t="shared" si="4"/>
        <v>0.87230215827338131</v>
      </c>
    </row>
    <row r="21" spans="1:14">
      <c r="A21" s="21" t="s">
        <v>3</v>
      </c>
      <c r="B21" s="47"/>
      <c r="C21" s="48"/>
      <c r="D21" s="49"/>
      <c r="E21" s="57">
        <f>AVERAGE(E13:E20)</f>
        <v>0.28327349444812677</v>
      </c>
      <c r="F21" s="57">
        <f t="shared" ref="F21:N21" si="5">AVERAGE(F13:F20)</f>
        <v>0.39589791651819123</v>
      </c>
      <c r="G21" s="58">
        <f t="shared" si="5"/>
        <v>0.37060043685777672</v>
      </c>
      <c r="H21" s="59">
        <f t="shared" si="5"/>
        <v>0.50332686802309812</v>
      </c>
      <c r="I21" s="58">
        <f t="shared" si="5"/>
        <v>0.42365595506917042</v>
      </c>
      <c r="J21" s="59">
        <f t="shared" si="5"/>
        <v>0.57973054268282564</v>
      </c>
      <c r="K21" s="57">
        <f t="shared" si="5"/>
        <v>0.54590573323048364</v>
      </c>
      <c r="L21" s="57">
        <f t="shared" si="5"/>
        <v>0.76971497468775674</v>
      </c>
      <c r="M21" s="58">
        <f t="shared" si="5"/>
        <v>0.62992868817589476</v>
      </c>
      <c r="N21" s="60">
        <f t="shared" si="5"/>
        <v>0.87064195995761884</v>
      </c>
    </row>
    <row r="22" spans="1:14" ht="15" thickBot="1">
      <c r="A22" s="22" t="s">
        <v>18</v>
      </c>
      <c r="B22" s="61"/>
      <c r="C22" s="62"/>
      <c r="D22" s="63"/>
      <c r="E22" s="14">
        <f>_xlfn.STDEV.P(E13:E20)</f>
        <v>6.3838212113164247E-2</v>
      </c>
      <c r="F22" s="14">
        <f t="shared" ref="F22:N22" si="6">_xlfn.STDEV.P(F13:F20)</f>
        <v>2.9282487996839746E-2</v>
      </c>
      <c r="G22" s="27">
        <f t="shared" si="6"/>
        <v>9.0432127378141491E-2</v>
      </c>
      <c r="H22" s="64">
        <f t="shared" si="6"/>
        <v>3.9052682101504345E-2</v>
      </c>
      <c r="I22" s="27">
        <f t="shared" si="6"/>
        <v>0.10675654897070644</v>
      </c>
      <c r="J22" s="64">
        <f t="shared" si="6"/>
        <v>4.7679448156162194E-2</v>
      </c>
      <c r="K22" s="14">
        <f t="shared" si="6"/>
        <v>0.1320429353698746</v>
      </c>
      <c r="L22" s="14">
        <f t="shared" si="6"/>
        <v>5.9800759856739244E-2</v>
      </c>
      <c r="M22" s="27">
        <f t="shared" si="6"/>
        <v>0.14244734782839294</v>
      </c>
      <c r="N22" s="65">
        <f t="shared" si="6"/>
        <v>4.9635591563225612E-2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9B7B-BE5F-0C46-A60D-8B43BEE5F876}">
  <dimension ref="A1:K9"/>
  <sheetViews>
    <sheetView zoomScaleNormal="100" workbookViewId="0">
      <selection activeCell="C3" sqref="C3"/>
    </sheetView>
  </sheetViews>
  <sheetFormatPr baseColWidth="10" defaultRowHeight="14"/>
  <cols>
    <col min="1" max="1" width="14" customWidth="1"/>
    <col min="2" max="2" width="14" style="15" customWidth="1"/>
    <col min="11" max="11" width="10.83203125" style="15"/>
  </cols>
  <sheetData>
    <row r="1" spans="1:11">
      <c r="A1" s="16" t="s">
        <v>37</v>
      </c>
    </row>
    <row r="2" spans="1:11" ht="15" thickBot="1"/>
    <row r="3" spans="1:11" ht="16">
      <c r="A3" s="3" t="s">
        <v>31</v>
      </c>
      <c r="B3" s="23" t="s">
        <v>32</v>
      </c>
      <c r="C3" s="18" t="s">
        <v>36</v>
      </c>
      <c r="D3" s="18"/>
      <c r="E3" s="18"/>
      <c r="F3" s="18"/>
      <c r="G3" s="18"/>
      <c r="H3" s="18"/>
      <c r="I3" s="18"/>
      <c r="J3" s="18"/>
      <c r="K3" s="84" t="s">
        <v>35</v>
      </c>
    </row>
    <row r="4" spans="1:11">
      <c r="A4" s="13"/>
      <c r="B4" s="77"/>
      <c r="C4" s="79" t="s">
        <v>38</v>
      </c>
      <c r="D4" s="79" t="s">
        <v>39</v>
      </c>
      <c r="E4" s="79" t="s">
        <v>40</v>
      </c>
      <c r="F4" s="79" t="s">
        <v>41</v>
      </c>
      <c r="G4" s="79" t="s">
        <v>42</v>
      </c>
      <c r="H4" s="79" t="s">
        <v>43</v>
      </c>
      <c r="I4" s="79" t="s">
        <v>44</v>
      </c>
      <c r="J4" s="79" t="s">
        <v>45</v>
      </c>
      <c r="K4" s="85"/>
    </row>
    <row r="5" spans="1:11">
      <c r="A5" s="71" t="s">
        <v>20</v>
      </c>
      <c r="B5" s="77" t="s">
        <v>33</v>
      </c>
      <c r="C5" s="81">
        <v>7.3457164758621305</v>
      </c>
      <c r="D5" s="81">
        <v>7.4965860445722701</v>
      </c>
      <c r="E5" s="81">
        <v>7.6352614449446019</v>
      </c>
      <c r="F5" s="81">
        <v>7.5096401393248726</v>
      </c>
      <c r="G5" s="81">
        <v>7.6191190673586178</v>
      </c>
      <c r="H5" s="81">
        <v>7.499528283957865</v>
      </c>
      <c r="I5" s="81">
        <v>7.489454989793388</v>
      </c>
      <c r="J5" s="72">
        <v>7.5735265675176322</v>
      </c>
      <c r="K5" s="86">
        <f>_xlfn.T.TEST(C5:J5,C6:J6,2,3)</f>
        <v>4.6297660787572435E-2</v>
      </c>
    </row>
    <row r="6" spans="1:11">
      <c r="A6" s="73" t="s">
        <v>19</v>
      </c>
      <c r="B6" s="78" t="s">
        <v>33</v>
      </c>
      <c r="C6" s="80">
        <v>8.1585669140721482</v>
      </c>
      <c r="D6" s="80">
        <v>7.6190354285558746</v>
      </c>
      <c r="E6" s="80">
        <v>7.9275521366113439</v>
      </c>
      <c r="F6" s="80">
        <v>7.6289321377282642</v>
      </c>
      <c r="G6" s="80">
        <v>8.5358437224447048</v>
      </c>
      <c r="H6" s="80">
        <v>7.5689517421984442</v>
      </c>
      <c r="I6" s="80">
        <v>7.558154505628881</v>
      </c>
      <c r="J6" s="76">
        <v>7.6226553989399974</v>
      </c>
      <c r="K6" s="87"/>
    </row>
    <row r="7" spans="1:11">
      <c r="A7" s="73" t="s">
        <v>20</v>
      </c>
      <c r="B7" s="78" t="s">
        <v>9</v>
      </c>
      <c r="C7" s="80">
        <v>7.8538719643217618</v>
      </c>
      <c r="D7" s="80">
        <v>7.4957557456411177</v>
      </c>
      <c r="E7" s="80">
        <v>7.7018116359477427</v>
      </c>
      <c r="F7" s="80">
        <v>7.6973028449685561</v>
      </c>
      <c r="G7" s="80">
        <v>7.4712185728839753</v>
      </c>
      <c r="H7" s="80">
        <v>7.7008623580137234</v>
      </c>
      <c r="I7" s="80">
        <v>7.1662156253435212</v>
      </c>
      <c r="J7" s="76">
        <v>7.5053154553582591</v>
      </c>
      <c r="K7" s="87">
        <f>_xlfn.T.TEST(C7:J7,C8:J8,2,3)</f>
        <v>1.3546147298457373E-2</v>
      </c>
    </row>
    <row r="8" spans="1:11" ht="15" thickBot="1">
      <c r="A8" s="74" t="s">
        <v>20</v>
      </c>
      <c r="B8" s="82" t="s">
        <v>34</v>
      </c>
      <c r="C8" s="83">
        <v>7.8210230527068303</v>
      </c>
      <c r="D8" s="83">
        <v>8.0366619857261448</v>
      </c>
      <c r="E8" s="83">
        <v>7.7644715530924513</v>
      </c>
      <c r="F8" s="83">
        <v>7.8304575138313668</v>
      </c>
      <c r="G8" s="83">
        <v>7.7949608752403519</v>
      </c>
      <c r="H8" s="83">
        <v>7.7781512503836439</v>
      </c>
      <c r="I8" s="83">
        <v>7.7561706462386013</v>
      </c>
      <c r="J8" s="75">
        <v>7.7812020018882624</v>
      </c>
      <c r="K8" s="88"/>
    </row>
    <row r="9" spans="1:11">
      <c r="A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4b</vt:lpstr>
      <vt:lpstr>Figure 4c</vt:lpstr>
      <vt:lpstr>Figure 4e</vt:lpstr>
      <vt:lpstr>Figure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Yuan You</cp:lastModifiedBy>
  <dcterms:created xsi:type="dcterms:W3CDTF">2022-10-21T11:02:50Z</dcterms:created>
  <dcterms:modified xsi:type="dcterms:W3CDTF">2022-10-21T19:10:54Z</dcterms:modified>
</cp:coreProperties>
</file>