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rancisca\Documents\U\Colaboraciones\V Pérez\p75 envejecimiento\p75 ageing 2024\Figures 2024 II\Raw data Figures\"/>
    </mc:Choice>
  </mc:AlternateContent>
  <xr:revisionPtr revIDLastSave="0" documentId="13_ncr:1_{DD45E2EF-ECAB-4FAB-84A7-2D51AB0390A7}" xr6:coauthVersionLast="47" xr6:coauthVersionMax="47" xr10:uidLastSave="{00000000-0000-0000-0000-000000000000}"/>
  <bookViews>
    <workbookView xWindow="-108" yWindow="-108" windowWidth="23256" windowHeight="12576" tabRatio="740" firstSheet="9" activeTab="20" xr2:uid="{7CFAAAD0-BFFC-4A13-BA41-AB437945E2C7}"/>
  </bookViews>
  <sheets>
    <sheet name="Fig_1E" sheetId="1" r:id="rId1"/>
    <sheet name="Fig_1F" sheetId="2" r:id="rId2"/>
    <sheet name="Fig_2A" sheetId="3" r:id="rId3"/>
    <sheet name="Fig_2B" sheetId="4" r:id="rId4"/>
    <sheet name="Fig_2C" sheetId="5" r:id="rId5"/>
    <sheet name="Fig_2D" sheetId="6" r:id="rId6"/>
    <sheet name="Fig_3B" sheetId="7" r:id="rId7"/>
    <sheet name="Fig_3C" sheetId="8" r:id="rId8"/>
    <sheet name="Fig_3D" sheetId="9" r:id="rId9"/>
    <sheet name="Fig4_A" sheetId="10" r:id="rId10"/>
    <sheet name="Fig4_B-C" sheetId="11" r:id="rId11"/>
    <sheet name="Fig4_E" sheetId="13" r:id="rId12"/>
    <sheet name="Fig4_F" sheetId="14" r:id="rId13"/>
    <sheet name="Fig5_B-C-D-E" sheetId="15" r:id="rId14"/>
    <sheet name="Fig6_B" sheetId="16" r:id="rId15"/>
    <sheet name="Fig6_C-D-E" sheetId="23" r:id="rId16"/>
    <sheet name="Fig7_A" sheetId="17" r:id="rId17"/>
    <sheet name="Fig7_C" sheetId="19" r:id="rId18"/>
    <sheet name="Fig7_B" sheetId="18" r:id="rId19"/>
    <sheet name="Fig7_D" sheetId="20" r:id="rId20"/>
    <sheet name="Fig7_E" sheetId="21" r:id="rId21"/>
    <sheet name="Fig7_F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5" l="1"/>
  <c r="I13" i="11"/>
  <c r="T58" i="11" l="1"/>
  <c r="P58" i="11"/>
  <c r="L58" i="11"/>
  <c r="H58" i="11"/>
  <c r="T57" i="11"/>
  <c r="P57" i="11"/>
  <c r="L57" i="11"/>
  <c r="H57" i="11"/>
  <c r="T56" i="11"/>
  <c r="P56" i="11"/>
  <c r="L56" i="11"/>
  <c r="H56" i="11"/>
  <c r="T55" i="11"/>
  <c r="P55" i="11"/>
  <c r="L55" i="11"/>
  <c r="H55" i="11"/>
  <c r="T54" i="11"/>
  <c r="P54" i="11"/>
  <c r="L54" i="11"/>
  <c r="H54" i="11"/>
  <c r="T53" i="11"/>
  <c r="P53" i="11"/>
  <c r="L53" i="11"/>
  <c r="H53" i="11"/>
  <c r="P47" i="11"/>
  <c r="Q47" i="11" s="1"/>
  <c r="L47" i="11"/>
  <c r="P46" i="11"/>
  <c r="Q46" i="11" s="1"/>
  <c r="L46" i="11"/>
  <c r="P45" i="11"/>
  <c r="Q45" i="11" s="1"/>
  <c r="L45" i="11"/>
  <c r="P44" i="11"/>
  <c r="Q44" i="11" s="1"/>
  <c r="L44" i="11"/>
  <c r="P43" i="11"/>
  <c r="Q43" i="11" s="1"/>
  <c r="L43" i="11"/>
  <c r="P42" i="11"/>
  <c r="P48" i="11" s="1"/>
  <c r="L42" i="11"/>
  <c r="P36" i="11"/>
  <c r="L36" i="11"/>
  <c r="H36" i="11"/>
  <c r="P35" i="11"/>
  <c r="L35" i="11"/>
  <c r="H35" i="11"/>
  <c r="P34" i="11"/>
  <c r="L34" i="11"/>
  <c r="H34" i="11"/>
  <c r="P33" i="11"/>
  <c r="L33" i="11"/>
  <c r="H33" i="11"/>
  <c r="P32" i="11"/>
  <c r="L32" i="11"/>
  <c r="H32" i="11"/>
  <c r="P31" i="11"/>
  <c r="L31" i="11"/>
  <c r="H31" i="11"/>
  <c r="T25" i="11"/>
  <c r="P25" i="11"/>
  <c r="L25" i="11"/>
  <c r="H25" i="11"/>
  <c r="T24" i="11"/>
  <c r="P24" i="11"/>
  <c r="L24" i="11"/>
  <c r="H24" i="11"/>
  <c r="T23" i="11"/>
  <c r="P23" i="11"/>
  <c r="L23" i="11"/>
  <c r="H23" i="11"/>
  <c r="T22" i="11"/>
  <c r="P22" i="11"/>
  <c r="L22" i="11"/>
  <c r="H22" i="11"/>
  <c r="T21" i="11"/>
  <c r="P21" i="11"/>
  <c r="L21" i="11"/>
  <c r="H21" i="11"/>
  <c r="T20" i="11"/>
  <c r="P20" i="11"/>
  <c r="L20" i="11"/>
  <c r="H20" i="11"/>
  <c r="K16" i="11"/>
  <c r="J16" i="11"/>
  <c r="L16" i="11" s="1"/>
  <c r="I16" i="11"/>
  <c r="K15" i="11"/>
  <c r="J15" i="11"/>
  <c r="L15" i="11" s="1"/>
  <c r="I15" i="11"/>
  <c r="K14" i="11"/>
  <c r="J14" i="11"/>
  <c r="I14" i="11"/>
  <c r="L14" i="11" s="1"/>
  <c r="K13" i="11"/>
  <c r="M13" i="11" s="1"/>
  <c r="J13" i="11"/>
  <c r="K12" i="11"/>
  <c r="M12" i="11" s="1"/>
  <c r="J12" i="11"/>
  <c r="I12" i="11"/>
  <c r="L12" i="11" s="1"/>
  <c r="K11" i="11"/>
  <c r="M11" i="11" s="1"/>
  <c r="J11" i="11"/>
  <c r="I11" i="11"/>
  <c r="K10" i="11"/>
  <c r="M10" i="11" s="1"/>
  <c r="J10" i="11"/>
  <c r="L10" i="11" s="1"/>
  <c r="I10" i="11"/>
  <c r="K9" i="11"/>
  <c r="M9" i="11" s="1"/>
  <c r="J9" i="11"/>
  <c r="L9" i="11" s="1"/>
  <c r="I9" i="11"/>
  <c r="K8" i="11"/>
  <c r="M8" i="11" s="1"/>
  <c r="J8" i="11"/>
  <c r="L8" i="11" s="1"/>
  <c r="I8" i="11"/>
  <c r="K7" i="11"/>
  <c r="M7" i="11" s="1"/>
  <c r="J7" i="11"/>
  <c r="I7" i="11"/>
  <c r="K6" i="11"/>
  <c r="M6" i="11" s="1"/>
  <c r="J6" i="11"/>
  <c r="L6" i="11" s="1"/>
  <c r="I6" i="11"/>
  <c r="K5" i="11"/>
  <c r="M5" i="11" s="1"/>
  <c r="J5" i="11"/>
  <c r="L5" i="11" s="1"/>
  <c r="I5" i="11"/>
  <c r="K4" i="11"/>
  <c r="J4" i="11"/>
  <c r="L4" i="11" s="1"/>
  <c r="I4" i="11"/>
  <c r="K3" i="11"/>
  <c r="M3" i="11" s="1"/>
  <c r="J3" i="11"/>
  <c r="L3" i="11" s="1"/>
  <c r="I3" i="11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3" i="10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3" i="10"/>
  <c r="M14" i="10"/>
  <c r="J16" i="10"/>
  <c r="L16" i="10"/>
  <c r="J15" i="10"/>
  <c r="L15" i="10"/>
  <c r="J14" i="10"/>
  <c r="L14" i="10"/>
  <c r="J13" i="10"/>
  <c r="L13" i="10"/>
  <c r="J12" i="10"/>
  <c r="L12" i="10"/>
  <c r="J11" i="10"/>
  <c r="L11" i="10"/>
  <c r="J10" i="10"/>
  <c r="L10" i="10"/>
  <c r="J9" i="10"/>
  <c r="L9" i="10"/>
  <c r="J8" i="10"/>
  <c r="L8" i="10"/>
  <c r="J7" i="10"/>
  <c r="L7" i="10"/>
  <c r="J6" i="10"/>
  <c r="L6" i="10"/>
  <c r="J5" i="10"/>
  <c r="L5" i="10"/>
  <c r="J4" i="10"/>
  <c r="L4" i="10"/>
  <c r="J3" i="10"/>
  <c r="L3" i="10"/>
  <c r="K3" i="10"/>
  <c r="M3" i="10" s="1"/>
  <c r="K16" i="10"/>
  <c r="M16" i="10" s="1"/>
  <c r="I16" i="10"/>
  <c r="K15" i="10"/>
  <c r="M15" i="10" s="1"/>
  <c r="I15" i="10"/>
  <c r="K14" i="10"/>
  <c r="I14" i="10"/>
  <c r="K13" i="10"/>
  <c r="M13" i="10" s="1"/>
  <c r="I13" i="10"/>
  <c r="K12" i="10"/>
  <c r="M12" i="10" s="1"/>
  <c r="I12" i="10"/>
  <c r="K11" i="10"/>
  <c r="I11" i="10"/>
  <c r="K10" i="10"/>
  <c r="M10" i="10" s="1"/>
  <c r="I10" i="10"/>
  <c r="K9" i="10"/>
  <c r="M9" i="10" s="1"/>
  <c r="I9" i="10"/>
  <c r="K8" i="10"/>
  <c r="M8" i="10" s="1"/>
  <c r="I8" i="10"/>
  <c r="K7" i="10"/>
  <c r="M7" i="10" s="1"/>
  <c r="I7" i="10"/>
  <c r="K6" i="10"/>
  <c r="M6" i="10" s="1"/>
  <c r="I6" i="10"/>
  <c r="K5" i="10"/>
  <c r="M5" i="10" s="1"/>
  <c r="I5" i="10"/>
  <c r="K4" i="10"/>
  <c r="I4" i="10"/>
  <c r="I3" i="10"/>
  <c r="I21" i="11" l="1"/>
  <c r="I55" i="11"/>
  <c r="I57" i="11"/>
  <c r="M35" i="11"/>
  <c r="I43" i="11"/>
  <c r="M57" i="11"/>
  <c r="M46" i="11"/>
  <c r="I22" i="11"/>
  <c r="I24" i="11"/>
  <c r="Q33" i="11"/>
  <c r="I54" i="11"/>
  <c r="I58" i="11"/>
  <c r="Q23" i="11"/>
  <c r="M31" i="11"/>
  <c r="Q36" i="11"/>
  <c r="I47" i="11"/>
  <c r="Q25" i="11"/>
  <c r="Q20" i="11"/>
  <c r="Q24" i="11"/>
  <c r="M34" i="11"/>
  <c r="I46" i="11"/>
  <c r="Q34" i="11"/>
  <c r="I45" i="11"/>
  <c r="M4" i="11"/>
  <c r="P37" i="11"/>
  <c r="Q35" i="11" s="1"/>
  <c r="Q31" i="11"/>
  <c r="L7" i="11"/>
  <c r="L11" i="11"/>
  <c r="L13" i="11"/>
  <c r="M15" i="11"/>
  <c r="L48" i="11"/>
  <c r="M43" i="11" s="1"/>
  <c r="Q42" i="11"/>
  <c r="M16" i="11"/>
  <c r="M14" i="11"/>
  <c r="H59" i="11"/>
  <c r="I53" i="11" s="1"/>
  <c r="P26" i="11"/>
  <c r="Q22" i="11" s="1"/>
  <c r="H37" i="11"/>
  <c r="I33" i="11" s="1"/>
  <c r="T26" i="11"/>
  <c r="U21" i="11" s="1"/>
  <c r="H48" i="11"/>
  <c r="I42" i="11" s="1"/>
  <c r="L59" i="11"/>
  <c r="M53" i="11" s="1"/>
  <c r="L37" i="11"/>
  <c r="M32" i="11" s="1"/>
  <c r="Q48" i="11"/>
  <c r="P59" i="11"/>
  <c r="Q53" i="11" s="1"/>
  <c r="H26" i="11"/>
  <c r="I23" i="11" s="1"/>
  <c r="L26" i="11"/>
  <c r="M21" i="11" s="1"/>
  <c r="T59" i="11"/>
  <c r="U55" i="11" s="1"/>
  <c r="M11" i="10"/>
  <c r="M4" i="10"/>
  <c r="Q26" i="11" l="1"/>
  <c r="U20" i="11"/>
  <c r="U25" i="11"/>
  <c r="U54" i="11"/>
  <c r="M58" i="11"/>
  <c r="M24" i="11"/>
  <c r="M55" i="11"/>
  <c r="Q21" i="11"/>
  <c r="M56" i="11"/>
  <c r="M22" i="11"/>
  <c r="I56" i="11"/>
  <c r="I59" i="11" s="1"/>
  <c r="I20" i="11"/>
  <c r="I26" i="11" s="1"/>
  <c r="I32" i="11"/>
  <c r="Q56" i="11"/>
  <c r="U53" i="11"/>
  <c r="U57" i="11"/>
  <c r="I44" i="11"/>
  <c r="I48" i="11" s="1"/>
  <c r="M33" i="11"/>
  <c r="M37" i="11" s="1"/>
  <c r="Q32" i="11"/>
  <c r="Q37" i="11" s="1"/>
  <c r="I35" i="11"/>
  <c r="U56" i="11"/>
  <c r="Q58" i="11"/>
  <c r="M54" i="11"/>
  <c r="M59" i="11" s="1"/>
  <c r="M20" i="11"/>
  <c r="M45" i="11"/>
  <c r="M42" i="11"/>
  <c r="U24" i="11"/>
  <c r="Q54" i="11"/>
  <c r="Q59" i="11" s="1"/>
  <c r="I36" i="11"/>
  <c r="M44" i="11"/>
  <c r="U23" i="11"/>
  <c r="M36" i="11"/>
  <c r="Q55" i="11"/>
  <c r="M25" i="11"/>
  <c r="U22" i="11"/>
  <c r="M47" i="11"/>
  <c r="Q57" i="11"/>
  <c r="M23" i="11"/>
  <c r="I25" i="11"/>
  <c r="U58" i="11"/>
  <c r="I34" i="11"/>
  <c r="I31" i="11"/>
  <c r="I37" i="11" l="1"/>
  <c r="M48" i="11"/>
  <c r="U26" i="11"/>
  <c r="M26" i="11"/>
  <c r="U59" i="11"/>
  <c r="M8" i="9" l="1"/>
  <c r="Q8" i="9" s="1"/>
  <c r="L8" i="9"/>
  <c r="P8" i="9" s="1"/>
  <c r="K8" i="9"/>
  <c r="O8" i="9" s="1"/>
  <c r="J8" i="9"/>
  <c r="N8" i="9" s="1"/>
  <c r="I8" i="9"/>
  <c r="N7" i="9"/>
  <c r="M7" i="9"/>
  <c r="Q7" i="9" s="1"/>
  <c r="L7" i="9"/>
  <c r="P7" i="9" s="1"/>
  <c r="K7" i="9"/>
  <c r="O7" i="9" s="1"/>
  <c r="J7" i="9"/>
  <c r="I7" i="9"/>
  <c r="N6" i="9"/>
  <c r="M6" i="9"/>
  <c r="Q6" i="9" s="1"/>
  <c r="L6" i="9"/>
  <c r="P6" i="9" s="1"/>
  <c r="K6" i="9"/>
  <c r="O6" i="9" s="1"/>
  <c r="J6" i="9"/>
  <c r="I6" i="9"/>
  <c r="O5" i="9"/>
  <c r="M5" i="9"/>
  <c r="Q5" i="9" s="1"/>
  <c r="L5" i="9"/>
  <c r="P5" i="9" s="1"/>
  <c r="K5" i="9"/>
  <c r="J5" i="9"/>
  <c r="N5" i="9" s="1"/>
  <c r="I5" i="9"/>
  <c r="N4" i="9"/>
  <c r="M4" i="9"/>
  <c r="Q4" i="9" s="1"/>
  <c r="L4" i="9"/>
  <c r="P4" i="9" s="1"/>
  <c r="K4" i="9"/>
  <c r="O4" i="9" s="1"/>
  <c r="J4" i="9"/>
  <c r="I4" i="9"/>
  <c r="O3" i="9"/>
  <c r="M3" i="9"/>
  <c r="Q3" i="9" s="1"/>
  <c r="L3" i="9"/>
  <c r="P3" i="9" s="1"/>
  <c r="K3" i="9"/>
  <c r="J3" i="9"/>
  <c r="N3" i="9" s="1"/>
  <c r="I3" i="9"/>
  <c r="I18" i="8" l="1"/>
  <c r="M18" i="8"/>
  <c r="Q18" i="8"/>
  <c r="Q10" i="8"/>
  <c r="M10" i="8"/>
  <c r="I10" i="8"/>
  <c r="I16" i="8"/>
  <c r="I17" i="8"/>
  <c r="M16" i="8"/>
  <c r="M17" i="8"/>
  <c r="Q16" i="8"/>
  <c r="Q17" i="8"/>
  <c r="Q8" i="8"/>
  <c r="Q9" i="8"/>
  <c r="M8" i="8"/>
  <c r="M9" i="8"/>
  <c r="I8" i="8"/>
  <c r="I9" i="8"/>
  <c r="Q15" i="8"/>
  <c r="M15" i="8"/>
  <c r="I15" i="8"/>
  <c r="Q7" i="8"/>
  <c r="M7" i="8"/>
  <c r="I7" i="8"/>
  <c r="P18" i="8"/>
  <c r="L18" i="8"/>
  <c r="H18" i="8"/>
  <c r="P10" i="8"/>
  <c r="L10" i="8"/>
  <c r="H10" i="8"/>
  <c r="D14" i="22" l="1"/>
  <c r="D13" i="22"/>
  <c r="D12" i="22"/>
  <c r="D11" i="22"/>
  <c r="D10" i="22"/>
  <c r="D9" i="22"/>
  <c r="D8" i="22"/>
  <c r="D7" i="22"/>
  <c r="D6" i="22"/>
  <c r="D5" i="22"/>
  <c r="D4" i="22"/>
  <c r="D3" i="22"/>
  <c r="D2" i="22"/>
  <c r="AA37" i="20"/>
  <c r="X37" i="20"/>
  <c r="U37" i="20"/>
  <c r="R37" i="20"/>
  <c r="O37" i="20"/>
  <c r="L37" i="20"/>
  <c r="I37" i="20"/>
  <c r="U18" i="20"/>
  <c r="R18" i="20"/>
  <c r="O18" i="20"/>
  <c r="L18" i="20"/>
  <c r="I18" i="20"/>
  <c r="Y37" i="19"/>
  <c r="V37" i="19"/>
  <c r="S37" i="19"/>
  <c r="P37" i="19"/>
  <c r="M37" i="19"/>
  <c r="J37" i="19"/>
  <c r="G37" i="19"/>
  <c r="Z36" i="19"/>
  <c r="Z35" i="19"/>
  <c r="Z34" i="19"/>
  <c r="Z33" i="19"/>
  <c r="Z32" i="19"/>
  <c r="Z31" i="19"/>
  <c r="Z30" i="19"/>
  <c r="Z29" i="19"/>
  <c r="Z28" i="19"/>
  <c r="Z27" i="19"/>
  <c r="Z26" i="19"/>
  <c r="Z25" i="19"/>
  <c r="Z24" i="19"/>
  <c r="Z23" i="19"/>
  <c r="Z37" i="19" s="1"/>
  <c r="S18" i="19"/>
  <c r="P18" i="19"/>
  <c r="Q12" i="19" s="1"/>
  <c r="M18" i="19"/>
  <c r="J18" i="19"/>
  <c r="G18" i="19"/>
  <c r="Q17" i="19"/>
  <c r="Q14" i="19"/>
  <c r="Q13" i="19"/>
  <c r="Q10" i="19"/>
  <c r="Q9" i="19"/>
  <c r="Q8" i="19"/>
  <c r="Q6" i="19"/>
  <c r="Q5" i="19"/>
  <c r="Q4" i="19"/>
  <c r="P14" i="16"/>
  <c r="Q13" i="16" s="1"/>
  <c r="L14" i="16"/>
  <c r="M13" i="16" s="1"/>
  <c r="H14" i="16"/>
  <c r="I11" i="16" s="1"/>
  <c r="I13" i="16"/>
  <c r="M12" i="16"/>
  <c r="I12" i="16"/>
  <c r="Q11" i="16"/>
  <c r="M11" i="16"/>
  <c r="T7" i="16"/>
  <c r="P7" i="16"/>
  <c r="Q5" i="16" s="1"/>
  <c r="L7" i="16"/>
  <c r="H7" i="16"/>
  <c r="I6" i="16" s="1"/>
  <c r="U6" i="16"/>
  <c r="M6" i="16"/>
  <c r="U5" i="16"/>
  <c r="M5" i="16"/>
  <c r="I5" i="16"/>
  <c r="U4" i="16"/>
  <c r="M4" i="16"/>
  <c r="F201" i="15"/>
  <c r="E201" i="15"/>
  <c r="F200" i="15"/>
  <c r="E200" i="15"/>
  <c r="F199" i="15"/>
  <c r="E199" i="15"/>
  <c r="F198" i="15"/>
  <c r="E198" i="15"/>
  <c r="F197" i="15"/>
  <c r="E197" i="15"/>
  <c r="F196" i="15"/>
  <c r="E196" i="15"/>
  <c r="F195" i="15"/>
  <c r="E195" i="15"/>
  <c r="F194" i="15"/>
  <c r="E194" i="15"/>
  <c r="F193" i="15"/>
  <c r="E193" i="15"/>
  <c r="F192" i="15"/>
  <c r="E192" i="15"/>
  <c r="F191" i="15"/>
  <c r="E191" i="15"/>
  <c r="F190" i="15"/>
  <c r="E190" i="15"/>
  <c r="F189" i="15"/>
  <c r="E189" i="15"/>
  <c r="F188" i="15"/>
  <c r="E188" i="15"/>
  <c r="F187" i="15"/>
  <c r="E187" i="15"/>
  <c r="F186" i="15"/>
  <c r="E186" i="15"/>
  <c r="F185" i="15"/>
  <c r="E185" i="15"/>
  <c r="F184" i="15"/>
  <c r="E184" i="15"/>
  <c r="F183" i="15"/>
  <c r="E183" i="15"/>
  <c r="F182" i="15"/>
  <c r="E182" i="15"/>
  <c r="F181" i="15"/>
  <c r="E181" i="15"/>
  <c r="F180" i="15"/>
  <c r="E180" i="15"/>
  <c r="F179" i="15"/>
  <c r="E179" i="15"/>
  <c r="F178" i="15"/>
  <c r="E178" i="15"/>
  <c r="F177" i="15"/>
  <c r="E177" i="15"/>
  <c r="F176" i="15"/>
  <c r="E176" i="15"/>
  <c r="F175" i="15"/>
  <c r="E175" i="15"/>
  <c r="F174" i="15"/>
  <c r="E174" i="15"/>
  <c r="F173" i="15"/>
  <c r="E173" i="15"/>
  <c r="F172" i="15"/>
  <c r="E172" i="15"/>
  <c r="F171" i="15"/>
  <c r="E171" i="15"/>
  <c r="F170" i="15"/>
  <c r="E170" i="15"/>
  <c r="F169" i="15"/>
  <c r="E169" i="15"/>
  <c r="F168" i="15"/>
  <c r="E168" i="15"/>
  <c r="F167" i="15"/>
  <c r="E167" i="15"/>
  <c r="F166" i="15"/>
  <c r="E166" i="15"/>
  <c r="F165" i="15"/>
  <c r="E165" i="15"/>
  <c r="F164" i="15"/>
  <c r="E164" i="15"/>
  <c r="F163" i="15"/>
  <c r="E163" i="15"/>
  <c r="F162" i="15"/>
  <c r="E162" i="15"/>
  <c r="F161" i="15"/>
  <c r="E161" i="15"/>
  <c r="F160" i="15"/>
  <c r="E160" i="15"/>
  <c r="F159" i="15"/>
  <c r="E159" i="15"/>
  <c r="F158" i="15"/>
  <c r="E158" i="15"/>
  <c r="F157" i="15"/>
  <c r="E157" i="15"/>
  <c r="F156" i="15"/>
  <c r="E156" i="15"/>
  <c r="F155" i="15"/>
  <c r="E155" i="15"/>
  <c r="F154" i="15"/>
  <c r="E154" i="15"/>
  <c r="L6" i="15" s="1"/>
  <c r="F153" i="15"/>
  <c r="E153" i="15"/>
  <c r="F152" i="15"/>
  <c r="E152" i="15"/>
  <c r="M9" i="15"/>
  <c r="L9" i="15"/>
  <c r="K9" i="15"/>
  <c r="J9" i="15"/>
  <c r="M8" i="15"/>
  <c r="L8" i="15"/>
  <c r="K8" i="15"/>
  <c r="J8" i="15"/>
  <c r="M7" i="15"/>
  <c r="L7" i="15"/>
  <c r="K7" i="15"/>
  <c r="J7" i="15"/>
  <c r="M6" i="15"/>
  <c r="K6" i="15"/>
  <c r="J6" i="15"/>
  <c r="M5" i="15"/>
  <c r="L5" i="15"/>
  <c r="K5" i="15"/>
  <c r="J5" i="15"/>
  <c r="M4" i="15"/>
  <c r="L4" i="15"/>
  <c r="K4" i="15"/>
  <c r="J4" i="15"/>
  <c r="M3" i="15"/>
  <c r="L3" i="15"/>
  <c r="K3" i="15"/>
  <c r="J3" i="15"/>
  <c r="O9" i="14"/>
  <c r="N9" i="14"/>
  <c r="M9" i="14"/>
  <c r="O8" i="14"/>
  <c r="N8" i="14"/>
  <c r="M8" i="14"/>
  <c r="O7" i="14"/>
  <c r="N7" i="14"/>
  <c r="M7" i="14"/>
  <c r="O6" i="14"/>
  <c r="N6" i="14"/>
  <c r="M6" i="14"/>
  <c r="O5" i="14"/>
  <c r="N5" i="14"/>
  <c r="M5" i="14"/>
  <c r="O4" i="14"/>
  <c r="N4" i="14"/>
  <c r="M4" i="14"/>
  <c r="O10" i="13"/>
  <c r="N10" i="13"/>
  <c r="M10" i="13"/>
  <c r="O9" i="13"/>
  <c r="N9" i="13"/>
  <c r="M9" i="13"/>
  <c r="O8" i="13"/>
  <c r="N8" i="13"/>
  <c r="M8" i="13"/>
  <c r="O7" i="13"/>
  <c r="N7" i="13"/>
  <c r="M7" i="13"/>
  <c r="O6" i="13"/>
  <c r="N6" i="13"/>
  <c r="M6" i="13"/>
  <c r="O5" i="13"/>
  <c r="N5" i="13"/>
  <c r="M5" i="13"/>
  <c r="O4" i="13"/>
  <c r="N4" i="13"/>
  <c r="M4" i="13"/>
  <c r="Q7" i="19" l="1"/>
  <c r="Q18" i="19" s="1"/>
  <c r="Q15" i="19"/>
  <c r="Q16" i="19"/>
  <c r="Q11" i="19"/>
  <c r="Q12" i="16"/>
  <c r="I4" i="16"/>
  <c r="Q4" i="16"/>
  <c r="Q6" i="16"/>
  <c r="H7" i="7" l="1"/>
  <c r="H6" i="7"/>
  <c r="H5" i="7"/>
  <c r="H4" i="7"/>
  <c r="H3" i="7"/>
  <c r="H2" i="7"/>
  <c r="H16" i="6"/>
  <c r="I16" i="6" s="1"/>
  <c r="H15" i="6"/>
  <c r="I15" i="6" s="1"/>
  <c r="H14" i="6"/>
  <c r="I14" i="6" s="1"/>
  <c r="H13" i="6"/>
  <c r="I13" i="6" s="1"/>
  <c r="H12" i="6"/>
  <c r="I12" i="6" s="1"/>
  <c r="H11" i="6"/>
  <c r="I11" i="6" s="1"/>
  <c r="H10" i="6"/>
  <c r="I10" i="6" s="1"/>
  <c r="H16" i="5"/>
  <c r="I16" i="5" s="1"/>
  <c r="H15" i="5"/>
  <c r="I15" i="5" s="1"/>
  <c r="H14" i="5"/>
  <c r="I14" i="5" s="1"/>
  <c r="H13" i="5"/>
  <c r="I13" i="5" s="1"/>
  <c r="H12" i="5"/>
  <c r="I12" i="5" s="1"/>
  <c r="H11" i="5"/>
  <c r="I11" i="5" s="1"/>
  <c r="H10" i="5"/>
  <c r="N16" i="4" l="1"/>
  <c r="O16" i="4" s="1"/>
  <c r="L16" i="4"/>
  <c r="M16" i="4" s="1"/>
  <c r="J16" i="4"/>
  <c r="K16" i="4" s="1"/>
  <c r="H16" i="4"/>
  <c r="I16" i="4" s="1"/>
  <c r="N15" i="4"/>
  <c r="O15" i="4" s="1"/>
  <c r="L15" i="4"/>
  <c r="M15" i="4" s="1"/>
  <c r="J15" i="4"/>
  <c r="K15" i="4" s="1"/>
  <c r="H15" i="4"/>
  <c r="I15" i="4" s="1"/>
  <c r="N14" i="4"/>
  <c r="O14" i="4" s="1"/>
  <c r="L14" i="4"/>
  <c r="M14" i="4" s="1"/>
  <c r="J14" i="4"/>
  <c r="K14" i="4" s="1"/>
  <c r="H14" i="4"/>
  <c r="I14" i="4" s="1"/>
  <c r="N13" i="4"/>
  <c r="O13" i="4" s="1"/>
  <c r="L13" i="4"/>
  <c r="M13" i="4" s="1"/>
  <c r="J13" i="4"/>
  <c r="K13" i="4" s="1"/>
  <c r="H13" i="4"/>
  <c r="I13" i="4" s="1"/>
  <c r="N12" i="4"/>
  <c r="O12" i="4" s="1"/>
  <c r="L12" i="4"/>
  <c r="M12" i="4" s="1"/>
  <c r="J12" i="4"/>
  <c r="K12" i="4" s="1"/>
  <c r="H12" i="4"/>
  <c r="I12" i="4" s="1"/>
  <c r="N11" i="4"/>
  <c r="O11" i="4" s="1"/>
  <c r="L11" i="4"/>
  <c r="M11" i="4" s="1"/>
  <c r="J11" i="4"/>
  <c r="K11" i="4" s="1"/>
  <c r="H11" i="4"/>
  <c r="I11" i="4" s="1"/>
  <c r="N10" i="4"/>
  <c r="O10" i="4" s="1"/>
  <c r="L10" i="4"/>
  <c r="M10" i="4" s="1"/>
  <c r="J10" i="4"/>
  <c r="K10" i="4" s="1"/>
  <c r="H10" i="4"/>
  <c r="I10" i="4" s="1"/>
  <c r="I7" i="4"/>
</calcChain>
</file>

<file path=xl/sharedStrings.xml><?xml version="1.0" encoding="utf-8"?>
<sst xmlns="http://schemas.openxmlformats.org/spreadsheetml/2006/main" count="13161" uniqueCount="129">
  <si>
    <t>Relative expression</t>
  </si>
  <si>
    <t>Region</t>
  </si>
  <si>
    <t>Condition</t>
  </si>
  <si>
    <t>WT</t>
  </si>
  <si>
    <t>KO</t>
  </si>
  <si>
    <t>Synaptic</t>
  </si>
  <si>
    <t>ExtraSynaptic</t>
  </si>
  <si>
    <t>Synaptic / Extrasynaptic Fold Change</t>
  </si>
  <si>
    <t>Genotype</t>
  </si>
  <si>
    <t>Mouse Number</t>
  </si>
  <si>
    <t>NMJ</t>
  </si>
  <si>
    <t>Swellings</t>
  </si>
  <si>
    <t>N</t>
  </si>
  <si>
    <t>YE</t>
  </si>
  <si>
    <t>Yes Extrasynaptic</t>
  </si>
  <si>
    <t>YI</t>
  </si>
  <si>
    <t>Yes Synaptic</t>
  </si>
  <si>
    <t>No</t>
  </si>
  <si>
    <t>Mouse</t>
  </si>
  <si>
    <t>YI/YE</t>
  </si>
  <si>
    <t>YE/YI</t>
  </si>
  <si>
    <t>Scape fibers</t>
  </si>
  <si>
    <t>Y</t>
  </si>
  <si>
    <t>Yes</t>
  </si>
  <si>
    <t>Poly-innervated?</t>
  </si>
  <si>
    <t>Scape fibers ?</t>
  </si>
  <si>
    <t>Poly-innervation</t>
  </si>
  <si>
    <t>tSC Area (um2)</t>
  </si>
  <si>
    <t>mean tSC Area (um2)</t>
  </si>
  <si>
    <t xml:space="preserve">Overlap tSCs/ pre </t>
  </si>
  <si>
    <t>Muscle</t>
  </si>
  <si>
    <t>Lumbrical</t>
  </si>
  <si>
    <t>Total NMJs</t>
  </si>
  <si>
    <t>Single Opening</t>
  </si>
  <si>
    <t>Multiple Opening</t>
  </si>
  <si>
    <t>Single Opening (%)</t>
  </si>
  <si>
    <t>Multiple Opening (%)</t>
  </si>
  <si>
    <t>X</t>
  </si>
  <si>
    <t>LAL</t>
  </si>
  <si>
    <t>1o</t>
  </si>
  <si>
    <t>x</t>
  </si>
  <si>
    <t>Fragments</t>
  </si>
  <si>
    <t xml:space="preserve">Pretzel </t>
  </si>
  <si>
    <t>Fragmented</t>
  </si>
  <si>
    <t>Pretzel (%)</t>
  </si>
  <si>
    <t>Fragmented (%)</t>
  </si>
  <si>
    <t>Bin</t>
  </si>
  <si>
    <t>Frequency</t>
  </si>
  <si>
    <t>More</t>
  </si>
  <si>
    <t>AChR Perimeter (µm)</t>
  </si>
  <si>
    <t>Endplate Diameter (µm)</t>
  </si>
  <si>
    <t>BTX1</t>
  </si>
  <si>
    <t>BTX2</t>
  </si>
  <si>
    <t>RatioBTX</t>
  </si>
  <si>
    <t>SumBTX</t>
  </si>
  <si>
    <t>BTX2/BTX1</t>
  </si>
  <si>
    <t>BTX1BTX2</t>
  </si>
  <si>
    <t>WT1</t>
  </si>
  <si>
    <t>WT2</t>
  </si>
  <si>
    <t>WT4</t>
  </si>
  <si>
    <t>WT5</t>
  </si>
  <si>
    <t>KO2</t>
  </si>
  <si>
    <t>KO3</t>
  </si>
  <si>
    <t>KO4</t>
  </si>
  <si>
    <t>K2</t>
  </si>
  <si>
    <t>K3</t>
  </si>
  <si>
    <t>K4</t>
  </si>
  <si>
    <t>WT6</t>
  </si>
  <si>
    <t>WT7</t>
  </si>
  <si>
    <t>WT104</t>
  </si>
  <si>
    <t>KO1</t>
  </si>
  <si>
    <t>Muscle Strength (%)</t>
  </si>
  <si>
    <t>Glycolytic fibers (%)</t>
  </si>
  <si>
    <t>Intermediate fibers (%)</t>
  </si>
  <si>
    <t>Oxidative fibers (%)</t>
  </si>
  <si>
    <t>Glycolytic Fibers Diameter (µm)</t>
  </si>
  <si>
    <t>WT101</t>
  </si>
  <si>
    <t>WT105</t>
  </si>
  <si>
    <t>KO22</t>
  </si>
  <si>
    <t>KO25</t>
  </si>
  <si>
    <t>KO105</t>
  </si>
  <si>
    <t>1KO</t>
  </si>
  <si>
    <t>2KO</t>
  </si>
  <si>
    <t>3KO</t>
  </si>
  <si>
    <t>4KO</t>
  </si>
  <si>
    <t>22KO</t>
  </si>
  <si>
    <t>25KO</t>
  </si>
  <si>
    <t>103KO</t>
  </si>
  <si>
    <t>Oxidative Fibers Diameter (µm)</t>
  </si>
  <si>
    <t>Oxidative</t>
  </si>
  <si>
    <t xml:space="preserve"> </t>
  </si>
  <si>
    <t>Atrogin/GAPDH</t>
  </si>
  <si>
    <t>4WT</t>
  </si>
  <si>
    <t>105WT</t>
  </si>
  <si>
    <t>101WT</t>
  </si>
  <si>
    <t>104WT</t>
  </si>
  <si>
    <t>106WT</t>
  </si>
  <si>
    <t>102KO</t>
  </si>
  <si>
    <t>Total Fibers</t>
  </si>
  <si>
    <t>Fibers with central nuclei</t>
  </si>
  <si>
    <t>Central Nuclei (%)</t>
  </si>
  <si>
    <t>tSC per NMJ</t>
  </si>
  <si>
    <t>Pre/Postsynaptic Overlap</t>
  </si>
  <si>
    <t>Axon Diameter (µm)</t>
  </si>
  <si>
    <t>AChR Area (µm2)</t>
  </si>
  <si>
    <t>N° of tSCs</t>
  </si>
  <si>
    <t>Percentage</t>
  </si>
  <si>
    <t>total NMJs</t>
  </si>
  <si>
    <t>openings</t>
  </si>
  <si>
    <t>Postsynaptic domain openings</t>
  </si>
  <si>
    <t>Non fragmented Postsynaptic</t>
  </si>
  <si>
    <t>5WT</t>
  </si>
  <si>
    <t>&lt;5</t>
  </si>
  <si>
    <t>5a7</t>
  </si>
  <si>
    <t>8a10</t>
  </si>
  <si>
    <t>11a13</t>
  </si>
  <si>
    <t>14a16</t>
  </si>
  <si>
    <t>&gt;17</t>
  </si>
  <si>
    <t>6WT</t>
  </si>
  <si>
    <t>7WT</t>
  </si>
  <si>
    <t>104KO</t>
  </si>
  <si>
    <t>201 KO</t>
  </si>
  <si>
    <t>202 KO</t>
  </si>
  <si>
    <t>Yes Synaptic and Extrasynaptic</t>
  </si>
  <si>
    <t>Scape fibers (%)</t>
  </si>
  <si>
    <t>Gamma/GAPDH</t>
  </si>
  <si>
    <t>BDNF/GAPDH</t>
  </si>
  <si>
    <t>1WT</t>
  </si>
  <si>
    <t>TrkB/GAPDH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</si>
</sst>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00"/>
    <numFmt numFmtId="166" formatCode="#,##0.000"/>
    <numFmt numFmtId="167" formatCode="0.0000"/>
    <numFmt numFmtId="168" formatCode="0.0"/>
  </numFmts>
  <fonts count="14" x14ac:knownFonts="1">
    <font>
      <sz val="11"/>
      <color theme="1"/>
      <name val="Aptos Narrow"/>
      <family val="2"/>
      <scheme val="minor"/>
    </font>
    <font>
      <sz val="10"/>
      <name val="Arial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0" xfId="0" applyFont="1" applyFill="1"/>
    <xf numFmtId="165" fontId="2" fillId="4" borderId="0" xfId="0" applyNumberFormat="1" applyFont="1" applyFill="1"/>
    <xf numFmtId="0" fontId="2" fillId="0" borderId="9" xfId="0" applyFont="1" applyBorder="1"/>
    <xf numFmtId="0" fontId="2" fillId="4" borderId="9" xfId="0" applyFont="1" applyFill="1" applyBorder="1"/>
    <xf numFmtId="165" fontId="2" fillId="0" borderId="0" xfId="0" applyNumberFormat="1" applyFont="1" applyAlignment="1">
      <alignment horizontal="center"/>
    </xf>
    <xf numFmtId="0" fontId="2" fillId="2" borderId="0" xfId="0" applyFont="1" applyFill="1"/>
    <xf numFmtId="0" fontId="2" fillId="2" borderId="9" xfId="0" applyFont="1" applyFill="1" applyBorder="1"/>
    <xf numFmtId="0" fontId="5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right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0" xfId="0" applyFont="1"/>
    <xf numFmtId="0" fontId="2" fillId="0" borderId="12" xfId="0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65" fontId="2" fillId="0" borderId="7" xfId="1" applyNumberFormat="1" applyFont="1" applyBorder="1" applyAlignment="1" applyProtection="1">
      <alignment horizontal="center" vertical="center"/>
      <protection locked="0"/>
    </xf>
    <xf numFmtId="165" fontId="2" fillId="0" borderId="7" xfId="1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165" fontId="2" fillId="0" borderId="10" xfId="1" applyNumberFormat="1" applyFont="1" applyBorder="1" applyAlignment="1">
      <alignment horizontal="center"/>
    </xf>
    <xf numFmtId="0" fontId="7" fillId="0" borderId="15" xfId="0" applyFont="1" applyBorder="1"/>
    <xf numFmtId="0" fontId="7" fillId="0" borderId="13" xfId="0" applyFont="1" applyBorder="1"/>
    <xf numFmtId="0" fontId="7" fillId="0" borderId="23" xfId="0" applyFont="1" applyBorder="1" applyAlignment="1">
      <alignment horizontal="center"/>
    </xf>
    <xf numFmtId="3" fontId="7" fillId="0" borderId="2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5" fontId="7" fillId="4" borderId="13" xfId="0" applyNumberFormat="1" applyFont="1" applyFill="1" applyBorder="1" applyAlignment="1">
      <alignment horizontal="center"/>
    </xf>
    <xf numFmtId="165" fontId="7" fillId="0" borderId="13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65" fontId="7" fillId="4" borderId="14" xfId="0" applyNumberFormat="1" applyFont="1" applyFill="1" applyBorder="1" applyAlignment="1">
      <alignment horizontal="center"/>
    </xf>
    <xf numFmtId="165" fontId="7" fillId="0" borderId="14" xfId="0" applyNumberFormat="1" applyFont="1" applyBorder="1" applyAlignment="1">
      <alignment horizontal="center"/>
    </xf>
    <xf numFmtId="0" fontId="7" fillId="0" borderId="14" xfId="0" applyFont="1" applyBorder="1"/>
    <xf numFmtId="0" fontId="7" fillId="0" borderId="5" xfId="0" applyFont="1" applyBorder="1" applyAlignment="1">
      <alignment horizontal="center"/>
    </xf>
    <xf numFmtId="165" fontId="7" fillId="4" borderId="12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7" xfId="0" applyFont="1" applyBorder="1"/>
    <xf numFmtId="0" fontId="7" fillId="0" borderId="10" xfId="0" applyFont="1" applyBorder="1"/>
    <xf numFmtId="0" fontId="7" fillId="0" borderId="2" xfId="0" applyFont="1" applyBorder="1"/>
    <xf numFmtId="0" fontId="2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165" fontId="7" fillId="4" borderId="5" xfId="0" applyNumberFormat="1" applyFont="1" applyFill="1" applyBorder="1" applyAlignment="1">
      <alignment horizontal="center"/>
    </xf>
    <xf numFmtId="165" fontId="7" fillId="4" borderId="7" xfId="0" applyNumberFormat="1" applyFont="1" applyFill="1" applyBorder="1" applyAlignment="1">
      <alignment horizontal="center"/>
    </xf>
    <xf numFmtId="165" fontId="7" fillId="4" borderId="10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5" fontId="7" fillId="0" borderId="12" xfId="0" applyNumberFormat="1" applyFont="1" applyBorder="1" applyAlignment="1">
      <alignment horizontal="center"/>
    </xf>
    <xf numFmtId="0" fontId="7" fillId="0" borderId="6" xfId="0" applyFont="1" applyBorder="1"/>
    <xf numFmtId="166" fontId="2" fillId="0" borderId="7" xfId="1" applyNumberFormat="1" applyFont="1" applyBorder="1"/>
    <xf numFmtId="166" fontId="2" fillId="0" borderId="7" xfId="1" applyNumberFormat="1" applyFont="1" applyBorder="1" applyProtection="1">
      <protection locked="0"/>
    </xf>
    <xf numFmtId="0" fontId="7" fillId="0" borderId="8" xfId="0" applyFont="1" applyBorder="1"/>
    <xf numFmtId="0" fontId="7" fillId="0" borderId="9" xfId="0" applyFont="1" applyBorder="1"/>
    <xf numFmtId="166" fontId="2" fillId="0" borderId="10" xfId="1" applyNumberFormat="1" applyFont="1" applyBorder="1"/>
    <xf numFmtId="0" fontId="2" fillId="0" borderId="1" xfId="0" applyFont="1" applyBorder="1"/>
    <xf numFmtId="0" fontId="7" fillId="4" borderId="5" xfId="0" applyFont="1" applyFill="1" applyBorder="1"/>
    <xf numFmtId="0" fontId="7" fillId="4" borderId="7" xfId="0" applyFont="1" applyFill="1" applyBorder="1"/>
    <xf numFmtId="0" fontId="7" fillId="4" borderId="10" xfId="0" applyFont="1" applyFill="1" applyBorder="1"/>
    <xf numFmtId="0" fontId="9" fillId="0" borderId="11" xfId="0" applyFont="1" applyBorder="1" applyAlignment="1">
      <alignment horizontal="center"/>
    </xf>
    <xf numFmtId="0" fontId="7" fillId="4" borderId="12" xfId="0" applyFont="1" applyFill="1" applyBorder="1"/>
    <xf numFmtId="0" fontId="7" fillId="4" borderId="13" xfId="0" applyFont="1" applyFill="1" applyBorder="1"/>
    <xf numFmtId="0" fontId="7" fillId="4" borderId="14" xfId="0" applyFont="1" applyFill="1" applyBorder="1"/>
    <xf numFmtId="166" fontId="2" fillId="0" borderId="0" xfId="1" applyNumberFormat="1" applyFont="1" applyAlignment="1">
      <alignment horizontal="center"/>
    </xf>
    <xf numFmtId="166" fontId="2" fillId="0" borderId="0" xfId="1" applyNumberFormat="1" applyFont="1" applyAlignment="1" applyProtection="1">
      <alignment horizontal="center"/>
      <protection locked="0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Alignment="1" applyProtection="1">
      <alignment horizontal="center" vertical="center"/>
      <protection locked="0"/>
    </xf>
    <xf numFmtId="0" fontId="7" fillId="3" borderId="12" xfId="0" applyFont="1" applyFill="1" applyBorder="1"/>
    <xf numFmtId="0" fontId="7" fillId="3" borderId="13" xfId="0" applyFont="1" applyFill="1" applyBorder="1"/>
    <xf numFmtId="0" fontId="7" fillId="3" borderId="14" xfId="0" applyFont="1" applyFill="1" applyBorder="1"/>
    <xf numFmtId="166" fontId="7" fillId="0" borderId="0" xfId="0" applyNumberFormat="1" applyFont="1"/>
    <xf numFmtId="166" fontId="7" fillId="4" borderId="4" xfId="0" applyNumberFormat="1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0" xfId="0" applyNumberFormat="1" applyFont="1" applyFill="1" applyAlignment="1">
      <alignment horizontal="center"/>
    </xf>
    <xf numFmtId="166" fontId="7" fillId="4" borderId="7" xfId="0" applyNumberFormat="1" applyFont="1" applyFill="1" applyBorder="1" applyAlignment="1">
      <alignment horizontal="center"/>
    </xf>
    <xf numFmtId="166" fontId="7" fillId="4" borderId="9" xfId="0" applyNumberFormat="1" applyFont="1" applyFill="1" applyBorder="1" applyAlignment="1">
      <alignment horizontal="center"/>
    </xf>
    <xf numFmtId="166" fontId="7" fillId="4" borderId="10" xfId="0" applyNumberFormat="1" applyFont="1" applyFill="1" applyBorder="1" applyAlignment="1">
      <alignment horizontal="center"/>
    </xf>
    <xf numFmtId="4" fontId="7" fillId="0" borderId="0" xfId="0" applyNumberFormat="1" applyFont="1"/>
    <xf numFmtId="166" fontId="7" fillId="0" borderId="0" xfId="0" applyNumberFormat="1" applyFont="1" applyAlignment="1">
      <alignment horizontal="center"/>
    </xf>
    <xf numFmtId="3" fontId="7" fillId="0" borderId="0" xfId="0" applyNumberFormat="1" applyFont="1"/>
    <xf numFmtId="0" fontId="7" fillId="0" borderId="3" xfId="0" applyFont="1" applyBorder="1"/>
    <xf numFmtId="165" fontId="2" fillId="0" borderId="0" xfId="0" applyNumberFormat="1" applyFont="1"/>
    <xf numFmtId="0" fontId="3" fillId="0" borderId="0" xfId="0" applyFont="1"/>
    <xf numFmtId="0" fontId="3" fillId="0" borderId="3" xfId="0" applyFont="1" applyBorder="1" applyAlignment="1">
      <alignment horizontal="center"/>
    </xf>
    <xf numFmtId="165" fontId="2" fillId="4" borderId="5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2" fillId="4" borderId="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167" fontId="3" fillId="0" borderId="7" xfId="0" applyNumberFormat="1" applyFont="1" applyBorder="1" applyAlignment="1">
      <alignment horizontal="center"/>
    </xf>
    <xf numFmtId="167" fontId="3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0" fontId="7" fillId="0" borderId="24" xfId="0" applyFont="1" applyBorder="1"/>
    <xf numFmtId="0" fontId="7" fillId="0" borderId="25" xfId="0" applyFont="1" applyBorder="1"/>
    <xf numFmtId="2" fontId="7" fillId="0" borderId="24" xfId="0" applyNumberFormat="1" applyFont="1" applyBorder="1"/>
    <xf numFmtId="2" fontId="7" fillId="0" borderId="25" xfId="0" applyNumberFormat="1" applyFont="1" applyBorder="1"/>
    <xf numFmtId="2" fontId="7" fillId="0" borderId="26" xfId="0" applyNumberFormat="1" applyFont="1" applyBorder="1"/>
    <xf numFmtId="0" fontId="7" fillId="0" borderId="16" xfId="0" applyFont="1" applyBorder="1"/>
    <xf numFmtId="2" fontId="7" fillId="0" borderId="16" xfId="0" applyNumberFormat="1" applyFont="1" applyBorder="1"/>
    <xf numFmtId="2" fontId="7" fillId="0" borderId="0" xfId="0" applyNumberFormat="1" applyFont="1"/>
    <xf numFmtId="2" fontId="7" fillId="0" borderId="17" xfId="0" applyNumberFormat="1" applyFont="1" applyBorder="1"/>
    <xf numFmtId="0" fontId="7" fillId="0" borderId="18" xfId="0" applyFont="1" applyBorder="1"/>
    <xf numFmtId="0" fontId="7" fillId="0" borderId="27" xfId="0" applyFont="1" applyBorder="1"/>
    <xf numFmtId="2" fontId="7" fillId="0" borderId="18" xfId="0" applyNumberFormat="1" applyFont="1" applyBorder="1"/>
    <xf numFmtId="2" fontId="7" fillId="0" borderId="27" xfId="0" applyNumberFormat="1" applyFont="1" applyBorder="1"/>
    <xf numFmtId="2" fontId="7" fillId="0" borderId="19" xfId="0" applyNumberFormat="1" applyFont="1" applyBorder="1"/>
    <xf numFmtId="0" fontId="11" fillId="0" borderId="0" xfId="0" applyFont="1"/>
    <xf numFmtId="0" fontId="0" fillId="0" borderId="0" xfId="0" applyAlignment="1" applyProtection="1">
      <alignment vertical="center"/>
      <protection locked="0"/>
    </xf>
    <xf numFmtId="1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7" fillId="0" borderId="12" xfId="0" applyFont="1" applyBorder="1"/>
    <xf numFmtId="165" fontId="7" fillId="4" borderId="12" xfId="0" applyNumberFormat="1" applyFont="1" applyFill="1" applyBorder="1"/>
    <xf numFmtId="165" fontId="7" fillId="4" borderId="13" xfId="0" applyNumberFormat="1" applyFont="1" applyFill="1" applyBorder="1"/>
    <xf numFmtId="165" fontId="7" fillId="4" borderId="14" xfId="0" applyNumberFormat="1" applyFont="1" applyFill="1" applyBorder="1"/>
    <xf numFmtId="0" fontId="0" fillId="4" borderId="1" xfId="0" applyFill="1" applyBorder="1"/>
    <xf numFmtId="0" fontId="0" fillId="4" borderId="2" xfId="0" applyFill="1" applyBorder="1"/>
    <xf numFmtId="165" fontId="0" fillId="4" borderId="3" xfId="0" applyNumberFormat="1" applyFill="1" applyBorder="1"/>
    <xf numFmtId="165" fontId="0" fillId="4" borderId="5" xfId="0" applyNumberFormat="1" applyFill="1" applyBorder="1"/>
    <xf numFmtId="165" fontId="0" fillId="4" borderId="6" xfId="0" applyNumberFormat="1" applyFill="1" applyBorder="1"/>
    <xf numFmtId="165" fontId="0" fillId="4" borderId="7" xfId="0" applyNumberFormat="1" applyFill="1" applyBorder="1"/>
    <xf numFmtId="165" fontId="0" fillId="4" borderId="8" xfId="0" applyNumberFormat="1" applyFill="1" applyBorder="1"/>
    <xf numFmtId="165" fontId="0" fillId="4" borderId="10" xfId="0" applyNumberFormat="1" applyFill="1" applyBorder="1"/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12" fillId="0" borderId="0" xfId="0" applyFont="1"/>
    <xf numFmtId="16" fontId="7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13" fillId="0" borderId="0" xfId="0" applyFont="1" applyAlignment="1">
      <alignment horizontal="center"/>
    </xf>
    <xf numFmtId="166" fontId="2" fillId="0" borderId="4" xfId="1" applyNumberFormat="1" applyFont="1" applyBorder="1" applyAlignment="1">
      <alignment horizontal="center"/>
    </xf>
    <xf numFmtId="166" fontId="2" fillId="0" borderId="9" xfId="1" applyNumberFormat="1" applyFont="1" applyBorder="1" applyAlignment="1">
      <alignment horizontal="center"/>
    </xf>
    <xf numFmtId="166" fontId="7" fillId="4" borderId="3" xfId="0" applyNumberFormat="1" applyFont="1" applyFill="1" applyBorder="1" applyAlignment="1">
      <alignment horizontal="center"/>
    </xf>
    <xf numFmtId="166" fontId="7" fillId="4" borderId="12" xfId="0" applyNumberFormat="1" applyFont="1" applyFill="1" applyBorder="1" applyAlignment="1">
      <alignment horizontal="center"/>
    </xf>
    <xf numFmtId="166" fontId="7" fillId="4" borderId="6" xfId="0" applyNumberFormat="1" applyFont="1" applyFill="1" applyBorder="1" applyAlignment="1">
      <alignment horizontal="center"/>
    </xf>
    <xf numFmtId="166" fontId="7" fillId="4" borderId="13" xfId="0" applyNumberFormat="1" applyFont="1" applyFill="1" applyBorder="1" applyAlignment="1">
      <alignment horizontal="center"/>
    </xf>
    <xf numFmtId="166" fontId="7" fillId="4" borderId="8" xfId="0" applyNumberFormat="1" applyFont="1" applyFill="1" applyBorder="1" applyAlignment="1">
      <alignment horizontal="center"/>
    </xf>
    <xf numFmtId="166" fontId="7" fillId="4" borderId="1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67" fontId="2" fillId="0" borderId="5" xfId="0" applyNumberFormat="1" applyFont="1" applyBorder="1"/>
    <xf numFmtId="167" fontId="2" fillId="0" borderId="7" xfId="0" applyNumberFormat="1" applyFont="1" applyBorder="1"/>
    <xf numFmtId="167" fontId="2" fillId="0" borderId="10" xfId="0" applyNumberFormat="1" applyFont="1" applyBorder="1"/>
    <xf numFmtId="0" fontId="2" fillId="0" borderId="3" xfId="0" applyFont="1" applyBorder="1"/>
    <xf numFmtId="167" fontId="3" fillId="0" borderId="5" xfId="0" applyNumberFormat="1" applyFont="1" applyBorder="1"/>
    <xf numFmtId="0" fontId="2" fillId="0" borderId="6" xfId="0" applyFont="1" applyBorder="1"/>
    <xf numFmtId="167" fontId="3" fillId="0" borderId="7" xfId="0" applyNumberFormat="1" applyFont="1" applyBorder="1"/>
    <xf numFmtId="0" fontId="2" fillId="0" borderId="8" xfId="0" applyFont="1" applyBorder="1"/>
    <xf numFmtId="167" fontId="3" fillId="0" borderId="10" xfId="0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0" fillId="5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7" fillId="0" borderId="9" xfId="0" applyFont="1" applyBorder="1" applyAlignment="1">
      <alignment horizontal="center"/>
    </xf>
  </cellXfs>
  <cellStyles count="2">
    <cellStyle name="Normal" xfId="0" builtinId="0"/>
    <cellStyle name="Normal 2" xfId="1" xr:uid="{C4F9EDE3-82D4-4FE8-9731-BBC3689356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7A6C-18CF-4556-BA13-DE2E3E6BECD2}">
  <dimension ref="A1:J15"/>
  <sheetViews>
    <sheetView workbookViewId="0">
      <selection activeCell="E4" sqref="E4"/>
    </sheetView>
  </sheetViews>
  <sheetFormatPr defaultRowHeight="15" x14ac:dyDescent="0.25"/>
  <cols>
    <col min="1" max="2" width="18.140625" bestFit="1" customWidth="1"/>
    <col min="3" max="3" width="21" bestFit="1" customWidth="1"/>
  </cols>
  <sheetData>
    <row r="1" spans="1:10" ht="16.5" thickBot="1" x14ac:dyDescent="0.3">
      <c r="A1" s="25" t="s">
        <v>2</v>
      </c>
      <c r="B1" s="26" t="s">
        <v>1</v>
      </c>
      <c r="C1" s="27" t="s">
        <v>0</v>
      </c>
    </row>
    <row r="2" spans="1:10" ht="15.75" x14ac:dyDescent="0.25">
      <c r="A2" s="19" t="s">
        <v>3</v>
      </c>
      <c r="B2" s="23" t="s">
        <v>5</v>
      </c>
      <c r="C2" s="20">
        <v>0.86668557999999996</v>
      </c>
    </row>
    <row r="3" spans="1:10" ht="15.75" x14ac:dyDescent="0.25">
      <c r="A3" s="19" t="s">
        <v>3</v>
      </c>
      <c r="B3" s="23" t="s">
        <v>5</v>
      </c>
      <c r="C3" s="20">
        <v>0.91610230000000004</v>
      </c>
    </row>
    <row r="4" spans="1:10" ht="15.75" x14ac:dyDescent="0.25">
      <c r="A4" s="19" t="s">
        <v>3</v>
      </c>
      <c r="B4" s="23" t="s">
        <v>5</v>
      </c>
      <c r="C4" s="20">
        <v>1.2172121199999999</v>
      </c>
    </row>
    <row r="5" spans="1:10" ht="15.75" x14ac:dyDescent="0.25">
      <c r="A5" s="19" t="s">
        <v>3</v>
      </c>
      <c r="B5" s="23" t="s">
        <v>6</v>
      </c>
      <c r="C5" s="20">
        <v>0.69427570999999999</v>
      </c>
      <c r="G5" s="1"/>
      <c r="H5" s="1"/>
      <c r="I5" s="1"/>
      <c r="J5" s="1"/>
    </row>
    <row r="6" spans="1:10" ht="15.75" x14ac:dyDescent="0.25">
      <c r="A6" s="19" t="s">
        <v>3</v>
      </c>
      <c r="B6" s="23" t="s">
        <v>6</v>
      </c>
      <c r="C6" s="20">
        <v>0.98868345999999996</v>
      </c>
    </row>
    <row r="7" spans="1:10" ht="15.75" x14ac:dyDescent="0.25">
      <c r="A7" s="19" t="s">
        <v>3</v>
      </c>
      <c r="B7" s="23" t="s">
        <v>6</v>
      </c>
      <c r="C7" s="20">
        <v>0.98868345999999996</v>
      </c>
    </row>
    <row r="8" spans="1:10" ht="15.75" x14ac:dyDescent="0.25">
      <c r="A8" s="19" t="s">
        <v>4</v>
      </c>
      <c r="B8" s="23" t="s">
        <v>5</v>
      </c>
      <c r="C8" s="20">
        <v>1.0523252000000001</v>
      </c>
    </row>
    <row r="9" spans="1:10" ht="15.75" x14ac:dyDescent="0.25">
      <c r="A9" s="19" t="s">
        <v>4</v>
      </c>
      <c r="B9" s="23" t="s">
        <v>5</v>
      </c>
      <c r="C9" s="20">
        <v>0.83138038000000003</v>
      </c>
    </row>
    <row r="10" spans="1:10" ht="15.75" x14ac:dyDescent="0.25">
      <c r="A10" s="19" t="s">
        <v>4</v>
      </c>
      <c r="B10" s="23" t="s">
        <v>5</v>
      </c>
      <c r="C10" s="20">
        <v>0.88489649000000004</v>
      </c>
    </row>
    <row r="11" spans="1:10" ht="15.75" x14ac:dyDescent="0.25">
      <c r="A11" s="19" t="s">
        <v>4</v>
      </c>
      <c r="B11" s="23" t="s">
        <v>6</v>
      </c>
      <c r="C11" s="20">
        <v>2.2713981400000001</v>
      </c>
    </row>
    <row r="12" spans="1:10" ht="15.75" x14ac:dyDescent="0.25">
      <c r="A12" s="19" t="s">
        <v>4</v>
      </c>
      <c r="B12" s="23" t="s">
        <v>6</v>
      </c>
      <c r="C12" s="20">
        <v>1.65127523</v>
      </c>
    </row>
    <row r="13" spans="1:10" ht="15.75" x14ac:dyDescent="0.25">
      <c r="A13" s="21" t="s">
        <v>4</v>
      </c>
      <c r="B13" s="24" t="s">
        <v>6</v>
      </c>
      <c r="C13" s="22">
        <v>0.92247429000000003</v>
      </c>
    </row>
    <row r="14" spans="1:10" ht="15.75" x14ac:dyDescent="0.25">
      <c r="A14" s="3"/>
      <c r="B14" s="3"/>
      <c r="C14" s="3"/>
    </row>
    <row r="15" spans="1:10" ht="15.75" x14ac:dyDescent="0.25">
      <c r="A15" s="3"/>
      <c r="B15" s="3"/>
      <c r="C1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2A1FB-FE93-4756-BDD5-964ACDC49EFC}">
  <dimension ref="A1:B9"/>
  <sheetViews>
    <sheetView workbookViewId="0">
      <selection activeCell="F8" sqref="F8"/>
    </sheetView>
  </sheetViews>
  <sheetFormatPr defaultRowHeight="15" x14ac:dyDescent="0.25"/>
  <cols>
    <col min="1" max="1" width="10" bestFit="1" customWidth="1"/>
    <col min="2" max="2" width="39.28515625" bestFit="1" customWidth="1"/>
    <col min="3" max="3" width="10.85546875" bestFit="1" customWidth="1"/>
  </cols>
  <sheetData>
    <row r="1" spans="1:2" ht="15.75" x14ac:dyDescent="0.25">
      <c r="A1" s="28" t="s">
        <v>2</v>
      </c>
      <c r="B1" s="32" t="s">
        <v>7</v>
      </c>
    </row>
    <row r="2" spans="1:2" ht="15.75" x14ac:dyDescent="0.25">
      <c r="A2" s="29" t="s">
        <v>3</v>
      </c>
      <c r="B2" s="33">
        <v>1.2483305515614249</v>
      </c>
    </row>
    <row r="3" spans="1:2" ht="15.75" x14ac:dyDescent="0.25">
      <c r="A3" s="29" t="s">
        <v>3</v>
      </c>
      <c r="B3" s="33">
        <v>0.92658807096863949</v>
      </c>
    </row>
    <row r="4" spans="1:2" ht="15.75" x14ac:dyDescent="0.25">
      <c r="A4" s="29" t="s">
        <v>3</v>
      </c>
      <c r="B4" s="33">
        <v>1.2311444150183315</v>
      </c>
    </row>
    <row r="5" spans="1:2" ht="15.75" x14ac:dyDescent="0.25">
      <c r="A5" s="29" t="s">
        <v>4</v>
      </c>
      <c r="B5" s="33">
        <v>0.46329403087386523</v>
      </c>
    </row>
    <row r="6" spans="1:2" ht="15.75" x14ac:dyDescent="0.25">
      <c r="A6" s="29" t="s">
        <v>4</v>
      </c>
      <c r="B6" s="33">
        <v>0.50347777577938968</v>
      </c>
    </row>
    <row r="7" spans="1:2" ht="16.5" thickBot="1" x14ac:dyDescent="0.3">
      <c r="A7" s="30" t="s">
        <v>4</v>
      </c>
      <c r="B7" s="34">
        <v>0.95926412214697065</v>
      </c>
    </row>
    <row r="8" spans="1:2" ht="15.75" x14ac:dyDescent="0.25">
      <c r="A8" s="2"/>
      <c r="B8" s="2"/>
    </row>
    <row r="9" spans="1:2" ht="15.75" x14ac:dyDescent="0.25">
      <c r="A9" s="2"/>
      <c r="B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150F-14E2-478A-A391-A6E9A86CFC84}">
  <dimension ref="A1:D199"/>
  <sheetViews>
    <sheetView workbookViewId="0">
      <selection activeCell="F8" sqref="F8"/>
    </sheetView>
  </sheetViews>
  <sheetFormatPr defaultRowHeight="15" x14ac:dyDescent="0.25"/>
  <cols>
    <col min="1" max="1" width="10.5703125" bestFit="1" customWidth="1"/>
    <col min="2" max="2" width="15.85546875" bestFit="1" customWidth="1"/>
    <col min="3" max="3" width="5.42578125" bestFit="1" customWidth="1"/>
    <col min="4" max="4" width="20.7109375" bestFit="1" customWidth="1"/>
  </cols>
  <sheetData>
    <row r="1" spans="1:4" ht="16.5" thickBot="1" x14ac:dyDescent="0.3">
      <c r="A1" s="25" t="s">
        <v>8</v>
      </c>
      <c r="B1" s="25" t="s">
        <v>9</v>
      </c>
      <c r="C1" s="35" t="s">
        <v>10</v>
      </c>
      <c r="D1" s="27" t="s">
        <v>103</v>
      </c>
    </row>
    <row r="2" spans="1:4" x14ac:dyDescent="0.25">
      <c r="A2" s="36" t="s">
        <v>3</v>
      </c>
      <c r="B2" s="36">
        <v>5</v>
      </c>
      <c r="C2" s="37">
        <v>1</v>
      </c>
      <c r="D2" s="38">
        <v>1.1599999999999999</v>
      </c>
    </row>
    <row r="3" spans="1:4" ht="15.75" x14ac:dyDescent="0.25">
      <c r="A3" s="36" t="s">
        <v>3</v>
      </c>
      <c r="B3" s="36">
        <v>5</v>
      </c>
      <c r="C3" s="37">
        <v>2</v>
      </c>
      <c r="D3" s="39">
        <v>1.71</v>
      </c>
    </row>
    <row r="4" spans="1:4" ht="15.75" x14ac:dyDescent="0.25">
      <c r="A4" s="36" t="s">
        <v>3</v>
      </c>
      <c r="B4" s="36">
        <v>5</v>
      </c>
      <c r="C4" s="37">
        <v>3</v>
      </c>
      <c r="D4" s="39">
        <v>2.1</v>
      </c>
    </row>
    <row r="5" spans="1:4" ht="15.75" x14ac:dyDescent="0.25">
      <c r="A5" s="36" t="s">
        <v>3</v>
      </c>
      <c r="B5" s="36">
        <v>5</v>
      </c>
      <c r="C5" s="37">
        <v>4</v>
      </c>
      <c r="D5" s="39">
        <v>1.56</v>
      </c>
    </row>
    <row r="6" spans="1:4" ht="15.75" x14ac:dyDescent="0.25">
      <c r="A6" s="36" t="s">
        <v>3</v>
      </c>
      <c r="B6" s="36">
        <v>5</v>
      </c>
      <c r="C6" s="37">
        <v>5</v>
      </c>
      <c r="D6" s="39">
        <v>3.36</v>
      </c>
    </row>
    <row r="7" spans="1:4" ht="15.75" x14ac:dyDescent="0.25">
      <c r="A7" s="36" t="s">
        <v>3</v>
      </c>
      <c r="B7" s="36">
        <v>5</v>
      </c>
      <c r="C7" s="37">
        <v>6</v>
      </c>
      <c r="D7" s="39">
        <v>1.64</v>
      </c>
    </row>
    <row r="8" spans="1:4" ht="15.75" x14ac:dyDescent="0.25">
      <c r="A8" s="36" t="s">
        <v>3</v>
      </c>
      <c r="B8" s="36">
        <v>5</v>
      </c>
      <c r="C8" s="37">
        <v>7</v>
      </c>
      <c r="D8" s="39">
        <v>1.88</v>
      </c>
    </row>
    <row r="9" spans="1:4" ht="15.75" x14ac:dyDescent="0.25">
      <c r="A9" s="36" t="s">
        <v>3</v>
      </c>
      <c r="B9" s="36">
        <v>5</v>
      </c>
      <c r="C9" s="37">
        <v>8</v>
      </c>
      <c r="D9" s="39">
        <v>1.53</v>
      </c>
    </row>
    <row r="10" spans="1:4" ht="15.75" x14ac:dyDescent="0.25">
      <c r="A10" s="36" t="s">
        <v>3</v>
      </c>
      <c r="B10" s="36">
        <v>5</v>
      </c>
      <c r="C10" s="37">
        <v>9</v>
      </c>
      <c r="D10" s="39">
        <v>2.84</v>
      </c>
    </row>
    <row r="11" spans="1:4" ht="15.75" x14ac:dyDescent="0.25">
      <c r="A11" s="36" t="s">
        <v>3</v>
      </c>
      <c r="B11" s="36">
        <v>5</v>
      </c>
      <c r="C11" s="37">
        <v>10</v>
      </c>
      <c r="D11" s="39">
        <v>0.75</v>
      </c>
    </row>
    <row r="12" spans="1:4" ht="15.75" x14ac:dyDescent="0.25">
      <c r="A12" s="36" t="s">
        <v>3</v>
      </c>
      <c r="B12" s="36">
        <v>5</v>
      </c>
      <c r="C12" s="37">
        <v>11</v>
      </c>
      <c r="D12" s="39">
        <v>2.62</v>
      </c>
    </row>
    <row r="13" spans="1:4" ht="15.75" x14ac:dyDescent="0.25">
      <c r="A13" s="36" t="s">
        <v>3</v>
      </c>
      <c r="B13" s="36">
        <v>5</v>
      </c>
      <c r="C13" s="37">
        <v>12</v>
      </c>
      <c r="D13" s="39">
        <v>5.14</v>
      </c>
    </row>
    <row r="14" spans="1:4" ht="15.75" x14ac:dyDescent="0.25">
      <c r="A14" s="36" t="s">
        <v>3</v>
      </c>
      <c r="B14" s="36">
        <v>5</v>
      </c>
      <c r="C14" s="37">
        <v>13</v>
      </c>
      <c r="D14" s="39">
        <v>1.72</v>
      </c>
    </row>
    <row r="15" spans="1:4" ht="15.75" x14ac:dyDescent="0.25">
      <c r="A15" s="36" t="s">
        <v>3</v>
      </c>
      <c r="B15" s="36">
        <v>5</v>
      </c>
      <c r="C15" s="37">
        <v>14</v>
      </c>
      <c r="D15" s="39">
        <v>1.52</v>
      </c>
    </row>
    <row r="16" spans="1:4" ht="15.75" x14ac:dyDescent="0.25">
      <c r="A16" s="36" t="s">
        <v>3</v>
      </c>
      <c r="B16" s="36">
        <v>5</v>
      </c>
      <c r="C16" s="37">
        <v>15</v>
      </c>
      <c r="D16" s="39">
        <v>0.97</v>
      </c>
    </row>
    <row r="17" spans="1:4" ht="15.75" x14ac:dyDescent="0.25">
      <c r="A17" s="36" t="s">
        <v>3</v>
      </c>
      <c r="B17" s="36">
        <v>5</v>
      </c>
      <c r="C17" s="37">
        <v>16</v>
      </c>
      <c r="D17" s="39">
        <v>1.1000000000000001</v>
      </c>
    </row>
    <row r="18" spans="1:4" ht="15.75" x14ac:dyDescent="0.25">
      <c r="A18" s="36" t="s">
        <v>3</v>
      </c>
      <c r="B18" s="36">
        <v>5</v>
      </c>
      <c r="C18" s="37">
        <v>17</v>
      </c>
      <c r="D18" s="39">
        <v>1.27</v>
      </c>
    </row>
    <row r="19" spans="1:4" ht="15.75" x14ac:dyDescent="0.25">
      <c r="A19" s="36" t="s">
        <v>3</v>
      </c>
      <c r="B19" s="36">
        <v>5</v>
      </c>
      <c r="C19" s="37">
        <v>18</v>
      </c>
      <c r="D19" s="39">
        <v>3.28</v>
      </c>
    </row>
    <row r="20" spans="1:4" ht="15.75" x14ac:dyDescent="0.25">
      <c r="A20" s="36" t="s">
        <v>3</v>
      </c>
      <c r="B20" s="36">
        <v>5</v>
      </c>
      <c r="C20" s="37">
        <v>19</v>
      </c>
      <c r="D20" s="39">
        <v>2.36</v>
      </c>
    </row>
    <row r="21" spans="1:4" ht="15.75" x14ac:dyDescent="0.25">
      <c r="A21" s="36" t="s">
        <v>3</v>
      </c>
      <c r="B21" s="36">
        <v>5</v>
      </c>
      <c r="C21" s="37">
        <v>20</v>
      </c>
      <c r="D21" s="39">
        <v>1.87</v>
      </c>
    </row>
    <row r="22" spans="1:4" ht="15.75" x14ac:dyDescent="0.25">
      <c r="A22" s="36" t="s">
        <v>3</v>
      </c>
      <c r="B22" s="36">
        <v>5</v>
      </c>
      <c r="C22" s="37">
        <v>21</v>
      </c>
      <c r="D22" s="39">
        <v>1.54</v>
      </c>
    </row>
    <row r="23" spans="1:4" ht="15.75" x14ac:dyDescent="0.25">
      <c r="A23" s="36" t="s">
        <v>3</v>
      </c>
      <c r="B23" s="36">
        <v>5</v>
      </c>
      <c r="C23" s="37">
        <v>22</v>
      </c>
      <c r="D23" s="39">
        <v>1.53</v>
      </c>
    </row>
    <row r="24" spans="1:4" ht="15.75" x14ac:dyDescent="0.25">
      <c r="A24" s="36" t="s">
        <v>3</v>
      </c>
      <c r="B24" s="36">
        <v>5</v>
      </c>
      <c r="C24" s="37">
        <v>23</v>
      </c>
      <c r="D24" s="39">
        <v>1.75</v>
      </c>
    </row>
    <row r="25" spans="1:4" ht="15.75" x14ac:dyDescent="0.25">
      <c r="A25" s="36" t="s">
        <v>3</v>
      </c>
      <c r="B25" s="36">
        <v>5</v>
      </c>
      <c r="C25" s="37">
        <v>24</v>
      </c>
      <c r="D25" s="39">
        <v>1.19</v>
      </c>
    </row>
    <row r="26" spans="1:4" ht="15.75" x14ac:dyDescent="0.25">
      <c r="A26" s="36" t="s">
        <v>3</v>
      </c>
      <c r="B26" s="36">
        <v>5</v>
      </c>
      <c r="C26" s="37">
        <v>25</v>
      </c>
      <c r="D26" s="39">
        <v>1.18</v>
      </c>
    </row>
    <row r="27" spans="1:4" x14ac:dyDescent="0.25">
      <c r="A27" s="36" t="s">
        <v>3</v>
      </c>
      <c r="B27" s="36">
        <v>6</v>
      </c>
      <c r="C27" s="37">
        <v>1</v>
      </c>
      <c r="D27" s="38">
        <v>2.02</v>
      </c>
    </row>
    <row r="28" spans="1:4" ht="15.75" x14ac:dyDescent="0.25">
      <c r="A28" s="36" t="s">
        <v>3</v>
      </c>
      <c r="B28" s="36">
        <v>6</v>
      </c>
      <c r="C28" s="37">
        <v>2</v>
      </c>
      <c r="D28" s="39">
        <v>3.23</v>
      </c>
    </row>
    <row r="29" spans="1:4" ht="15.75" x14ac:dyDescent="0.25">
      <c r="A29" s="36" t="s">
        <v>3</v>
      </c>
      <c r="B29" s="36">
        <v>6</v>
      </c>
      <c r="C29" s="37">
        <v>3</v>
      </c>
      <c r="D29" s="39">
        <v>2.78</v>
      </c>
    </row>
    <row r="30" spans="1:4" ht="15.75" x14ac:dyDescent="0.25">
      <c r="A30" s="36" t="s">
        <v>3</v>
      </c>
      <c r="B30" s="36">
        <v>6</v>
      </c>
      <c r="C30" s="37">
        <v>4</v>
      </c>
      <c r="D30" s="39">
        <v>1.77</v>
      </c>
    </row>
    <row r="31" spans="1:4" ht="15.75" x14ac:dyDescent="0.25">
      <c r="A31" s="36" t="s">
        <v>3</v>
      </c>
      <c r="B31" s="36">
        <v>6</v>
      </c>
      <c r="C31" s="37">
        <v>5</v>
      </c>
      <c r="D31" s="39">
        <v>1.19</v>
      </c>
    </row>
    <row r="32" spans="1:4" ht="15.75" x14ac:dyDescent="0.25">
      <c r="A32" s="36" t="s">
        <v>3</v>
      </c>
      <c r="B32" s="36">
        <v>6</v>
      </c>
      <c r="C32" s="37">
        <v>6</v>
      </c>
      <c r="D32" s="39">
        <v>0.92</v>
      </c>
    </row>
    <row r="33" spans="1:4" ht="15.75" x14ac:dyDescent="0.25">
      <c r="A33" s="36" t="s">
        <v>3</v>
      </c>
      <c r="B33" s="36">
        <v>6</v>
      </c>
      <c r="C33" s="37">
        <v>7</v>
      </c>
      <c r="D33" s="39">
        <v>0.94</v>
      </c>
    </row>
    <row r="34" spans="1:4" ht="15.75" x14ac:dyDescent="0.25">
      <c r="A34" s="36" t="s">
        <v>3</v>
      </c>
      <c r="B34" s="36">
        <v>6</v>
      </c>
      <c r="C34" s="37">
        <v>8</v>
      </c>
      <c r="D34" s="39">
        <v>0.85</v>
      </c>
    </row>
    <row r="35" spans="1:4" ht="15.75" x14ac:dyDescent="0.25">
      <c r="A35" s="36" t="s">
        <v>3</v>
      </c>
      <c r="B35" s="36">
        <v>6</v>
      </c>
      <c r="C35" s="37">
        <v>9</v>
      </c>
      <c r="D35" s="39">
        <v>1.66</v>
      </c>
    </row>
    <row r="36" spans="1:4" ht="15.75" x14ac:dyDescent="0.25">
      <c r="A36" s="36" t="s">
        <v>3</v>
      </c>
      <c r="B36" s="36">
        <v>6</v>
      </c>
      <c r="C36" s="37">
        <v>10</v>
      </c>
      <c r="D36" s="39">
        <v>1.25</v>
      </c>
    </row>
    <row r="37" spans="1:4" ht="15.75" x14ac:dyDescent="0.25">
      <c r="A37" s="36" t="s">
        <v>3</v>
      </c>
      <c r="B37" s="36">
        <v>6</v>
      </c>
      <c r="C37" s="37">
        <v>11</v>
      </c>
      <c r="D37" s="39">
        <v>1.1599999999999999</v>
      </c>
    </row>
    <row r="38" spans="1:4" ht="15.75" x14ac:dyDescent="0.25">
      <c r="A38" s="36" t="s">
        <v>3</v>
      </c>
      <c r="B38" s="36">
        <v>6</v>
      </c>
      <c r="C38" s="37">
        <v>12</v>
      </c>
      <c r="D38" s="39">
        <v>1.96</v>
      </c>
    </row>
    <row r="39" spans="1:4" ht="15.75" x14ac:dyDescent="0.25">
      <c r="A39" s="36" t="s">
        <v>3</v>
      </c>
      <c r="B39" s="36">
        <v>6</v>
      </c>
      <c r="C39" s="37">
        <v>13</v>
      </c>
      <c r="D39" s="39">
        <v>0.83</v>
      </c>
    </row>
    <row r="40" spans="1:4" ht="15.75" x14ac:dyDescent="0.25">
      <c r="A40" s="36" t="s">
        <v>3</v>
      </c>
      <c r="B40" s="36">
        <v>6</v>
      </c>
      <c r="C40" s="37">
        <v>14</v>
      </c>
      <c r="D40" s="39">
        <v>1.1499999999999999</v>
      </c>
    </row>
    <row r="41" spans="1:4" ht="15.75" x14ac:dyDescent="0.25">
      <c r="A41" s="36" t="s">
        <v>3</v>
      </c>
      <c r="B41" s="36">
        <v>6</v>
      </c>
      <c r="C41" s="37">
        <v>15</v>
      </c>
      <c r="D41" s="39">
        <v>1.56</v>
      </c>
    </row>
    <row r="42" spans="1:4" ht="15.75" x14ac:dyDescent="0.25">
      <c r="A42" s="36" t="s">
        <v>3</v>
      </c>
      <c r="B42" s="36">
        <v>6</v>
      </c>
      <c r="C42" s="37">
        <v>16</v>
      </c>
      <c r="D42" s="39">
        <v>1.2</v>
      </c>
    </row>
    <row r="43" spans="1:4" ht="15.75" x14ac:dyDescent="0.25">
      <c r="A43" s="36" t="s">
        <v>3</v>
      </c>
      <c r="B43" s="36">
        <v>6</v>
      </c>
      <c r="C43" s="37">
        <v>17</v>
      </c>
      <c r="D43" s="39">
        <v>1.59</v>
      </c>
    </row>
    <row r="44" spans="1:4" ht="15.75" x14ac:dyDescent="0.25">
      <c r="A44" s="36" t="s">
        <v>3</v>
      </c>
      <c r="B44" s="36">
        <v>6</v>
      </c>
      <c r="C44" s="37">
        <v>18</v>
      </c>
      <c r="D44" s="39">
        <v>1.66</v>
      </c>
    </row>
    <row r="45" spans="1:4" ht="15.75" x14ac:dyDescent="0.25">
      <c r="A45" s="36" t="s">
        <v>3</v>
      </c>
      <c r="B45" s="36">
        <v>6</v>
      </c>
      <c r="C45" s="37">
        <v>19</v>
      </c>
      <c r="D45" s="39">
        <v>1.56</v>
      </c>
    </row>
    <row r="46" spans="1:4" ht="15.75" x14ac:dyDescent="0.25">
      <c r="A46" s="36" t="s">
        <v>3</v>
      </c>
      <c r="B46" s="36">
        <v>6</v>
      </c>
      <c r="C46" s="37">
        <v>20</v>
      </c>
      <c r="D46" s="39">
        <v>1.26</v>
      </c>
    </row>
    <row r="47" spans="1:4" ht="15.75" x14ac:dyDescent="0.25">
      <c r="A47" s="36" t="s">
        <v>3</v>
      </c>
      <c r="B47" s="36">
        <v>6</v>
      </c>
      <c r="C47" s="37">
        <v>21</v>
      </c>
      <c r="D47" s="39">
        <v>1.1100000000000001</v>
      </c>
    </row>
    <row r="48" spans="1:4" ht="15.75" x14ac:dyDescent="0.25">
      <c r="A48" s="36" t="s">
        <v>3</v>
      </c>
      <c r="B48" s="36">
        <v>6</v>
      </c>
      <c r="C48" s="37">
        <v>22</v>
      </c>
      <c r="D48" s="39">
        <v>1.43</v>
      </c>
    </row>
    <row r="49" spans="1:4" ht="15.75" x14ac:dyDescent="0.25">
      <c r="A49" s="36" t="s">
        <v>3</v>
      </c>
      <c r="B49" s="36">
        <v>6</v>
      </c>
      <c r="C49" s="37">
        <v>23</v>
      </c>
      <c r="D49" s="39">
        <v>1.1499999999999999</v>
      </c>
    </row>
    <row r="50" spans="1:4" ht="15.75" x14ac:dyDescent="0.25">
      <c r="A50" s="36" t="s">
        <v>3</v>
      </c>
      <c r="B50" s="36">
        <v>6</v>
      </c>
      <c r="C50" s="37">
        <v>24</v>
      </c>
      <c r="D50" s="39">
        <v>1.92</v>
      </c>
    </row>
    <row r="51" spans="1:4" ht="15.75" x14ac:dyDescent="0.25">
      <c r="A51" s="36" t="s">
        <v>3</v>
      </c>
      <c r="B51" s="36">
        <v>6</v>
      </c>
      <c r="C51" s="37">
        <v>25</v>
      </c>
      <c r="D51" s="39">
        <v>1.57</v>
      </c>
    </row>
    <row r="52" spans="1:4" ht="15.75" x14ac:dyDescent="0.25">
      <c r="A52" s="36" t="s">
        <v>3</v>
      </c>
      <c r="B52" s="36">
        <v>6</v>
      </c>
      <c r="C52" s="37">
        <v>26</v>
      </c>
      <c r="D52" s="39">
        <v>1.1599999999999999</v>
      </c>
    </row>
    <row r="53" spans="1:4" ht="15.75" x14ac:dyDescent="0.25">
      <c r="A53" s="36" t="s">
        <v>3</v>
      </c>
      <c r="B53" s="36">
        <v>6</v>
      </c>
      <c r="C53" s="37">
        <v>27</v>
      </c>
      <c r="D53" s="39">
        <v>1.49</v>
      </c>
    </row>
    <row r="54" spans="1:4" ht="15.75" x14ac:dyDescent="0.25">
      <c r="A54" s="36" t="s">
        <v>3</v>
      </c>
      <c r="B54" s="36">
        <v>6</v>
      </c>
      <c r="C54" s="37">
        <v>28</v>
      </c>
      <c r="D54" s="39">
        <v>1.91</v>
      </c>
    </row>
    <row r="55" spans="1:4" ht="15.75" x14ac:dyDescent="0.25">
      <c r="A55" s="36" t="s">
        <v>3</v>
      </c>
      <c r="B55" s="36">
        <v>6</v>
      </c>
      <c r="C55" s="37">
        <v>29</v>
      </c>
      <c r="D55" s="39">
        <v>1.34</v>
      </c>
    </row>
    <row r="56" spans="1:4" ht="15.75" x14ac:dyDescent="0.25">
      <c r="A56" s="36" t="s">
        <v>3</v>
      </c>
      <c r="B56" s="36">
        <v>6</v>
      </c>
      <c r="C56" s="37">
        <v>30</v>
      </c>
      <c r="D56" s="39">
        <v>2.2400000000000002</v>
      </c>
    </row>
    <row r="57" spans="1:4" ht="15.75" x14ac:dyDescent="0.25">
      <c r="A57" s="36" t="s">
        <v>3</v>
      </c>
      <c r="B57" s="36">
        <v>6</v>
      </c>
      <c r="C57" s="37">
        <v>31</v>
      </c>
      <c r="D57" s="39">
        <v>1.58</v>
      </c>
    </row>
    <row r="58" spans="1:4" ht="15.75" x14ac:dyDescent="0.25">
      <c r="A58" s="36" t="s">
        <v>3</v>
      </c>
      <c r="B58" s="36">
        <v>6</v>
      </c>
      <c r="C58" s="37">
        <v>32</v>
      </c>
      <c r="D58" s="39">
        <v>1.39</v>
      </c>
    </row>
    <row r="59" spans="1:4" x14ac:dyDescent="0.25">
      <c r="A59" s="36" t="s">
        <v>3</v>
      </c>
      <c r="B59" s="36">
        <v>7</v>
      </c>
      <c r="C59" s="37">
        <v>1</v>
      </c>
      <c r="D59" s="38">
        <v>1.57</v>
      </c>
    </row>
    <row r="60" spans="1:4" ht="15.75" x14ac:dyDescent="0.25">
      <c r="A60" s="36" t="s">
        <v>3</v>
      </c>
      <c r="B60" s="36">
        <v>7</v>
      </c>
      <c r="C60" s="37">
        <v>2</v>
      </c>
      <c r="D60" s="39">
        <v>0.95</v>
      </c>
    </row>
    <row r="61" spans="1:4" ht="15.75" x14ac:dyDescent="0.25">
      <c r="A61" s="36" t="s">
        <v>3</v>
      </c>
      <c r="B61" s="36">
        <v>7</v>
      </c>
      <c r="C61" s="37">
        <v>3</v>
      </c>
      <c r="D61" s="39">
        <v>2.54</v>
      </c>
    </row>
    <row r="62" spans="1:4" ht="15.75" x14ac:dyDescent="0.25">
      <c r="A62" s="36" t="s">
        <v>3</v>
      </c>
      <c r="B62" s="36">
        <v>7</v>
      </c>
      <c r="C62" s="37">
        <v>4</v>
      </c>
      <c r="D62" s="39">
        <v>1.03</v>
      </c>
    </row>
    <row r="63" spans="1:4" ht="15.75" x14ac:dyDescent="0.25">
      <c r="A63" s="36" t="s">
        <v>3</v>
      </c>
      <c r="B63" s="36">
        <v>7</v>
      </c>
      <c r="C63" s="37">
        <v>5</v>
      </c>
      <c r="D63" s="39">
        <v>1.34</v>
      </c>
    </row>
    <row r="64" spans="1:4" ht="15.75" x14ac:dyDescent="0.25">
      <c r="A64" s="36" t="s">
        <v>3</v>
      </c>
      <c r="B64" s="36">
        <v>7</v>
      </c>
      <c r="C64" s="37">
        <v>6</v>
      </c>
      <c r="D64" s="39">
        <v>2.57</v>
      </c>
    </row>
    <row r="65" spans="1:4" ht="15.75" x14ac:dyDescent="0.25">
      <c r="A65" s="36" t="s">
        <v>3</v>
      </c>
      <c r="B65" s="36">
        <v>7</v>
      </c>
      <c r="C65" s="37">
        <v>7</v>
      </c>
      <c r="D65" s="39">
        <v>1.3120000000000001</v>
      </c>
    </row>
    <row r="66" spans="1:4" ht="15.75" x14ac:dyDescent="0.25">
      <c r="A66" s="36" t="s">
        <v>3</v>
      </c>
      <c r="B66" s="36">
        <v>7</v>
      </c>
      <c r="C66" s="37">
        <v>8</v>
      </c>
      <c r="D66" s="39">
        <v>1.1399999999999999</v>
      </c>
    </row>
    <row r="67" spans="1:4" ht="15.75" x14ac:dyDescent="0.25">
      <c r="A67" s="36" t="s">
        <v>3</v>
      </c>
      <c r="B67" s="36">
        <v>7</v>
      </c>
      <c r="C67" s="37">
        <v>9</v>
      </c>
      <c r="D67" s="39">
        <v>1.7649999999999999</v>
      </c>
    </row>
    <row r="68" spans="1:4" ht="15.75" x14ac:dyDescent="0.25">
      <c r="A68" s="36" t="s">
        <v>3</v>
      </c>
      <c r="B68" s="36">
        <v>7</v>
      </c>
      <c r="C68" s="37">
        <v>10</v>
      </c>
      <c r="D68" s="39">
        <v>1.74</v>
      </c>
    </row>
    <row r="69" spans="1:4" ht="15.75" x14ac:dyDescent="0.25">
      <c r="A69" s="36" t="s">
        <v>3</v>
      </c>
      <c r="B69" s="36">
        <v>7</v>
      </c>
      <c r="C69" s="37">
        <v>11</v>
      </c>
      <c r="D69" s="39">
        <v>0.94</v>
      </c>
    </row>
    <row r="70" spans="1:4" ht="15.75" x14ac:dyDescent="0.25">
      <c r="A70" s="36" t="s">
        <v>3</v>
      </c>
      <c r="B70" s="36">
        <v>7</v>
      </c>
      <c r="C70" s="37">
        <v>12</v>
      </c>
      <c r="D70" s="39">
        <v>1.0900000000000001</v>
      </c>
    </row>
    <row r="71" spans="1:4" ht="15.75" x14ac:dyDescent="0.25">
      <c r="A71" s="36" t="s">
        <v>3</v>
      </c>
      <c r="B71" s="36">
        <v>7</v>
      </c>
      <c r="C71" s="37">
        <v>13</v>
      </c>
      <c r="D71" s="39">
        <v>1.19</v>
      </c>
    </row>
    <row r="72" spans="1:4" ht="15.75" x14ac:dyDescent="0.25">
      <c r="A72" s="36" t="s">
        <v>3</v>
      </c>
      <c r="B72" s="36">
        <v>7</v>
      </c>
      <c r="C72" s="37">
        <v>14</v>
      </c>
      <c r="D72" s="39">
        <v>1.18</v>
      </c>
    </row>
    <row r="73" spans="1:4" ht="15.75" x14ac:dyDescent="0.25">
      <c r="A73" s="36" t="s">
        <v>3</v>
      </c>
      <c r="B73" s="36">
        <v>7</v>
      </c>
      <c r="C73" s="37">
        <v>15</v>
      </c>
      <c r="D73" s="39">
        <v>1.1299999999999999</v>
      </c>
    </row>
    <row r="74" spans="1:4" ht="15.75" x14ac:dyDescent="0.25">
      <c r="A74" s="36" t="s">
        <v>3</v>
      </c>
      <c r="B74" s="36">
        <v>7</v>
      </c>
      <c r="C74" s="37">
        <v>16</v>
      </c>
      <c r="D74" s="39">
        <v>1.38</v>
      </c>
    </row>
    <row r="75" spans="1:4" ht="15.75" x14ac:dyDescent="0.25">
      <c r="A75" s="36" t="s">
        <v>3</v>
      </c>
      <c r="B75" s="36">
        <v>7</v>
      </c>
      <c r="C75" s="37">
        <v>17</v>
      </c>
      <c r="D75" s="39">
        <v>1.29</v>
      </c>
    </row>
    <row r="76" spans="1:4" ht="15.75" x14ac:dyDescent="0.25">
      <c r="A76" s="36" t="s">
        <v>3</v>
      </c>
      <c r="B76" s="36">
        <v>7</v>
      </c>
      <c r="C76" s="37">
        <v>18</v>
      </c>
      <c r="D76" s="39">
        <v>1.61</v>
      </c>
    </row>
    <row r="77" spans="1:4" ht="15.75" x14ac:dyDescent="0.25">
      <c r="A77" s="36" t="s">
        <v>3</v>
      </c>
      <c r="B77" s="36">
        <v>7</v>
      </c>
      <c r="C77" s="37">
        <v>19</v>
      </c>
      <c r="D77" s="39">
        <v>1.23</v>
      </c>
    </row>
    <row r="78" spans="1:4" ht="15.75" x14ac:dyDescent="0.25">
      <c r="A78" s="36" t="s">
        <v>3</v>
      </c>
      <c r="B78" s="36">
        <v>7</v>
      </c>
      <c r="C78" s="37">
        <v>20</v>
      </c>
      <c r="D78" s="39">
        <v>1.43</v>
      </c>
    </row>
    <row r="79" spans="1:4" ht="15.75" x14ac:dyDescent="0.25">
      <c r="A79" s="36" t="s">
        <v>3</v>
      </c>
      <c r="B79" s="36">
        <v>7</v>
      </c>
      <c r="C79" s="37">
        <v>21</v>
      </c>
      <c r="D79" s="39">
        <v>1.82</v>
      </c>
    </row>
    <row r="80" spans="1:4" ht="15.75" x14ac:dyDescent="0.25">
      <c r="A80" s="36" t="s">
        <v>3</v>
      </c>
      <c r="B80" s="36">
        <v>7</v>
      </c>
      <c r="C80" s="37">
        <v>22</v>
      </c>
      <c r="D80" s="39">
        <v>2.08</v>
      </c>
    </row>
    <row r="81" spans="1:4" ht="15.75" x14ac:dyDescent="0.25">
      <c r="A81" s="36" t="s">
        <v>3</v>
      </c>
      <c r="B81" s="36">
        <v>7</v>
      </c>
      <c r="C81" s="37">
        <v>23</v>
      </c>
      <c r="D81" s="39">
        <v>0.95</v>
      </c>
    </row>
    <row r="82" spans="1:4" ht="15.75" x14ac:dyDescent="0.25">
      <c r="A82" s="36" t="s">
        <v>3</v>
      </c>
      <c r="B82" s="36">
        <v>7</v>
      </c>
      <c r="C82" s="37">
        <v>24</v>
      </c>
      <c r="D82" s="39">
        <v>3.47</v>
      </c>
    </row>
    <row r="83" spans="1:4" ht="15.75" x14ac:dyDescent="0.25">
      <c r="A83" s="36" t="s">
        <v>3</v>
      </c>
      <c r="B83" s="36">
        <v>104</v>
      </c>
      <c r="C83" s="37">
        <v>1</v>
      </c>
      <c r="D83" s="39">
        <v>1.3813333333333333</v>
      </c>
    </row>
    <row r="84" spans="1:4" ht="15.75" x14ac:dyDescent="0.25">
      <c r="A84" s="36" t="s">
        <v>3</v>
      </c>
      <c r="B84" s="36">
        <v>104</v>
      </c>
      <c r="C84" s="37">
        <v>2</v>
      </c>
      <c r="D84" s="39">
        <v>2.9316666666666671</v>
      </c>
    </row>
    <row r="85" spans="1:4" ht="15.75" x14ac:dyDescent="0.25">
      <c r="A85" s="36" t="s">
        <v>3</v>
      </c>
      <c r="B85" s="36">
        <v>104</v>
      </c>
      <c r="C85" s="37">
        <v>3</v>
      </c>
      <c r="D85" s="39">
        <v>2.7326666666666668</v>
      </c>
    </row>
    <row r="86" spans="1:4" ht="15.75" x14ac:dyDescent="0.25">
      <c r="A86" s="36" t="s">
        <v>3</v>
      </c>
      <c r="B86" s="36">
        <v>104</v>
      </c>
      <c r="C86" s="37">
        <v>4</v>
      </c>
      <c r="D86" s="39">
        <v>2.3983333333333334</v>
      </c>
    </row>
    <row r="87" spans="1:4" ht="15.75" x14ac:dyDescent="0.25">
      <c r="A87" s="36" t="s">
        <v>3</v>
      </c>
      <c r="B87" s="36">
        <v>104</v>
      </c>
      <c r="C87" s="37">
        <v>5</v>
      </c>
      <c r="D87" s="39">
        <v>1.7613333333333332</v>
      </c>
    </row>
    <row r="88" spans="1:4" ht="15.75" x14ac:dyDescent="0.25">
      <c r="A88" s="36" t="s">
        <v>3</v>
      </c>
      <c r="B88" s="36">
        <v>104</v>
      </c>
      <c r="C88" s="37">
        <v>6</v>
      </c>
      <c r="D88" s="39">
        <v>3.2520000000000002</v>
      </c>
    </row>
    <row r="89" spans="1:4" ht="15.75" x14ac:dyDescent="0.25">
      <c r="A89" s="36" t="s">
        <v>3</v>
      </c>
      <c r="B89" s="36">
        <v>104</v>
      </c>
      <c r="C89" s="37">
        <v>7</v>
      </c>
      <c r="D89" s="39">
        <v>3.8979999999999997</v>
      </c>
    </row>
    <row r="90" spans="1:4" ht="15.75" x14ac:dyDescent="0.25">
      <c r="A90" s="36" t="s">
        <v>3</v>
      </c>
      <c r="B90" s="36">
        <v>104</v>
      </c>
      <c r="C90" s="37">
        <v>8</v>
      </c>
      <c r="D90" s="39">
        <v>1.9996666666666665</v>
      </c>
    </row>
    <row r="91" spans="1:4" ht="15.75" x14ac:dyDescent="0.25">
      <c r="A91" s="36" t="s">
        <v>3</v>
      </c>
      <c r="B91" s="36">
        <v>104</v>
      </c>
      <c r="C91" s="37">
        <v>9</v>
      </c>
      <c r="D91" s="39">
        <v>2.3966666666666669</v>
      </c>
    </row>
    <row r="92" spans="1:4" ht="15.75" x14ac:dyDescent="0.25">
      <c r="A92" s="36" t="s">
        <v>3</v>
      </c>
      <c r="B92" s="36">
        <v>104</v>
      </c>
      <c r="C92" s="37">
        <v>10</v>
      </c>
      <c r="D92" s="39">
        <v>3.2013333333333329</v>
      </c>
    </row>
    <row r="93" spans="1:4" ht="15.75" x14ac:dyDescent="0.25">
      <c r="A93" s="36" t="s">
        <v>3</v>
      </c>
      <c r="B93" s="36">
        <v>104</v>
      </c>
      <c r="C93" s="37">
        <v>11</v>
      </c>
      <c r="D93" s="39">
        <v>2.9533333333333336</v>
      </c>
    </row>
    <row r="94" spans="1:4" ht="15.75" x14ac:dyDescent="0.25">
      <c r="A94" s="36" t="s">
        <v>3</v>
      </c>
      <c r="B94" s="36">
        <v>104</v>
      </c>
      <c r="C94" s="37">
        <v>12</v>
      </c>
      <c r="D94" s="39">
        <v>1.9059999999999999</v>
      </c>
    </row>
    <row r="95" spans="1:4" ht="15.75" x14ac:dyDescent="0.25">
      <c r="A95" s="36" t="s">
        <v>3</v>
      </c>
      <c r="B95" s="36">
        <v>104</v>
      </c>
      <c r="C95" s="37">
        <v>13</v>
      </c>
      <c r="D95" s="39">
        <v>3.0329999999999999</v>
      </c>
    </row>
    <row r="96" spans="1:4" ht="15.75" x14ac:dyDescent="0.25">
      <c r="A96" s="36" t="s">
        <v>3</v>
      </c>
      <c r="B96" s="36">
        <v>104</v>
      </c>
      <c r="C96" s="37">
        <v>14</v>
      </c>
      <c r="D96" s="39">
        <v>3.0696666666666665</v>
      </c>
    </row>
    <row r="97" spans="1:4" ht="15.75" x14ac:dyDescent="0.25">
      <c r="A97" s="36" t="s">
        <v>3</v>
      </c>
      <c r="B97" s="36">
        <v>104</v>
      </c>
      <c r="C97" s="37">
        <v>15</v>
      </c>
      <c r="D97" s="39">
        <v>2.6629999999999998</v>
      </c>
    </row>
    <row r="98" spans="1:4" ht="15.75" x14ac:dyDescent="0.25">
      <c r="A98" s="36" t="s">
        <v>3</v>
      </c>
      <c r="B98" s="36">
        <v>104</v>
      </c>
      <c r="C98" s="37">
        <v>16</v>
      </c>
      <c r="D98" s="39">
        <v>1.5200000000000002</v>
      </c>
    </row>
    <row r="99" spans="1:4" ht="15.75" x14ac:dyDescent="0.25">
      <c r="A99" s="36" t="s">
        <v>3</v>
      </c>
      <c r="B99" s="36">
        <v>104</v>
      </c>
      <c r="C99" s="37">
        <v>17</v>
      </c>
      <c r="D99" s="39">
        <v>2.539333333333333</v>
      </c>
    </row>
    <row r="100" spans="1:4" ht="15.75" x14ac:dyDescent="0.25">
      <c r="A100" s="36" t="s">
        <v>3</v>
      </c>
      <c r="B100" s="36">
        <v>104</v>
      </c>
      <c r="C100" s="37">
        <v>18</v>
      </c>
      <c r="D100" s="39">
        <v>3.9706666666666668</v>
      </c>
    </row>
    <row r="101" spans="1:4" ht="15.75" x14ac:dyDescent="0.25">
      <c r="A101" s="36" t="s">
        <v>3</v>
      </c>
      <c r="B101" s="36">
        <v>104</v>
      </c>
      <c r="C101" s="37">
        <v>19</v>
      </c>
      <c r="D101" s="39">
        <v>1.4183333333333332</v>
      </c>
    </row>
    <row r="102" spans="1:4" ht="15.75" x14ac:dyDescent="0.25">
      <c r="A102" s="36" t="s">
        <v>3</v>
      </c>
      <c r="B102" s="36">
        <v>104</v>
      </c>
      <c r="C102" s="37">
        <v>20</v>
      </c>
      <c r="D102" s="39">
        <v>2.3973333333333335</v>
      </c>
    </row>
    <row r="103" spans="1:4" ht="15.75" x14ac:dyDescent="0.25">
      <c r="A103" s="36" t="s">
        <v>3</v>
      </c>
      <c r="B103" s="36">
        <v>104</v>
      </c>
      <c r="C103" s="37">
        <v>21</v>
      </c>
      <c r="D103" s="39">
        <v>2.2843333333333331</v>
      </c>
    </row>
    <row r="104" spans="1:4" ht="15.75" x14ac:dyDescent="0.25">
      <c r="A104" s="36" t="s">
        <v>3</v>
      </c>
      <c r="B104" s="36">
        <v>104</v>
      </c>
      <c r="C104" s="37">
        <v>22</v>
      </c>
      <c r="D104" s="39">
        <v>2.7189999999999999</v>
      </c>
    </row>
    <row r="105" spans="1:4" ht="15.75" x14ac:dyDescent="0.25">
      <c r="A105" s="36" t="s">
        <v>3</v>
      </c>
      <c r="B105" s="36">
        <v>104</v>
      </c>
      <c r="C105" s="37">
        <v>23</v>
      </c>
      <c r="D105" s="39">
        <v>1.5359999999999998</v>
      </c>
    </row>
    <row r="106" spans="1:4" ht="15.75" x14ac:dyDescent="0.25">
      <c r="A106" s="36" t="s">
        <v>3</v>
      </c>
      <c r="B106" s="36">
        <v>104</v>
      </c>
      <c r="C106" s="37">
        <v>24</v>
      </c>
      <c r="D106" s="39">
        <v>2.0213333333333332</v>
      </c>
    </row>
    <row r="107" spans="1:4" ht="15.75" x14ac:dyDescent="0.25">
      <c r="A107" s="36" t="s">
        <v>3</v>
      </c>
      <c r="B107" s="36">
        <v>104</v>
      </c>
      <c r="C107" s="37">
        <v>25</v>
      </c>
      <c r="D107" s="39">
        <v>3.4390000000000001</v>
      </c>
    </row>
    <row r="108" spans="1:4" ht="15.75" x14ac:dyDescent="0.25">
      <c r="A108" s="36" t="s">
        <v>3</v>
      </c>
      <c r="B108" s="36">
        <v>104</v>
      </c>
      <c r="C108" s="37">
        <v>26</v>
      </c>
      <c r="D108" s="39">
        <v>4.28</v>
      </c>
    </row>
    <row r="109" spans="1:4" ht="15.75" x14ac:dyDescent="0.25">
      <c r="A109" s="36" t="s">
        <v>3</v>
      </c>
      <c r="B109" s="36">
        <v>104</v>
      </c>
      <c r="C109" s="37">
        <v>27</v>
      </c>
      <c r="D109" s="39">
        <v>5.2313333333333327</v>
      </c>
    </row>
    <row r="110" spans="1:4" x14ac:dyDescent="0.25">
      <c r="A110" s="36" t="s">
        <v>4</v>
      </c>
      <c r="B110" s="36">
        <v>1</v>
      </c>
      <c r="C110" s="37">
        <v>1</v>
      </c>
      <c r="D110" s="38">
        <v>3.01</v>
      </c>
    </row>
    <row r="111" spans="1:4" x14ac:dyDescent="0.25">
      <c r="A111" s="36" t="s">
        <v>4</v>
      </c>
      <c r="B111" s="36">
        <v>1</v>
      </c>
      <c r="C111" s="37">
        <v>2</v>
      </c>
      <c r="D111" s="38">
        <v>3.97</v>
      </c>
    </row>
    <row r="112" spans="1:4" x14ac:dyDescent="0.25">
      <c r="A112" s="36" t="s">
        <v>4</v>
      </c>
      <c r="B112" s="36">
        <v>1</v>
      </c>
      <c r="C112" s="37">
        <v>3</v>
      </c>
      <c r="D112" s="38">
        <v>3.31</v>
      </c>
    </row>
    <row r="113" spans="1:4" x14ac:dyDescent="0.25">
      <c r="A113" s="36" t="s">
        <v>4</v>
      </c>
      <c r="B113" s="36">
        <v>1</v>
      </c>
      <c r="C113" s="37">
        <v>4</v>
      </c>
      <c r="D113" s="38">
        <v>3.21</v>
      </c>
    </row>
    <row r="114" spans="1:4" x14ac:dyDescent="0.25">
      <c r="A114" s="36" t="s">
        <v>4</v>
      </c>
      <c r="B114" s="36">
        <v>1</v>
      </c>
      <c r="C114" s="37">
        <v>5</v>
      </c>
      <c r="D114" s="38">
        <v>3.53</v>
      </c>
    </row>
    <row r="115" spans="1:4" x14ac:dyDescent="0.25">
      <c r="A115" s="36" t="s">
        <v>4</v>
      </c>
      <c r="B115" s="36">
        <v>1</v>
      </c>
      <c r="C115" s="37">
        <v>6</v>
      </c>
      <c r="D115" s="38">
        <v>2.02</v>
      </c>
    </row>
    <row r="116" spans="1:4" x14ac:dyDescent="0.25">
      <c r="A116" s="36" t="s">
        <v>4</v>
      </c>
      <c r="B116" s="36">
        <v>1</v>
      </c>
      <c r="C116" s="37">
        <v>7</v>
      </c>
      <c r="D116" s="38">
        <v>1.79</v>
      </c>
    </row>
    <row r="117" spans="1:4" x14ac:dyDescent="0.25">
      <c r="A117" s="36" t="s">
        <v>4</v>
      </c>
      <c r="B117" s="36">
        <v>1</v>
      </c>
      <c r="C117" s="37">
        <v>8</v>
      </c>
      <c r="D117" s="38">
        <v>1.145</v>
      </c>
    </row>
    <row r="118" spans="1:4" x14ac:dyDescent="0.25">
      <c r="A118" s="36" t="s">
        <v>4</v>
      </c>
      <c r="B118" s="36">
        <v>1</v>
      </c>
      <c r="C118" s="37">
        <v>9</v>
      </c>
      <c r="D118" s="38">
        <v>1.95</v>
      </c>
    </row>
    <row r="119" spans="1:4" x14ac:dyDescent="0.25">
      <c r="A119" s="36" t="s">
        <v>4</v>
      </c>
      <c r="B119" s="36">
        <v>1</v>
      </c>
      <c r="C119" s="37">
        <v>10</v>
      </c>
      <c r="D119" s="38">
        <v>2.0859999999999999</v>
      </c>
    </row>
    <row r="120" spans="1:4" x14ac:dyDescent="0.25">
      <c r="A120" s="36" t="s">
        <v>4</v>
      </c>
      <c r="B120" s="36">
        <v>1</v>
      </c>
      <c r="C120" s="37">
        <v>11</v>
      </c>
      <c r="D120" s="38">
        <v>2.08</v>
      </c>
    </row>
    <row r="121" spans="1:4" x14ac:dyDescent="0.25">
      <c r="A121" s="36" t="s">
        <v>4</v>
      </c>
      <c r="B121" s="36">
        <v>1</v>
      </c>
      <c r="C121" s="37">
        <v>12</v>
      </c>
      <c r="D121" s="38">
        <v>1.55</v>
      </c>
    </row>
    <row r="122" spans="1:4" x14ac:dyDescent="0.25">
      <c r="A122" s="36" t="s">
        <v>4</v>
      </c>
      <c r="B122" s="36">
        <v>1</v>
      </c>
      <c r="C122" s="37">
        <v>13</v>
      </c>
      <c r="D122" s="38">
        <v>1.71</v>
      </c>
    </row>
    <row r="123" spans="1:4" x14ac:dyDescent="0.25">
      <c r="A123" s="36" t="s">
        <v>4</v>
      </c>
      <c r="B123" s="36">
        <v>1</v>
      </c>
      <c r="C123" s="37">
        <v>14</v>
      </c>
      <c r="D123" s="38">
        <v>2.66</v>
      </c>
    </row>
    <row r="124" spans="1:4" x14ac:dyDescent="0.25">
      <c r="A124" s="36" t="s">
        <v>4</v>
      </c>
      <c r="B124" s="36">
        <v>1</v>
      </c>
      <c r="C124" s="37">
        <v>15</v>
      </c>
      <c r="D124" s="38">
        <v>2.44</v>
      </c>
    </row>
    <row r="125" spans="1:4" x14ac:dyDescent="0.25">
      <c r="A125" s="36" t="s">
        <v>4</v>
      </c>
      <c r="B125" s="36">
        <v>1</v>
      </c>
      <c r="C125" s="37">
        <v>16</v>
      </c>
      <c r="D125" s="38">
        <v>2.57</v>
      </c>
    </row>
    <row r="126" spans="1:4" x14ac:dyDescent="0.25">
      <c r="A126" s="36" t="s">
        <v>4</v>
      </c>
      <c r="B126" s="36">
        <v>1</v>
      </c>
      <c r="C126" s="37">
        <v>17</v>
      </c>
      <c r="D126" s="38">
        <v>2.4300000000000002</v>
      </c>
    </row>
    <row r="127" spans="1:4" x14ac:dyDescent="0.25">
      <c r="A127" s="36" t="s">
        <v>4</v>
      </c>
      <c r="B127" s="36">
        <v>1</v>
      </c>
      <c r="C127" s="37">
        <v>18</v>
      </c>
      <c r="D127" s="38">
        <v>2.34</v>
      </c>
    </row>
    <row r="128" spans="1:4" x14ac:dyDescent="0.25">
      <c r="A128" s="36" t="s">
        <v>4</v>
      </c>
      <c r="B128" s="36">
        <v>1</v>
      </c>
      <c r="C128" s="37">
        <v>19</v>
      </c>
      <c r="D128" s="38">
        <v>2.5499999999999998</v>
      </c>
    </row>
    <row r="129" spans="1:4" x14ac:dyDescent="0.25">
      <c r="A129" s="36" t="s">
        <v>4</v>
      </c>
      <c r="B129" s="36">
        <v>1</v>
      </c>
      <c r="C129" s="37">
        <v>20</v>
      </c>
      <c r="D129" s="38">
        <v>1.41</v>
      </c>
    </row>
    <row r="130" spans="1:4" x14ac:dyDescent="0.25">
      <c r="A130" s="36" t="s">
        <v>4</v>
      </c>
      <c r="B130" s="36">
        <v>1</v>
      </c>
      <c r="C130" s="37">
        <v>21</v>
      </c>
      <c r="D130" s="38">
        <v>1.4830000000000001</v>
      </c>
    </row>
    <row r="131" spans="1:4" x14ac:dyDescent="0.25">
      <c r="A131" s="36" t="s">
        <v>4</v>
      </c>
      <c r="B131" s="36">
        <v>1</v>
      </c>
      <c r="C131" s="37">
        <v>22</v>
      </c>
      <c r="D131" s="38">
        <v>2.17</v>
      </c>
    </row>
    <row r="132" spans="1:4" x14ac:dyDescent="0.25">
      <c r="A132" s="36" t="s">
        <v>4</v>
      </c>
      <c r="B132" s="36">
        <v>1</v>
      </c>
      <c r="C132" s="37">
        <v>23</v>
      </c>
      <c r="D132" s="38">
        <v>3.62</v>
      </c>
    </row>
    <row r="133" spans="1:4" x14ac:dyDescent="0.25">
      <c r="A133" s="36" t="s">
        <v>4</v>
      </c>
      <c r="B133" s="36">
        <v>1</v>
      </c>
      <c r="C133" s="37">
        <v>24</v>
      </c>
      <c r="D133" s="38">
        <v>2.5499999999999998</v>
      </c>
    </row>
    <row r="134" spans="1:4" x14ac:dyDescent="0.25">
      <c r="A134" s="36" t="s">
        <v>4</v>
      </c>
      <c r="B134" s="36">
        <v>1</v>
      </c>
      <c r="C134" s="37">
        <v>25</v>
      </c>
      <c r="D134" s="38">
        <v>3.12</v>
      </c>
    </row>
    <row r="135" spans="1:4" x14ac:dyDescent="0.25">
      <c r="A135" s="36" t="s">
        <v>4</v>
      </c>
      <c r="B135" s="36">
        <v>1</v>
      </c>
      <c r="C135" s="37">
        <v>26</v>
      </c>
      <c r="D135" s="38">
        <v>2.2400000000000002</v>
      </c>
    </row>
    <row r="136" spans="1:4" x14ac:dyDescent="0.25">
      <c r="A136" s="36" t="s">
        <v>4</v>
      </c>
      <c r="B136" s="36">
        <v>1</v>
      </c>
      <c r="C136" s="37">
        <v>27</v>
      </c>
      <c r="D136" s="38">
        <v>1.81</v>
      </c>
    </row>
    <row r="137" spans="1:4" x14ac:dyDescent="0.25">
      <c r="A137" s="36" t="s">
        <v>4</v>
      </c>
      <c r="B137" s="36">
        <v>1</v>
      </c>
      <c r="C137" s="37">
        <v>28</v>
      </c>
      <c r="D137" s="38">
        <v>2.67</v>
      </c>
    </row>
    <row r="138" spans="1:4" x14ac:dyDescent="0.25">
      <c r="A138" s="36" t="s">
        <v>4</v>
      </c>
      <c r="B138" s="36">
        <v>1</v>
      </c>
      <c r="C138" s="37">
        <v>29</v>
      </c>
      <c r="D138" s="38">
        <v>2.17</v>
      </c>
    </row>
    <row r="139" spans="1:4" x14ac:dyDescent="0.25">
      <c r="A139" s="36" t="s">
        <v>4</v>
      </c>
      <c r="B139" s="36">
        <v>1</v>
      </c>
      <c r="C139" s="37">
        <v>30</v>
      </c>
      <c r="D139" s="38">
        <v>1.29</v>
      </c>
    </row>
    <row r="140" spans="1:4" x14ac:dyDescent="0.25">
      <c r="A140" s="36" t="s">
        <v>4</v>
      </c>
      <c r="B140" s="36">
        <v>1</v>
      </c>
      <c r="C140" s="37">
        <v>31</v>
      </c>
      <c r="D140" s="38">
        <v>2.11</v>
      </c>
    </row>
    <row r="141" spans="1:4" x14ac:dyDescent="0.25">
      <c r="A141" s="36" t="s">
        <v>4</v>
      </c>
      <c r="B141" s="36">
        <v>1</v>
      </c>
      <c r="C141" s="37">
        <v>32</v>
      </c>
      <c r="D141" s="38">
        <v>3.15</v>
      </c>
    </row>
    <row r="142" spans="1:4" x14ac:dyDescent="0.25">
      <c r="A142" s="36" t="s">
        <v>4</v>
      </c>
      <c r="B142" s="36">
        <v>1</v>
      </c>
      <c r="C142" s="37">
        <v>33</v>
      </c>
      <c r="D142" s="38">
        <v>1.35</v>
      </c>
    </row>
    <row r="143" spans="1:4" ht="15.75" x14ac:dyDescent="0.25">
      <c r="A143" s="36" t="s">
        <v>4</v>
      </c>
      <c r="B143" s="36">
        <v>4</v>
      </c>
      <c r="C143" s="37">
        <v>1</v>
      </c>
      <c r="D143" s="39">
        <v>1.35</v>
      </c>
    </row>
    <row r="144" spans="1:4" ht="15.75" x14ac:dyDescent="0.25">
      <c r="A144" s="36" t="s">
        <v>4</v>
      </c>
      <c r="B144" s="36">
        <v>4</v>
      </c>
      <c r="C144" s="37">
        <v>2</v>
      </c>
      <c r="D144" s="39">
        <v>2.62</v>
      </c>
    </row>
    <row r="145" spans="1:4" ht="15.75" x14ac:dyDescent="0.25">
      <c r="A145" s="36" t="s">
        <v>4</v>
      </c>
      <c r="B145" s="36">
        <v>4</v>
      </c>
      <c r="C145" s="37">
        <v>3</v>
      </c>
      <c r="D145" s="39">
        <v>1.75</v>
      </c>
    </row>
    <row r="146" spans="1:4" ht="15.75" x14ac:dyDescent="0.25">
      <c r="A146" s="36" t="s">
        <v>4</v>
      </c>
      <c r="B146" s="36">
        <v>4</v>
      </c>
      <c r="C146" s="37">
        <v>4</v>
      </c>
      <c r="D146" s="39">
        <v>1.63</v>
      </c>
    </row>
    <row r="147" spans="1:4" ht="15.75" x14ac:dyDescent="0.25">
      <c r="A147" s="36" t="s">
        <v>4</v>
      </c>
      <c r="B147" s="36">
        <v>4</v>
      </c>
      <c r="C147" s="37">
        <v>5</v>
      </c>
      <c r="D147" s="39">
        <v>2.11</v>
      </c>
    </row>
    <row r="148" spans="1:4" ht="15.75" x14ac:dyDescent="0.25">
      <c r="A148" s="36" t="s">
        <v>4</v>
      </c>
      <c r="B148" s="36">
        <v>4</v>
      </c>
      <c r="C148" s="37">
        <v>6</v>
      </c>
      <c r="D148" s="39">
        <v>2</v>
      </c>
    </row>
    <row r="149" spans="1:4" ht="15.75" x14ac:dyDescent="0.25">
      <c r="A149" s="36" t="s">
        <v>4</v>
      </c>
      <c r="B149" s="36">
        <v>4</v>
      </c>
      <c r="C149" s="37">
        <v>7</v>
      </c>
      <c r="D149" s="39">
        <v>2.89</v>
      </c>
    </row>
    <row r="150" spans="1:4" ht="15.75" x14ac:dyDescent="0.25">
      <c r="A150" s="36" t="s">
        <v>4</v>
      </c>
      <c r="B150" s="36">
        <v>4</v>
      </c>
      <c r="C150" s="37">
        <v>8</v>
      </c>
      <c r="D150" s="39">
        <v>2.56</v>
      </c>
    </row>
    <row r="151" spans="1:4" ht="15.75" x14ac:dyDescent="0.25">
      <c r="A151" s="36" t="s">
        <v>4</v>
      </c>
      <c r="B151" s="36">
        <v>4</v>
      </c>
      <c r="C151" s="37">
        <v>9</v>
      </c>
      <c r="D151" s="39">
        <v>1.53</v>
      </c>
    </row>
    <row r="152" spans="1:4" ht="15.75" x14ac:dyDescent="0.25">
      <c r="A152" s="36" t="s">
        <v>4</v>
      </c>
      <c r="B152" s="36">
        <v>4</v>
      </c>
      <c r="C152" s="37">
        <v>10</v>
      </c>
      <c r="D152" s="39">
        <v>1.25</v>
      </c>
    </row>
    <row r="153" spans="1:4" ht="15.75" x14ac:dyDescent="0.25">
      <c r="A153" s="36" t="s">
        <v>4</v>
      </c>
      <c r="B153" s="36">
        <v>4</v>
      </c>
      <c r="C153" s="37">
        <v>11</v>
      </c>
      <c r="D153" s="39">
        <v>1.56</v>
      </c>
    </row>
    <row r="154" spans="1:4" ht="15.75" x14ac:dyDescent="0.25">
      <c r="A154" s="36" t="s">
        <v>4</v>
      </c>
      <c r="B154" s="36">
        <v>4</v>
      </c>
      <c r="C154" s="37">
        <v>12</v>
      </c>
      <c r="D154" s="39">
        <v>2.29</v>
      </c>
    </row>
    <row r="155" spans="1:4" ht="15.75" x14ac:dyDescent="0.25">
      <c r="A155" s="36" t="s">
        <v>4</v>
      </c>
      <c r="B155" s="36">
        <v>4</v>
      </c>
      <c r="C155" s="37">
        <v>13</v>
      </c>
      <c r="D155" s="39">
        <v>1.1000000000000001</v>
      </c>
    </row>
    <row r="156" spans="1:4" ht="15.75" x14ac:dyDescent="0.25">
      <c r="A156" s="36" t="s">
        <v>4</v>
      </c>
      <c r="B156" s="36">
        <v>4</v>
      </c>
      <c r="C156" s="37">
        <v>14</v>
      </c>
      <c r="D156" s="39">
        <v>2.76</v>
      </c>
    </row>
    <row r="157" spans="1:4" ht="15.75" x14ac:dyDescent="0.25">
      <c r="A157" s="36" t="s">
        <v>4</v>
      </c>
      <c r="B157" s="36">
        <v>4</v>
      </c>
      <c r="C157" s="37">
        <v>15</v>
      </c>
      <c r="D157" s="39">
        <v>1.54</v>
      </c>
    </row>
    <row r="158" spans="1:4" ht="15.75" x14ac:dyDescent="0.25">
      <c r="A158" s="36" t="s">
        <v>4</v>
      </c>
      <c r="B158" s="36">
        <v>4</v>
      </c>
      <c r="C158" s="37">
        <v>16</v>
      </c>
      <c r="D158" s="39">
        <v>1.58</v>
      </c>
    </row>
    <row r="159" spans="1:4" ht="15.75" x14ac:dyDescent="0.25">
      <c r="A159" s="36" t="s">
        <v>4</v>
      </c>
      <c r="B159" s="36">
        <v>4</v>
      </c>
      <c r="C159" s="37">
        <v>17</v>
      </c>
      <c r="D159" s="39">
        <v>2.54</v>
      </c>
    </row>
    <row r="160" spans="1:4" ht="15.75" x14ac:dyDescent="0.25">
      <c r="A160" s="36" t="s">
        <v>4</v>
      </c>
      <c r="B160" s="36">
        <v>4</v>
      </c>
      <c r="C160" s="37">
        <v>18</v>
      </c>
      <c r="D160" s="39">
        <v>3.35</v>
      </c>
    </row>
    <row r="161" spans="1:4" ht="15.75" x14ac:dyDescent="0.25">
      <c r="A161" s="36" t="s">
        <v>4</v>
      </c>
      <c r="B161" s="36">
        <v>4</v>
      </c>
      <c r="C161" s="37">
        <v>19</v>
      </c>
      <c r="D161" s="39">
        <v>1.84</v>
      </c>
    </row>
    <row r="162" spans="1:4" ht="15.75" x14ac:dyDescent="0.25">
      <c r="A162" s="36" t="s">
        <v>4</v>
      </c>
      <c r="B162" s="36">
        <v>4</v>
      </c>
      <c r="C162" s="37">
        <v>20</v>
      </c>
      <c r="D162" s="39">
        <v>1.65</v>
      </c>
    </row>
    <row r="163" spans="1:4" ht="15.75" x14ac:dyDescent="0.25">
      <c r="A163" s="36" t="s">
        <v>4</v>
      </c>
      <c r="B163" s="36">
        <v>4</v>
      </c>
      <c r="C163" s="37">
        <v>21</v>
      </c>
      <c r="D163" s="39">
        <v>3.31</v>
      </c>
    </row>
    <row r="164" spans="1:4" ht="15.75" x14ac:dyDescent="0.25">
      <c r="A164" s="36" t="s">
        <v>4</v>
      </c>
      <c r="B164" s="36">
        <v>4</v>
      </c>
      <c r="C164" s="37">
        <v>22</v>
      </c>
      <c r="D164" s="39">
        <v>1.05</v>
      </c>
    </row>
    <row r="165" spans="1:4" ht="15.75" x14ac:dyDescent="0.25">
      <c r="A165" s="36" t="s">
        <v>4</v>
      </c>
      <c r="B165" s="36">
        <v>4</v>
      </c>
      <c r="C165" s="37">
        <v>23</v>
      </c>
      <c r="D165" s="39">
        <v>1.32</v>
      </c>
    </row>
    <row r="166" spans="1:4" ht="15.75" x14ac:dyDescent="0.25">
      <c r="A166" s="36" t="s">
        <v>4</v>
      </c>
      <c r="B166" s="36">
        <v>4</v>
      </c>
      <c r="C166" s="37">
        <v>24</v>
      </c>
      <c r="D166" s="39">
        <v>1.95</v>
      </c>
    </row>
    <row r="167" spans="1:4" ht="15.75" x14ac:dyDescent="0.25">
      <c r="A167" s="36" t="s">
        <v>4</v>
      </c>
      <c r="B167" s="36">
        <v>4</v>
      </c>
      <c r="C167" s="37">
        <v>25</v>
      </c>
      <c r="D167" s="39">
        <v>2.2200000000000002</v>
      </c>
    </row>
    <row r="168" spans="1:4" x14ac:dyDescent="0.25">
      <c r="A168" s="36" t="s">
        <v>4</v>
      </c>
      <c r="B168" s="36">
        <v>3</v>
      </c>
      <c r="C168" s="37">
        <v>1</v>
      </c>
      <c r="D168" s="38">
        <v>1.81</v>
      </c>
    </row>
    <row r="169" spans="1:4" ht="15.75" x14ac:dyDescent="0.25">
      <c r="A169" s="36" t="s">
        <v>4</v>
      </c>
      <c r="B169" s="36">
        <v>3</v>
      </c>
      <c r="C169" s="37">
        <v>2</v>
      </c>
      <c r="D169" s="39">
        <v>1.1399999999999999</v>
      </c>
    </row>
    <row r="170" spans="1:4" ht="15.75" x14ac:dyDescent="0.25">
      <c r="A170" s="36" t="s">
        <v>4</v>
      </c>
      <c r="B170" s="36">
        <v>3</v>
      </c>
      <c r="C170" s="37">
        <v>3</v>
      </c>
      <c r="D170" s="39">
        <v>1.62</v>
      </c>
    </row>
    <row r="171" spans="1:4" ht="15.75" x14ac:dyDescent="0.25">
      <c r="A171" s="36" t="s">
        <v>4</v>
      </c>
      <c r="B171" s="36">
        <v>3</v>
      </c>
      <c r="C171" s="37">
        <v>4</v>
      </c>
      <c r="D171" s="39">
        <v>1.92</v>
      </c>
    </row>
    <row r="172" spans="1:4" ht="15.75" x14ac:dyDescent="0.25">
      <c r="A172" s="36" t="s">
        <v>4</v>
      </c>
      <c r="B172" s="36">
        <v>3</v>
      </c>
      <c r="C172" s="37">
        <v>5</v>
      </c>
      <c r="D172" s="39">
        <v>1.21</v>
      </c>
    </row>
    <row r="173" spans="1:4" ht="15.75" x14ac:dyDescent="0.25">
      <c r="A173" s="36" t="s">
        <v>4</v>
      </c>
      <c r="B173" s="36">
        <v>3</v>
      </c>
      <c r="C173" s="37">
        <v>6</v>
      </c>
      <c r="D173" s="39">
        <v>2.36</v>
      </c>
    </row>
    <row r="174" spans="1:4" ht="15.75" x14ac:dyDescent="0.25">
      <c r="A174" s="36" t="s">
        <v>4</v>
      </c>
      <c r="B174" s="36">
        <v>3</v>
      </c>
      <c r="C174" s="37">
        <v>7</v>
      </c>
      <c r="D174" s="39">
        <v>1.41</v>
      </c>
    </row>
    <row r="175" spans="1:4" ht="15.75" x14ac:dyDescent="0.25">
      <c r="A175" s="36" t="s">
        <v>4</v>
      </c>
      <c r="B175" s="36">
        <v>3</v>
      </c>
      <c r="C175" s="37">
        <v>8</v>
      </c>
      <c r="D175" s="39">
        <v>1.75</v>
      </c>
    </row>
    <row r="176" spans="1:4" ht="15.75" x14ac:dyDescent="0.25">
      <c r="A176" s="36" t="s">
        <v>4</v>
      </c>
      <c r="B176" s="36">
        <v>3</v>
      </c>
      <c r="C176" s="37">
        <v>9</v>
      </c>
      <c r="D176" s="39">
        <v>0.96</v>
      </c>
    </row>
    <row r="177" spans="1:4" ht="15.75" x14ac:dyDescent="0.25">
      <c r="A177" s="36" t="s">
        <v>4</v>
      </c>
      <c r="B177" s="36">
        <v>3</v>
      </c>
      <c r="C177" s="37">
        <v>10</v>
      </c>
      <c r="D177" s="39">
        <v>1.17</v>
      </c>
    </row>
    <row r="178" spans="1:4" ht="15.75" x14ac:dyDescent="0.25">
      <c r="A178" s="36" t="s">
        <v>4</v>
      </c>
      <c r="B178" s="36">
        <v>3</v>
      </c>
      <c r="C178" s="37">
        <v>11</v>
      </c>
      <c r="D178" s="39">
        <v>1.63</v>
      </c>
    </row>
    <row r="179" spans="1:4" ht="15.75" x14ac:dyDescent="0.25">
      <c r="A179" s="36" t="s">
        <v>4</v>
      </c>
      <c r="B179" s="36">
        <v>3</v>
      </c>
      <c r="C179" s="37">
        <v>12</v>
      </c>
      <c r="D179" s="39">
        <v>1.7</v>
      </c>
    </row>
    <row r="180" spans="1:4" ht="15.75" x14ac:dyDescent="0.25">
      <c r="A180" s="36" t="s">
        <v>4</v>
      </c>
      <c r="B180" s="36">
        <v>3</v>
      </c>
      <c r="C180" s="37">
        <v>13</v>
      </c>
      <c r="D180" s="39">
        <v>1.24</v>
      </c>
    </row>
    <row r="181" spans="1:4" ht="15.75" x14ac:dyDescent="0.25">
      <c r="A181" s="36" t="s">
        <v>4</v>
      </c>
      <c r="B181" s="36">
        <v>3</v>
      </c>
      <c r="C181" s="37">
        <v>14</v>
      </c>
      <c r="D181" s="39">
        <v>1.52</v>
      </c>
    </row>
    <row r="182" spans="1:4" ht="15.75" x14ac:dyDescent="0.25">
      <c r="A182" s="36" t="s">
        <v>4</v>
      </c>
      <c r="B182" s="36">
        <v>3</v>
      </c>
      <c r="C182" s="37">
        <v>15</v>
      </c>
      <c r="D182" s="39">
        <v>1.58</v>
      </c>
    </row>
    <row r="183" spans="1:4" ht="15.75" x14ac:dyDescent="0.25">
      <c r="A183" s="36" t="s">
        <v>4</v>
      </c>
      <c r="B183" s="36">
        <v>3</v>
      </c>
      <c r="C183" s="37">
        <v>16</v>
      </c>
      <c r="D183" s="39">
        <v>1.43</v>
      </c>
    </row>
    <row r="184" spans="1:4" ht="15.75" x14ac:dyDescent="0.25">
      <c r="A184" s="36" t="s">
        <v>4</v>
      </c>
      <c r="B184" s="36">
        <v>3</v>
      </c>
      <c r="C184" s="37">
        <v>17</v>
      </c>
      <c r="D184" s="39">
        <v>1.1200000000000001</v>
      </c>
    </row>
    <row r="185" spans="1:4" ht="15.75" x14ac:dyDescent="0.25">
      <c r="A185" s="36" t="s">
        <v>4</v>
      </c>
      <c r="B185" s="36">
        <v>3</v>
      </c>
      <c r="C185" s="37">
        <v>18</v>
      </c>
      <c r="D185" s="39">
        <v>1.91</v>
      </c>
    </row>
    <row r="186" spans="1:4" ht="15.75" x14ac:dyDescent="0.25">
      <c r="A186" s="36" t="s">
        <v>4</v>
      </c>
      <c r="B186" s="36">
        <v>3</v>
      </c>
      <c r="C186" s="37">
        <v>19</v>
      </c>
      <c r="D186" s="39">
        <v>1.95</v>
      </c>
    </row>
    <row r="187" spans="1:4" ht="15.75" x14ac:dyDescent="0.25">
      <c r="A187" s="36" t="s">
        <v>4</v>
      </c>
      <c r="B187" s="36">
        <v>3</v>
      </c>
      <c r="C187" s="37">
        <v>20</v>
      </c>
      <c r="D187" s="39">
        <v>2.11</v>
      </c>
    </row>
    <row r="188" spans="1:4" ht="15.75" x14ac:dyDescent="0.25">
      <c r="A188" s="36" t="s">
        <v>4</v>
      </c>
      <c r="B188" s="36">
        <v>3</v>
      </c>
      <c r="C188" s="37">
        <v>21</v>
      </c>
      <c r="D188" s="39">
        <v>1.42</v>
      </c>
    </row>
    <row r="189" spans="1:4" ht="15.75" x14ac:dyDescent="0.25">
      <c r="A189" s="36" t="s">
        <v>4</v>
      </c>
      <c r="B189" s="36">
        <v>3</v>
      </c>
      <c r="C189" s="37">
        <v>22</v>
      </c>
      <c r="D189" s="39">
        <v>2.2000000000000002</v>
      </c>
    </row>
    <row r="190" spans="1:4" ht="15.75" x14ac:dyDescent="0.25">
      <c r="A190" s="36" t="s">
        <v>4</v>
      </c>
      <c r="B190" s="36">
        <v>3</v>
      </c>
      <c r="C190" s="37">
        <v>23</v>
      </c>
      <c r="D190" s="39">
        <v>1.27</v>
      </c>
    </row>
    <row r="191" spans="1:4" ht="16.5" thickBot="1" x14ac:dyDescent="0.3">
      <c r="A191" s="40" t="s">
        <v>4</v>
      </c>
      <c r="B191" s="40">
        <v>3</v>
      </c>
      <c r="C191" s="41">
        <v>24</v>
      </c>
      <c r="D191" s="42">
        <v>1.0349999999999999</v>
      </c>
    </row>
    <row r="192" spans="1:4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890B-3FE8-4682-BBA5-4AA91F1A74A1}">
  <dimension ref="A1:P237"/>
  <sheetViews>
    <sheetView workbookViewId="0">
      <selection activeCell="K5" sqref="K5"/>
    </sheetView>
  </sheetViews>
  <sheetFormatPr defaultRowHeight="15" x14ac:dyDescent="0.25"/>
  <cols>
    <col min="1" max="1" width="10.5703125" bestFit="1" customWidth="1"/>
    <col min="2" max="2" width="15.85546875" bestFit="1" customWidth="1"/>
    <col min="4" max="4" width="9.42578125" bestFit="1" customWidth="1"/>
    <col min="6" max="6" width="10.5703125" bestFit="1" customWidth="1"/>
    <col min="9" max="9" width="10.140625" customWidth="1"/>
  </cols>
  <sheetData>
    <row r="1" spans="1:16" ht="16.5" thickBot="1" x14ac:dyDescent="0.3">
      <c r="A1" s="25" t="s">
        <v>8</v>
      </c>
      <c r="B1" s="25" t="s">
        <v>9</v>
      </c>
      <c r="C1" s="35" t="s">
        <v>10</v>
      </c>
      <c r="D1" s="43" t="s">
        <v>11</v>
      </c>
      <c r="E1" s="31"/>
      <c r="F1" s="31" t="s">
        <v>11</v>
      </c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5">
      <c r="A2" s="36" t="s">
        <v>3</v>
      </c>
      <c r="B2" s="36">
        <v>5</v>
      </c>
      <c r="C2" s="37">
        <v>1</v>
      </c>
      <c r="D2" s="44" t="s">
        <v>12</v>
      </c>
      <c r="E2" s="31"/>
      <c r="F2" s="31" t="s">
        <v>13</v>
      </c>
      <c r="G2" s="190" t="s">
        <v>14</v>
      </c>
      <c r="H2" s="190"/>
      <c r="I2" s="31"/>
      <c r="J2" s="31"/>
      <c r="K2" s="31"/>
      <c r="L2" s="31"/>
      <c r="M2" s="31"/>
      <c r="N2" s="31"/>
      <c r="O2" s="31"/>
      <c r="P2" s="31"/>
    </row>
    <row r="3" spans="1:16" x14ac:dyDescent="0.25">
      <c r="A3" s="36" t="s">
        <v>3</v>
      </c>
      <c r="B3" s="36">
        <v>5</v>
      </c>
      <c r="C3" s="37">
        <v>2</v>
      </c>
      <c r="D3" s="44" t="s">
        <v>12</v>
      </c>
      <c r="E3" s="31"/>
      <c r="F3" s="31" t="s">
        <v>15</v>
      </c>
      <c r="G3" s="191" t="s">
        <v>16</v>
      </c>
      <c r="H3" s="191"/>
      <c r="I3" s="31"/>
      <c r="J3" s="31"/>
      <c r="K3" s="31"/>
      <c r="L3" s="31"/>
      <c r="M3" s="31"/>
      <c r="N3" s="31"/>
      <c r="O3" s="31"/>
      <c r="P3" s="31"/>
    </row>
    <row r="4" spans="1:16" x14ac:dyDescent="0.25">
      <c r="A4" s="36" t="s">
        <v>3</v>
      </c>
      <c r="B4" s="36">
        <v>5</v>
      </c>
      <c r="C4" s="37">
        <v>3</v>
      </c>
      <c r="D4" s="44" t="s">
        <v>12</v>
      </c>
      <c r="E4" s="31"/>
      <c r="F4" s="31" t="s">
        <v>19</v>
      </c>
      <c r="G4" s="31" t="s">
        <v>123</v>
      </c>
      <c r="H4" s="31"/>
      <c r="I4" s="31"/>
      <c r="J4" s="31"/>
      <c r="K4" s="31"/>
      <c r="L4" s="31"/>
      <c r="M4" s="31"/>
      <c r="N4" s="31"/>
      <c r="O4" s="31"/>
      <c r="P4" s="31"/>
    </row>
    <row r="5" spans="1:16" x14ac:dyDescent="0.25">
      <c r="A5" s="36" t="s">
        <v>3</v>
      </c>
      <c r="B5" s="36">
        <v>5</v>
      </c>
      <c r="C5" s="37">
        <v>4</v>
      </c>
      <c r="D5" s="44" t="s">
        <v>15</v>
      </c>
      <c r="E5" s="31"/>
      <c r="F5" s="31" t="s">
        <v>12</v>
      </c>
      <c r="G5" s="31" t="s">
        <v>17</v>
      </c>
      <c r="H5" s="31"/>
      <c r="I5" s="31"/>
      <c r="J5" s="31"/>
      <c r="K5" s="31"/>
      <c r="L5" s="31"/>
      <c r="M5" s="31"/>
      <c r="N5" s="31"/>
      <c r="O5" s="31"/>
      <c r="P5" s="31"/>
    </row>
    <row r="6" spans="1:16" x14ac:dyDescent="0.25">
      <c r="A6" s="36" t="s">
        <v>3</v>
      </c>
      <c r="B6" s="36">
        <v>5</v>
      </c>
      <c r="C6" s="37">
        <v>5</v>
      </c>
      <c r="D6" s="44" t="s">
        <v>13</v>
      </c>
      <c r="E6" s="31"/>
      <c r="H6" s="31"/>
      <c r="I6" s="31"/>
      <c r="J6" s="31"/>
      <c r="K6" s="31"/>
      <c r="L6" s="31"/>
      <c r="M6" s="31"/>
      <c r="N6" s="31"/>
      <c r="O6" s="31"/>
      <c r="P6" s="31"/>
    </row>
    <row r="7" spans="1:16" x14ac:dyDescent="0.25">
      <c r="A7" s="36" t="s">
        <v>3</v>
      </c>
      <c r="B7" s="36">
        <v>5</v>
      </c>
      <c r="C7" s="37">
        <v>6</v>
      </c>
      <c r="D7" s="44" t="s">
        <v>15</v>
      </c>
      <c r="E7" s="31"/>
      <c r="F7" s="31"/>
      <c r="G7" s="31"/>
      <c r="H7" s="31"/>
      <c r="I7" s="31">
        <f>COUNT(B2:B29)</f>
        <v>28</v>
      </c>
      <c r="J7" s="31"/>
      <c r="K7" s="31"/>
      <c r="L7" s="31"/>
      <c r="M7" s="31"/>
      <c r="N7" s="31"/>
      <c r="O7" s="31"/>
      <c r="P7" s="31"/>
    </row>
    <row r="8" spans="1:16" ht="15.75" thickBot="1" x14ac:dyDescent="0.3">
      <c r="A8" s="36" t="s">
        <v>3</v>
      </c>
      <c r="B8" s="36">
        <v>5</v>
      </c>
      <c r="C8" s="37">
        <v>7</v>
      </c>
      <c r="D8" s="44" t="s">
        <v>12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ht="16.5" thickBot="1" x14ac:dyDescent="0.3">
      <c r="A9" s="36" t="s">
        <v>3</v>
      </c>
      <c r="B9" s="36">
        <v>5</v>
      </c>
      <c r="C9" s="37">
        <v>8</v>
      </c>
      <c r="D9" s="44" t="s">
        <v>12</v>
      </c>
      <c r="E9" s="31"/>
      <c r="F9" s="25" t="s">
        <v>8</v>
      </c>
      <c r="G9" s="45" t="s">
        <v>18</v>
      </c>
      <c r="H9" s="46" t="s">
        <v>15</v>
      </c>
      <c r="I9" s="45"/>
      <c r="J9" s="45" t="s">
        <v>13</v>
      </c>
      <c r="K9" s="45"/>
      <c r="L9" s="45" t="s">
        <v>19</v>
      </c>
      <c r="M9" s="45"/>
      <c r="N9" s="45" t="s">
        <v>17</v>
      </c>
      <c r="O9" s="47"/>
      <c r="P9" s="31"/>
    </row>
    <row r="10" spans="1:16" x14ac:dyDescent="0.25">
      <c r="A10" s="36" t="s">
        <v>3</v>
      </c>
      <c r="B10" s="36">
        <v>5</v>
      </c>
      <c r="C10" s="37">
        <v>9</v>
      </c>
      <c r="D10" s="44" t="s">
        <v>13</v>
      </c>
      <c r="E10" s="31"/>
      <c r="F10" s="70" t="s">
        <v>3</v>
      </c>
      <c r="G10" s="68">
        <v>5</v>
      </c>
      <c r="H10" s="68">
        <f>COUNTIF(D2:D29,"YI")</f>
        <v>8</v>
      </c>
      <c r="I10" s="55">
        <f>H10/28*100</f>
        <v>28.571428571428569</v>
      </c>
      <c r="J10" s="68">
        <f>COUNTIF(D2:D29,"YE")</f>
        <v>4</v>
      </c>
      <c r="K10" s="55">
        <f>J10/28*100</f>
        <v>14.285714285714285</v>
      </c>
      <c r="L10" s="68">
        <f>COUNTIF(D2:D65,"YI/YE")</f>
        <v>2</v>
      </c>
      <c r="M10" s="55">
        <f>L10/28*100</f>
        <v>7.1428571428571423</v>
      </c>
      <c r="N10" s="68">
        <f>COUNTIF(D2:D29,"N")</f>
        <v>15</v>
      </c>
      <c r="O10" s="71">
        <f>N10/28*100</f>
        <v>53.571428571428569</v>
      </c>
      <c r="P10" s="31"/>
    </row>
    <row r="11" spans="1:16" x14ac:dyDescent="0.25">
      <c r="A11" s="36" t="s">
        <v>3</v>
      </c>
      <c r="B11" s="36">
        <v>5</v>
      </c>
      <c r="C11" s="37">
        <v>10</v>
      </c>
      <c r="D11" s="44" t="s">
        <v>15</v>
      </c>
      <c r="E11" s="31"/>
      <c r="F11" s="36" t="s">
        <v>3</v>
      </c>
      <c r="G11" s="8">
        <v>6</v>
      </c>
      <c r="H11" s="8">
        <f>COUNTIF(D30:D65,"YI")</f>
        <v>6</v>
      </c>
      <c r="I11" s="48">
        <f t="shared" ref="I11:I14" si="0">H11/36*100</f>
        <v>16.666666666666664</v>
      </c>
      <c r="J11" s="8">
        <f>COUNTIF(D30:D65,"YE")</f>
        <v>7</v>
      </c>
      <c r="K11" s="48">
        <f t="shared" ref="K11:K14" si="1">J11/36*100</f>
        <v>19.444444444444446</v>
      </c>
      <c r="L11" s="8">
        <f>COUNTIF(D30:D65,"YI/YE")</f>
        <v>1</v>
      </c>
      <c r="M11" s="48">
        <f t="shared" ref="M11:M14" si="2">L11/36*100</f>
        <v>2.7777777777777777</v>
      </c>
      <c r="N11" s="8">
        <f>COUNTIF(D30:D65,"N")</f>
        <v>22</v>
      </c>
      <c r="O11" s="49">
        <f t="shared" ref="O11:O14" si="3">N11/36*100</f>
        <v>61.111111111111114</v>
      </c>
      <c r="P11" s="31"/>
    </row>
    <row r="12" spans="1:16" x14ac:dyDescent="0.25">
      <c r="A12" s="36" t="s">
        <v>3</v>
      </c>
      <c r="B12" s="36">
        <v>5</v>
      </c>
      <c r="C12" s="37">
        <v>11</v>
      </c>
      <c r="D12" s="44" t="s">
        <v>15</v>
      </c>
      <c r="E12" s="31"/>
      <c r="F12" s="36" t="s">
        <v>3</v>
      </c>
      <c r="G12" s="8">
        <v>7</v>
      </c>
      <c r="H12" s="8">
        <f>COUNTIF(D66:D92,"YI")</f>
        <v>6</v>
      </c>
      <c r="I12" s="48">
        <f>H12/27*100</f>
        <v>22.222222222222221</v>
      </c>
      <c r="J12" s="8">
        <f>COUNTIF(D66:D92,"YE")</f>
        <v>4</v>
      </c>
      <c r="K12" s="48">
        <f>J12/27*100</f>
        <v>14.814814814814813</v>
      </c>
      <c r="L12" s="8">
        <f>COUNTIF(D66:D92,"YI/YE")</f>
        <v>2</v>
      </c>
      <c r="M12" s="48">
        <f>L12/27*100</f>
        <v>7.4074074074074066</v>
      </c>
      <c r="N12" s="8">
        <f>COUNTIF(D66:D92,"N")</f>
        <v>15</v>
      </c>
      <c r="O12" s="49">
        <f>N12/27*100</f>
        <v>55.555555555555557</v>
      </c>
      <c r="P12" s="31"/>
    </row>
    <row r="13" spans="1:16" ht="15.75" thickBot="1" x14ac:dyDescent="0.3">
      <c r="A13" s="36" t="s">
        <v>3</v>
      </c>
      <c r="B13" s="36">
        <v>5</v>
      </c>
      <c r="C13" s="37">
        <v>12</v>
      </c>
      <c r="D13" s="44" t="s">
        <v>12</v>
      </c>
      <c r="E13" s="31"/>
      <c r="F13" s="40" t="s">
        <v>3</v>
      </c>
      <c r="G13" s="50">
        <v>104</v>
      </c>
      <c r="H13" s="50">
        <f>COUNTIF(D93:D130,"YI")</f>
        <v>10</v>
      </c>
      <c r="I13" s="51">
        <f>H13/38*100</f>
        <v>26.315789473684209</v>
      </c>
      <c r="J13" s="50">
        <f>COUNTIF(D93:D130,"YE")</f>
        <v>7</v>
      </c>
      <c r="K13" s="51">
        <f>J13/38*100</f>
        <v>18.421052631578945</v>
      </c>
      <c r="L13" s="50">
        <f>COUNTIF(D93:D130,"YI/YE")</f>
        <v>0</v>
      </c>
      <c r="M13" s="51">
        <f>L13/38*100</f>
        <v>0</v>
      </c>
      <c r="N13" s="50">
        <f>COUNTIF(D93:D130,"N")</f>
        <v>21</v>
      </c>
      <c r="O13" s="52">
        <f>N13/38*100</f>
        <v>55.26315789473685</v>
      </c>
      <c r="P13" s="31"/>
    </row>
    <row r="14" spans="1:16" x14ac:dyDescent="0.25">
      <c r="A14" s="36" t="s">
        <v>3</v>
      </c>
      <c r="B14" s="36">
        <v>5</v>
      </c>
      <c r="C14" s="37">
        <v>13</v>
      </c>
      <c r="D14" s="44" t="s">
        <v>13</v>
      </c>
      <c r="E14" s="31"/>
      <c r="F14" s="36" t="s">
        <v>4</v>
      </c>
      <c r="G14" s="8">
        <v>1</v>
      </c>
      <c r="H14" s="8">
        <f>COUNTIF(D131:D166,"YI")</f>
        <v>6</v>
      </c>
      <c r="I14" s="48">
        <f t="shared" si="0"/>
        <v>16.666666666666664</v>
      </c>
      <c r="J14" s="8">
        <f>COUNTIF(D131:D166,"YE")</f>
        <v>15</v>
      </c>
      <c r="K14" s="48">
        <f t="shared" si="1"/>
        <v>41.666666666666671</v>
      </c>
      <c r="L14" s="8">
        <f>COUNTIF(D131:D166,"YI/YE")</f>
        <v>0</v>
      </c>
      <c r="M14" s="48">
        <f t="shared" si="2"/>
        <v>0</v>
      </c>
      <c r="N14" s="8">
        <f>COUNTIF(D131:D166,"N")</f>
        <v>13</v>
      </c>
      <c r="O14" s="49">
        <f t="shared" si="3"/>
        <v>36.111111111111107</v>
      </c>
      <c r="P14" s="31"/>
    </row>
    <row r="15" spans="1:16" x14ac:dyDescent="0.25">
      <c r="A15" s="36" t="s">
        <v>3</v>
      </c>
      <c r="B15" s="36">
        <v>5</v>
      </c>
      <c r="C15" s="37">
        <v>14</v>
      </c>
      <c r="D15" s="44" t="s">
        <v>12</v>
      </c>
      <c r="E15" s="31"/>
      <c r="F15" s="36" t="s">
        <v>4</v>
      </c>
      <c r="G15" s="8">
        <v>4</v>
      </c>
      <c r="H15" s="8">
        <f>COUNTIF(D167:D205,"YI")</f>
        <v>2</v>
      </c>
      <c r="I15" s="48">
        <f>H15/39*100</f>
        <v>5.1282051282051277</v>
      </c>
      <c r="J15" s="8">
        <f>COUNTIF(D167:D205,"YE")</f>
        <v>9</v>
      </c>
      <c r="K15" s="48">
        <f>J15/39*100</f>
        <v>23.076923076923077</v>
      </c>
      <c r="L15" s="8">
        <f>COUNTIF(D167:D205,"YI/YE")</f>
        <v>2</v>
      </c>
      <c r="M15" s="48">
        <f>L15/39*100</f>
        <v>5.1282051282051277</v>
      </c>
      <c r="N15" s="8">
        <f>COUNTIF(D167:D205,"N")</f>
        <v>26</v>
      </c>
      <c r="O15" s="49">
        <f>N15/39*100</f>
        <v>66.666666666666657</v>
      </c>
      <c r="P15" s="31"/>
    </row>
    <row r="16" spans="1:16" ht="15.75" thickBot="1" x14ac:dyDescent="0.3">
      <c r="A16" s="36" t="s">
        <v>3</v>
      </c>
      <c r="B16" s="36">
        <v>5</v>
      </c>
      <c r="C16" s="37">
        <v>15</v>
      </c>
      <c r="D16" s="44" t="s">
        <v>12</v>
      </c>
      <c r="E16" s="31"/>
      <c r="F16" s="40" t="s">
        <v>4</v>
      </c>
      <c r="G16" s="50">
        <v>3</v>
      </c>
      <c r="H16" s="50">
        <f>COUNTIF(D206:D236,"YI")</f>
        <v>5</v>
      </c>
      <c r="I16" s="51">
        <f>H16/31*100</f>
        <v>16.129032258064516</v>
      </c>
      <c r="J16" s="50">
        <f>COUNTIF(D206:D236,"YE")</f>
        <v>6</v>
      </c>
      <c r="K16" s="51">
        <f>J16/31*100</f>
        <v>19.35483870967742</v>
      </c>
      <c r="L16" s="50">
        <f>COUNTIF(D206:D236,"YI/YE")</f>
        <v>1</v>
      </c>
      <c r="M16" s="51">
        <f>L16/31*100</f>
        <v>3.225806451612903</v>
      </c>
      <c r="N16" s="50">
        <f>COUNTIF(D206:D236,"N")</f>
        <v>19</v>
      </c>
      <c r="O16" s="52">
        <f>N16/31*100</f>
        <v>61.29032258064516</v>
      </c>
      <c r="P16" s="31"/>
    </row>
    <row r="17" spans="1:16" x14ac:dyDescent="0.25">
      <c r="A17" s="36" t="s">
        <v>3</v>
      </c>
      <c r="B17" s="36">
        <v>5</v>
      </c>
      <c r="C17" s="37">
        <v>16</v>
      </c>
      <c r="D17" s="44" t="s">
        <v>12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x14ac:dyDescent="0.25">
      <c r="A18" s="36" t="s">
        <v>3</v>
      </c>
      <c r="B18" s="36">
        <v>5</v>
      </c>
      <c r="C18" s="37">
        <v>17</v>
      </c>
      <c r="D18" s="44" t="s">
        <v>12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1:16" x14ac:dyDescent="0.25">
      <c r="A19" s="36" t="s">
        <v>3</v>
      </c>
      <c r="B19" s="36">
        <v>5</v>
      </c>
      <c r="C19" s="37">
        <v>18</v>
      </c>
      <c r="D19" s="44" t="s">
        <v>12</v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spans="1:16" x14ac:dyDescent="0.25">
      <c r="A20" s="36" t="s">
        <v>3</v>
      </c>
      <c r="B20" s="36">
        <v>5</v>
      </c>
      <c r="C20" s="37">
        <v>19</v>
      </c>
      <c r="D20" s="44" t="s">
        <v>12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1:16" x14ac:dyDescent="0.25">
      <c r="A21" s="36" t="s">
        <v>3</v>
      </c>
      <c r="B21" s="36">
        <v>5</v>
      </c>
      <c r="C21" s="37">
        <v>20</v>
      </c>
      <c r="D21" s="44" t="s">
        <v>12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</row>
    <row r="22" spans="1:16" x14ac:dyDescent="0.25">
      <c r="A22" s="36" t="s">
        <v>3</v>
      </c>
      <c r="B22" s="36">
        <v>5</v>
      </c>
      <c r="C22" s="37">
        <v>21</v>
      </c>
      <c r="D22" s="44" t="s">
        <v>13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6" x14ac:dyDescent="0.25">
      <c r="A23" s="36" t="s">
        <v>3</v>
      </c>
      <c r="B23" s="36">
        <v>5</v>
      </c>
      <c r="C23" s="37">
        <v>22</v>
      </c>
      <c r="D23" s="44" t="s">
        <v>15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x14ac:dyDescent="0.25">
      <c r="A24" s="36" t="s">
        <v>3</v>
      </c>
      <c r="B24" s="36">
        <v>5</v>
      </c>
      <c r="C24" s="37">
        <v>23</v>
      </c>
      <c r="D24" s="44" t="s">
        <v>19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6" x14ac:dyDescent="0.25">
      <c r="A25" s="36" t="s">
        <v>3</v>
      </c>
      <c r="B25" s="36">
        <v>5</v>
      </c>
      <c r="C25" s="37">
        <v>24</v>
      </c>
      <c r="D25" s="44" t="s">
        <v>12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16" x14ac:dyDescent="0.25">
      <c r="A26" s="36" t="s">
        <v>3</v>
      </c>
      <c r="B26" s="36">
        <v>5</v>
      </c>
      <c r="C26" s="37">
        <v>25</v>
      </c>
      <c r="D26" s="44" t="s">
        <v>15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5">
      <c r="A27" s="36" t="s">
        <v>3</v>
      </c>
      <c r="B27" s="36">
        <v>5</v>
      </c>
      <c r="C27" s="37">
        <v>26</v>
      </c>
      <c r="D27" s="44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</row>
    <row r="28" spans="1:16" x14ac:dyDescent="0.25">
      <c r="A28" s="36" t="s">
        <v>3</v>
      </c>
      <c r="B28" s="36">
        <v>5</v>
      </c>
      <c r="C28" s="37">
        <v>27</v>
      </c>
      <c r="D28" s="44" t="s">
        <v>15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16" x14ac:dyDescent="0.25">
      <c r="A29" s="36" t="s">
        <v>3</v>
      </c>
      <c r="B29" s="36">
        <v>5</v>
      </c>
      <c r="C29" s="37">
        <v>28</v>
      </c>
      <c r="D29" s="44" t="s">
        <v>12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</row>
    <row r="30" spans="1:16" x14ac:dyDescent="0.25">
      <c r="A30" s="36" t="s">
        <v>3</v>
      </c>
      <c r="B30" s="36">
        <v>6</v>
      </c>
      <c r="C30" s="37">
        <v>1</v>
      </c>
      <c r="D30" s="44" t="s">
        <v>13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</row>
    <row r="31" spans="1:16" x14ac:dyDescent="0.25">
      <c r="A31" s="36" t="s">
        <v>3</v>
      </c>
      <c r="B31" s="36">
        <v>6</v>
      </c>
      <c r="C31" s="37">
        <v>2</v>
      </c>
      <c r="D31" s="44" t="s">
        <v>13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</row>
    <row r="32" spans="1:16" x14ac:dyDescent="0.25">
      <c r="A32" s="36" t="s">
        <v>3</v>
      </c>
      <c r="B32" s="36">
        <v>6</v>
      </c>
      <c r="C32" s="37">
        <v>3</v>
      </c>
      <c r="D32" s="44" t="s">
        <v>13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</row>
    <row r="33" spans="1:16" x14ac:dyDescent="0.25">
      <c r="A33" s="36" t="s">
        <v>3</v>
      </c>
      <c r="B33" s="36">
        <v>6</v>
      </c>
      <c r="C33" s="37">
        <v>4</v>
      </c>
      <c r="D33" s="44" t="s">
        <v>12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 x14ac:dyDescent="0.25">
      <c r="A34" s="36" t="s">
        <v>3</v>
      </c>
      <c r="B34" s="36">
        <v>6</v>
      </c>
      <c r="C34" s="37">
        <v>5</v>
      </c>
      <c r="D34" s="44" t="s">
        <v>12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 x14ac:dyDescent="0.25">
      <c r="A35" s="36" t="s">
        <v>3</v>
      </c>
      <c r="B35" s="36">
        <v>6</v>
      </c>
      <c r="C35" s="37">
        <v>6</v>
      </c>
      <c r="D35" s="44" t="s">
        <v>12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 x14ac:dyDescent="0.25">
      <c r="A36" s="36" t="s">
        <v>3</v>
      </c>
      <c r="B36" s="36">
        <v>6</v>
      </c>
      <c r="C36" s="37">
        <v>7</v>
      </c>
      <c r="D36" s="44" t="s">
        <v>12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spans="1:16" x14ac:dyDescent="0.25">
      <c r="A37" s="36" t="s">
        <v>3</v>
      </c>
      <c r="B37" s="36">
        <v>6</v>
      </c>
      <c r="C37" s="37">
        <v>8</v>
      </c>
      <c r="D37" s="44" t="s">
        <v>12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 x14ac:dyDescent="0.25">
      <c r="A38" s="36" t="s">
        <v>3</v>
      </c>
      <c r="B38" s="36">
        <v>6</v>
      </c>
      <c r="C38" s="37">
        <v>9</v>
      </c>
      <c r="D38" s="44" t="s">
        <v>13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39" spans="1:16" x14ac:dyDescent="0.25">
      <c r="A39" s="36" t="s">
        <v>3</v>
      </c>
      <c r="B39" s="36">
        <v>6</v>
      </c>
      <c r="C39" s="37">
        <v>10</v>
      </c>
      <c r="D39" s="44" t="s">
        <v>12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</row>
    <row r="40" spans="1:16" x14ac:dyDescent="0.25">
      <c r="A40" s="36" t="s">
        <v>3</v>
      </c>
      <c r="B40" s="36">
        <v>6</v>
      </c>
      <c r="C40" s="37">
        <v>11</v>
      </c>
      <c r="D40" s="44" t="s">
        <v>12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</row>
    <row r="41" spans="1:16" x14ac:dyDescent="0.25">
      <c r="A41" s="36" t="s">
        <v>3</v>
      </c>
      <c r="B41" s="36">
        <v>6</v>
      </c>
      <c r="C41" s="37">
        <v>12</v>
      </c>
      <c r="D41" s="44" t="s">
        <v>13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</row>
    <row r="42" spans="1:16" x14ac:dyDescent="0.25">
      <c r="A42" s="36" t="s">
        <v>3</v>
      </c>
      <c r="B42" s="36">
        <v>6</v>
      </c>
      <c r="C42" s="37">
        <v>13</v>
      </c>
      <c r="D42" s="44" t="s">
        <v>15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</row>
    <row r="43" spans="1:16" x14ac:dyDescent="0.25">
      <c r="A43" s="36" t="s">
        <v>3</v>
      </c>
      <c r="B43" s="36">
        <v>6</v>
      </c>
      <c r="C43" s="37">
        <v>14</v>
      </c>
      <c r="D43" s="44" t="s">
        <v>12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</row>
    <row r="44" spans="1:16" x14ac:dyDescent="0.25">
      <c r="A44" s="36" t="s">
        <v>3</v>
      </c>
      <c r="B44" s="36">
        <v>6</v>
      </c>
      <c r="C44" s="37">
        <v>15</v>
      </c>
      <c r="D44" s="44" t="s">
        <v>12</v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1:16" x14ac:dyDescent="0.25">
      <c r="A45" s="36" t="s">
        <v>3</v>
      </c>
      <c r="B45" s="36">
        <v>6</v>
      </c>
      <c r="C45" s="37">
        <v>16</v>
      </c>
      <c r="D45" s="44" t="s">
        <v>13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</row>
    <row r="46" spans="1:16" x14ac:dyDescent="0.25">
      <c r="A46" s="36" t="s">
        <v>3</v>
      </c>
      <c r="B46" s="36">
        <v>6</v>
      </c>
      <c r="C46" s="37">
        <v>17</v>
      </c>
      <c r="D46" s="44" t="s">
        <v>12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1:16" x14ac:dyDescent="0.25">
      <c r="A47" s="36" t="s">
        <v>3</v>
      </c>
      <c r="B47" s="36">
        <v>6</v>
      </c>
      <c r="C47" s="37">
        <v>18</v>
      </c>
      <c r="D47" s="44" t="s">
        <v>12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  <row r="48" spans="1:16" x14ac:dyDescent="0.25">
      <c r="A48" s="36" t="s">
        <v>3</v>
      </c>
      <c r="B48" s="36">
        <v>6</v>
      </c>
      <c r="C48" s="37">
        <v>19</v>
      </c>
      <c r="D48" s="44" t="s">
        <v>13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</row>
    <row r="49" spans="1:16" x14ac:dyDescent="0.25">
      <c r="A49" s="36" t="s">
        <v>3</v>
      </c>
      <c r="B49" s="36">
        <v>6</v>
      </c>
      <c r="C49" s="37">
        <v>20</v>
      </c>
      <c r="D49" s="44" t="s">
        <v>15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</row>
    <row r="50" spans="1:16" x14ac:dyDescent="0.25">
      <c r="A50" s="36" t="s">
        <v>3</v>
      </c>
      <c r="B50" s="36">
        <v>6</v>
      </c>
      <c r="C50" s="37">
        <v>21</v>
      </c>
      <c r="D50" s="44" t="s">
        <v>12</v>
      </c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</row>
    <row r="51" spans="1:16" x14ac:dyDescent="0.25">
      <c r="A51" s="36" t="s">
        <v>3</v>
      </c>
      <c r="B51" s="36">
        <v>6</v>
      </c>
      <c r="C51" s="37">
        <v>22</v>
      </c>
      <c r="D51" s="44" t="s">
        <v>12</v>
      </c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</row>
    <row r="52" spans="1:16" x14ac:dyDescent="0.25">
      <c r="A52" s="36" t="s">
        <v>3</v>
      </c>
      <c r="B52" s="36">
        <v>6</v>
      </c>
      <c r="C52" s="37">
        <v>23</v>
      </c>
      <c r="D52" s="44" t="s">
        <v>12</v>
      </c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</row>
    <row r="53" spans="1:16" x14ac:dyDescent="0.25">
      <c r="A53" s="36" t="s">
        <v>3</v>
      </c>
      <c r="B53" s="36">
        <v>6</v>
      </c>
      <c r="C53" s="37">
        <v>24</v>
      </c>
      <c r="D53" s="44" t="s">
        <v>15</v>
      </c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</row>
    <row r="54" spans="1:16" x14ac:dyDescent="0.25">
      <c r="A54" s="36" t="s">
        <v>3</v>
      </c>
      <c r="B54" s="36">
        <v>6</v>
      </c>
      <c r="C54" s="37">
        <v>25</v>
      </c>
      <c r="D54" s="44" t="s">
        <v>12</v>
      </c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</row>
    <row r="55" spans="1:16" x14ac:dyDescent="0.25">
      <c r="A55" s="36" t="s">
        <v>3</v>
      </c>
      <c r="B55" s="36">
        <v>6</v>
      </c>
      <c r="C55" s="37">
        <v>26</v>
      </c>
      <c r="D55" s="44" t="s">
        <v>12</v>
      </c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</row>
    <row r="56" spans="1:16" x14ac:dyDescent="0.25">
      <c r="A56" s="36" t="s">
        <v>3</v>
      </c>
      <c r="B56" s="36">
        <v>6</v>
      </c>
      <c r="C56" s="37">
        <v>27</v>
      </c>
      <c r="D56" s="44" t="s">
        <v>12</v>
      </c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</row>
    <row r="57" spans="1:16" x14ac:dyDescent="0.25">
      <c r="A57" s="36" t="s">
        <v>3</v>
      </c>
      <c r="B57" s="36">
        <v>6</v>
      </c>
      <c r="C57" s="37">
        <v>28</v>
      </c>
      <c r="D57" s="44" t="s">
        <v>12</v>
      </c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</row>
    <row r="58" spans="1:16" x14ac:dyDescent="0.25">
      <c r="A58" s="36" t="s">
        <v>3</v>
      </c>
      <c r="B58" s="36">
        <v>6</v>
      </c>
      <c r="C58" s="37">
        <v>29</v>
      </c>
      <c r="D58" s="44" t="s">
        <v>12</v>
      </c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</row>
    <row r="59" spans="1:16" x14ac:dyDescent="0.25">
      <c r="A59" s="36" t="s">
        <v>3</v>
      </c>
      <c r="B59" s="36">
        <v>6</v>
      </c>
      <c r="C59" s="37">
        <v>30</v>
      </c>
      <c r="D59" s="44" t="s">
        <v>15</v>
      </c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</row>
    <row r="60" spans="1:16" x14ac:dyDescent="0.25">
      <c r="A60" s="36" t="s">
        <v>3</v>
      </c>
      <c r="B60" s="36">
        <v>6</v>
      </c>
      <c r="C60" s="37">
        <v>31</v>
      </c>
      <c r="D60" s="44" t="s">
        <v>12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</row>
    <row r="61" spans="1:16" x14ac:dyDescent="0.25">
      <c r="A61" s="36" t="s">
        <v>3</v>
      </c>
      <c r="B61" s="36">
        <v>6</v>
      </c>
      <c r="C61" s="37">
        <v>32</v>
      </c>
      <c r="D61" s="44" t="s">
        <v>12</v>
      </c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</row>
    <row r="62" spans="1:16" x14ac:dyDescent="0.25">
      <c r="A62" s="36" t="s">
        <v>3</v>
      </c>
      <c r="B62" s="36">
        <v>6</v>
      </c>
      <c r="C62" s="37">
        <v>33</v>
      </c>
      <c r="D62" s="44" t="s">
        <v>12</v>
      </c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</row>
    <row r="63" spans="1:16" x14ac:dyDescent="0.25">
      <c r="A63" s="36" t="s">
        <v>3</v>
      </c>
      <c r="B63" s="36">
        <v>6</v>
      </c>
      <c r="C63" s="37">
        <v>34</v>
      </c>
      <c r="D63" s="44" t="s">
        <v>19</v>
      </c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</row>
    <row r="64" spans="1:16" x14ac:dyDescent="0.25">
      <c r="A64" s="36" t="s">
        <v>3</v>
      </c>
      <c r="B64" s="36">
        <v>6</v>
      </c>
      <c r="C64" s="37">
        <v>35</v>
      </c>
      <c r="D64" s="44" t="s">
        <v>15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</row>
    <row r="65" spans="1:16" x14ac:dyDescent="0.25">
      <c r="A65" s="36" t="s">
        <v>3</v>
      </c>
      <c r="B65" s="36">
        <v>6</v>
      </c>
      <c r="C65" s="37">
        <v>36</v>
      </c>
      <c r="D65" s="44" t="s">
        <v>15</v>
      </c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</row>
    <row r="66" spans="1:16" x14ac:dyDescent="0.25">
      <c r="A66" s="36" t="s">
        <v>3</v>
      </c>
      <c r="B66" s="36">
        <v>7</v>
      </c>
      <c r="C66" s="37">
        <v>1</v>
      </c>
      <c r="D66" s="44" t="s">
        <v>13</v>
      </c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</row>
    <row r="67" spans="1:16" x14ac:dyDescent="0.25">
      <c r="A67" s="36" t="s">
        <v>3</v>
      </c>
      <c r="B67" s="36">
        <v>7</v>
      </c>
      <c r="C67" s="37">
        <v>2</v>
      </c>
      <c r="D67" s="44" t="s">
        <v>12</v>
      </c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</row>
    <row r="68" spans="1:16" x14ac:dyDescent="0.25">
      <c r="A68" s="36" t="s">
        <v>3</v>
      </c>
      <c r="B68" s="36">
        <v>7</v>
      </c>
      <c r="C68" s="37">
        <v>3</v>
      </c>
      <c r="D68" s="44" t="s">
        <v>12</v>
      </c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</row>
    <row r="69" spans="1:16" x14ac:dyDescent="0.25">
      <c r="A69" s="36" t="s">
        <v>3</v>
      </c>
      <c r="B69" s="36">
        <v>7</v>
      </c>
      <c r="C69" s="37">
        <v>4</v>
      </c>
      <c r="D69" s="44" t="s">
        <v>12</v>
      </c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</row>
    <row r="70" spans="1:16" x14ac:dyDescent="0.25">
      <c r="A70" s="36" t="s">
        <v>3</v>
      </c>
      <c r="B70" s="36">
        <v>7</v>
      </c>
      <c r="C70" s="37">
        <v>5</v>
      </c>
      <c r="D70" s="44" t="s">
        <v>12</v>
      </c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</row>
    <row r="71" spans="1:16" x14ac:dyDescent="0.25">
      <c r="A71" s="36" t="s">
        <v>3</v>
      </c>
      <c r="B71" s="36">
        <v>7</v>
      </c>
      <c r="C71" s="37">
        <v>6</v>
      </c>
      <c r="D71" s="44" t="s">
        <v>12</v>
      </c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</row>
    <row r="72" spans="1:16" x14ac:dyDescent="0.25">
      <c r="A72" s="36" t="s">
        <v>3</v>
      </c>
      <c r="B72" s="36">
        <v>7</v>
      </c>
      <c r="C72" s="37">
        <v>7</v>
      </c>
      <c r="D72" s="44" t="s">
        <v>15</v>
      </c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</row>
    <row r="73" spans="1:16" x14ac:dyDescent="0.25">
      <c r="A73" s="36" t="s">
        <v>3</v>
      </c>
      <c r="B73" s="36">
        <v>7</v>
      </c>
      <c r="C73" s="37">
        <v>8</v>
      </c>
      <c r="D73" s="44" t="s">
        <v>12</v>
      </c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</row>
    <row r="74" spans="1:16" x14ac:dyDescent="0.25">
      <c r="A74" s="36" t="s">
        <v>3</v>
      </c>
      <c r="B74" s="36">
        <v>7</v>
      </c>
      <c r="C74" s="37">
        <v>9</v>
      </c>
      <c r="D74" s="44" t="s">
        <v>19</v>
      </c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</row>
    <row r="75" spans="1:16" x14ac:dyDescent="0.25">
      <c r="A75" s="36" t="s">
        <v>3</v>
      </c>
      <c r="B75" s="36">
        <v>7</v>
      </c>
      <c r="C75" s="37">
        <v>10</v>
      </c>
      <c r="D75" s="44" t="s">
        <v>15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16" x14ac:dyDescent="0.25">
      <c r="A76" s="36" t="s">
        <v>3</v>
      </c>
      <c r="B76" s="36">
        <v>7</v>
      </c>
      <c r="C76" s="37">
        <v>11</v>
      </c>
      <c r="D76" s="44" t="s">
        <v>12</v>
      </c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</row>
    <row r="77" spans="1:16" x14ac:dyDescent="0.25">
      <c r="A77" s="36" t="s">
        <v>3</v>
      </c>
      <c r="B77" s="36">
        <v>7</v>
      </c>
      <c r="C77" s="37">
        <v>12</v>
      </c>
      <c r="D77" s="44" t="s">
        <v>13</v>
      </c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</row>
    <row r="78" spans="1:16" x14ac:dyDescent="0.25">
      <c r="A78" s="36" t="s">
        <v>3</v>
      </c>
      <c r="B78" s="36">
        <v>7</v>
      </c>
      <c r="C78" s="37">
        <v>13</v>
      </c>
      <c r="D78" s="44" t="s">
        <v>15</v>
      </c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</row>
    <row r="79" spans="1:16" x14ac:dyDescent="0.25">
      <c r="A79" s="36" t="s">
        <v>3</v>
      </c>
      <c r="B79" s="36">
        <v>7</v>
      </c>
      <c r="C79" s="37">
        <v>14</v>
      </c>
      <c r="D79" s="44" t="s">
        <v>12</v>
      </c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16" x14ac:dyDescent="0.25">
      <c r="A80" s="36" t="s">
        <v>3</v>
      </c>
      <c r="B80" s="36">
        <v>7</v>
      </c>
      <c r="C80" s="37">
        <v>15</v>
      </c>
      <c r="D80" s="44" t="s">
        <v>12</v>
      </c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</row>
    <row r="81" spans="1:16" x14ac:dyDescent="0.25">
      <c r="A81" s="36" t="s">
        <v>3</v>
      </c>
      <c r="B81" s="36">
        <v>7</v>
      </c>
      <c r="C81" s="37">
        <v>16</v>
      </c>
      <c r="D81" s="44" t="s">
        <v>12</v>
      </c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</row>
    <row r="82" spans="1:16" x14ac:dyDescent="0.25">
      <c r="A82" s="36" t="s">
        <v>3</v>
      </c>
      <c r="B82" s="36">
        <v>7</v>
      </c>
      <c r="C82" s="37">
        <v>17</v>
      </c>
      <c r="D82" s="44" t="s">
        <v>12</v>
      </c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</row>
    <row r="83" spans="1:16" x14ac:dyDescent="0.25">
      <c r="A83" s="36" t="s">
        <v>3</v>
      </c>
      <c r="B83" s="36">
        <v>7</v>
      </c>
      <c r="C83" s="37">
        <v>18</v>
      </c>
      <c r="D83" s="44" t="s">
        <v>15</v>
      </c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1:16" x14ac:dyDescent="0.25">
      <c r="A84" s="36" t="s">
        <v>3</v>
      </c>
      <c r="B84" s="36">
        <v>7</v>
      </c>
      <c r="C84" s="37">
        <v>19</v>
      </c>
      <c r="D84" s="44" t="s">
        <v>12</v>
      </c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</row>
    <row r="85" spans="1:16" x14ac:dyDescent="0.25">
      <c r="A85" s="36" t="s">
        <v>3</v>
      </c>
      <c r="B85" s="36">
        <v>7</v>
      </c>
      <c r="C85" s="37">
        <v>20</v>
      </c>
      <c r="D85" s="44" t="s">
        <v>15</v>
      </c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</row>
    <row r="86" spans="1:16" x14ac:dyDescent="0.25">
      <c r="A86" s="36" t="s">
        <v>3</v>
      </c>
      <c r="B86" s="36">
        <v>7</v>
      </c>
      <c r="C86" s="37">
        <v>21</v>
      </c>
      <c r="D86" s="44" t="s">
        <v>13</v>
      </c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</row>
    <row r="87" spans="1:16" x14ac:dyDescent="0.25">
      <c r="A87" s="36" t="s">
        <v>3</v>
      </c>
      <c r="B87" s="36">
        <v>7</v>
      </c>
      <c r="C87" s="37">
        <v>22</v>
      </c>
      <c r="D87" s="44" t="s">
        <v>15</v>
      </c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</row>
    <row r="88" spans="1:16" x14ac:dyDescent="0.25">
      <c r="A88" s="36" t="s">
        <v>3</v>
      </c>
      <c r="B88" s="36">
        <v>7</v>
      </c>
      <c r="C88" s="37">
        <v>23</v>
      </c>
      <c r="D88" s="44" t="s">
        <v>12</v>
      </c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</row>
    <row r="89" spans="1:16" x14ac:dyDescent="0.25">
      <c r="A89" s="36" t="s">
        <v>3</v>
      </c>
      <c r="B89" s="36">
        <v>7</v>
      </c>
      <c r="C89" s="37">
        <v>24</v>
      </c>
      <c r="D89" s="44" t="s">
        <v>19</v>
      </c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</row>
    <row r="90" spans="1:16" x14ac:dyDescent="0.25">
      <c r="A90" s="36" t="s">
        <v>3</v>
      </c>
      <c r="B90" s="36">
        <v>7</v>
      </c>
      <c r="C90" s="37">
        <v>25</v>
      </c>
      <c r="D90" s="44" t="s">
        <v>12</v>
      </c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</row>
    <row r="91" spans="1:16" x14ac:dyDescent="0.25">
      <c r="A91" s="36" t="s">
        <v>3</v>
      </c>
      <c r="B91" s="36">
        <v>7</v>
      </c>
      <c r="C91" s="37">
        <v>26</v>
      </c>
      <c r="D91" s="44" t="s">
        <v>12</v>
      </c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</row>
    <row r="92" spans="1:16" x14ac:dyDescent="0.25">
      <c r="A92" s="36" t="s">
        <v>3</v>
      </c>
      <c r="B92" s="36">
        <v>7</v>
      </c>
      <c r="C92" s="37">
        <v>27</v>
      </c>
      <c r="D92" s="44" t="s">
        <v>13</v>
      </c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</row>
    <row r="93" spans="1:16" x14ac:dyDescent="0.25">
      <c r="A93" s="36" t="s">
        <v>3</v>
      </c>
      <c r="B93" s="36">
        <v>104</v>
      </c>
      <c r="C93" s="37">
        <v>1</v>
      </c>
      <c r="D93" s="44" t="s">
        <v>12</v>
      </c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</row>
    <row r="94" spans="1:16" x14ac:dyDescent="0.25">
      <c r="A94" s="36" t="s">
        <v>3</v>
      </c>
      <c r="B94" s="36">
        <v>104</v>
      </c>
      <c r="C94" s="37">
        <v>2</v>
      </c>
      <c r="D94" s="44" t="s">
        <v>15</v>
      </c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</row>
    <row r="95" spans="1:16" x14ac:dyDescent="0.25">
      <c r="A95" s="36" t="s">
        <v>3</v>
      </c>
      <c r="B95" s="36">
        <v>104</v>
      </c>
      <c r="C95" s="37">
        <v>3</v>
      </c>
      <c r="D95" s="44" t="s">
        <v>12</v>
      </c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</row>
    <row r="96" spans="1:16" x14ac:dyDescent="0.25">
      <c r="A96" s="36" t="s">
        <v>3</v>
      </c>
      <c r="B96" s="36">
        <v>104</v>
      </c>
      <c r="C96" s="37">
        <v>4</v>
      </c>
      <c r="D96" s="44" t="s">
        <v>12</v>
      </c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1:16" x14ac:dyDescent="0.25">
      <c r="A97" s="36" t="s">
        <v>3</v>
      </c>
      <c r="B97" s="36">
        <v>104</v>
      </c>
      <c r="C97" s="37">
        <v>5</v>
      </c>
      <c r="D97" s="44" t="s">
        <v>12</v>
      </c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</row>
    <row r="98" spans="1:16" x14ac:dyDescent="0.25">
      <c r="A98" s="36" t="s">
        <v>3</v>
      </c>
      <c r="B98" s="36">
        <v>104</v>
      </c>
      <c r="C98" s="37">
        <v>6</v>
      </c>
      <c r="D98" s="44" t="s">
        <v>12</v>
      </c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</row>
    <row r="99" spans="1:16" x14ac:dyDescent="0.25">
      <c r="A99" s="36" t="s">
        <v>3</v>
      </c>
      <c r="B99" s="36">
        <v>104</v>
      </c>
      <c r="C99" s="37">
        <v>7</v>
      </c>
      <c r="D99" s="44" t="s">
        <v>12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</row>
    <row r="100" spans="1:16" x14ac:dyDescent="0.25">
      <c r="A100" s="36" t="s">
        <v>3</v>
      </c>
      <c r="B100" s="36">
        <v>104</v>
      </c>
      <c r="C100" s="37">
        <v>8</v>
      </c>
      <c r="D100" s="44" t="s">
        <v>12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</row>
    <row r="101" spans="1:16" x14ac:dyDescent="0.25">
      <c r="A101" s="36" t="s">
        <v>3</v>
      </c>
      <c r="B101" s="36">
        <v>104</v>
      </c>
      <c r="C101" s="37">
        <v>9</v>
      </c>
      <c r="D101" s="44" t="s">
        <v>15</v>
      </c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</row>
    <row r="102" spans="1:16" x14ac:dyDescent="0.25">
      <c r="A102" s="36" t="s">
        <v>3</v>
      </c>
      <c r="B102" s="36">
        <v>104</v>
      </c>
      <c r="C102" s="37">
        <v>10</v>
      </c>
      <c r="D102" s="44" t="s">
        <v>12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</row>
    <row r="103" spans="1:16" x14ac:dyDescent="0.25">
      <c r="A103" s="36" t="s">
        <v>3</v>
      </c>
      <c r="B103" s="36">
        <v>104</v>
      </c>
      <c r="C103" s="37">
        <v>11</v>
      </c>
      <c r="D103" s="44" t="s">
        <v>15</v>
      </c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</row>
    <row r="104" spans="1:16" x14ac:dyDescent="0.25">
      <c r="A104" s="36" t="s">
        <v>3</v>
      </c>
      <c r="B104" s="36">
        <v>104</v>
      </c>
      <c r="C104" s="37">
        <v>12</v>
      </c>
      <c r="D104" s="44" t="s">
        <v>12</v>
      </c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</row>
    <row r="105" spans="1:16" x14ac:dyDescent="0.25">
      <c r="A105" s="36" t="s">
        <v>3</v>
      </c>
      <c r="B105" s="36">
        <v>104</v>
      </c>
      <c r="C105" s="37">
        <v>13</v>
      </c>
      <c r="D105" s="44" t="s">
        <v>12</v>
      </c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</row>
    <row r="106" spans="1:16" x14ac:dyDescent="0.25">
      <c r="A106" s="36" t="s">
        <v>3</v>
      </c>
      <c r="B106" s="36">
        <v>104</v>
      </c>
      <c r="C106" s="37">
        <v>14</v>
      </c>
      <c r="D106" s="44" t="s">
        <v>12</v>
      </c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</row>
    <row r="107" spans="1:16" x14ac:dyDescent="0.25">
      <c r="A107" s="36" t="s">
        <v>3</v>
      </c>
      <c r="B107" s="36">
        <v>104</v>
      </c>
      <c r="C107" s="37">
        <v>15</v>
      </c>
      <c r="D107" s="44" t="s">
        <v>12</v>
      </c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</row>
    <row r="108" spans="1:16" x14ac:dyDescent="0.25">
      <c r="A108" s="36" t="s">
        <v>3</v>
      </c>
      <c r="B108" s="36">
        <v>104</v>
      </c>
      <c r="C108" s="37">
        <v>16</v>
      </c>
      <c r="D108" s="44" t="s">
        <v>13</v>
      </c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</row>
    <row r="109" spans="1:16" x14ac:dyDescent="0.25">
      <c r="A109" s="36" t="s">
        <v>3</v>
      </c>
      <c r="B109" s="36">
        <v>104</v>
      </c>
      <c r="C109" s="37">
        <v>17</v>
      </c>
      <c r="D109" s="44" t="s">
        <v>13</v>
      </c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</row>
    <row r="110" spans="1:16" x14ac:dyDescent="0.25">
      <c r="A110" s="36" t="s">
        <v>3</v>
      </c>
      <c r="B110" s="36">
        <v>104</v>
      </c>
      <c r="C110" s="37">
        <v>18</v>
      </c>
      <c r="D110" s="44" t="s">
        <v>12</v>
      </c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</row>
    <row r="111" spans="1:16" x14ac:dyDescent="0.25">
      <c r="A111" s="36" t="s">
        <v>3</v>
      </c>
      <c r="B111" s="36">
        <v>104</v>
      </c>
      <c r="C111" s="37">
        <v>19</v>
      </c>
      <c r="D111" s="44" t="s">
        <v>12</v>
      </c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</row>
    <row r="112" spans="1:16" x14ac:dyDescent="0.25">
      <c r="A112" s="36" t="s">
        <v>3</v>
      </c>
      <c r="B112" s="36">
        <v>104</v>
      </c>
      <c r="C112" s="37">
        <v>20</v>
      </c>
      <c r="D112" s="44" t="s">
        <v>12</v>
      </c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</row>
    <row r="113" spans="1:16" x14ac:dyDescent="0.25">
      <c r="A113" s="36" t="s">
        <v>3</v>
      </c>
      <c r="B113" s="36">
        <v>104</v>
      </c>
      <c r="C113" s="37">
        <v>21</v>
      </c>
      <c r="D113" s="44" t="s">
        <v>12</v>
      </c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</row>
    <row r="114" spans="1:16" x14ac:dyDescent="0.25">
      <c r="A114" s="36" t="s">
        <v>3</v>
      </c>
      <c r="B114" s="36">
        <v>104</v>
      </c>
      <c r="C114" s="37">
        <v>22</v>
      </c>
      <c r="D114" s="44" t="s">
        <v>15</v>
      </c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</row>
    <row r="115" spans="1:16" x14ac:dyDescent="0.25">
      <c r="A115" s="36" t="s">
        <v>3</v>
      </c>
      <c r="B115" s="36">
        <v>104</v>
      </c>
      <c r="C115" s="37">
        <v>23</v>
      </c>
      <c r="D115" s="44" t="s">
        <v>12</v>
      </c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</row>
    <row r="116" spans="1:16" x14ac:dyDescent="0.25">
      <c r="A116" s="36" t="s">
        <v>3</v>
      </c>
      <c r="B116" s="36">
        <v>104</v>
      </c>
      <c r="C116" s="37">
        <v>24</v>
      </c>
      <c r="D116" s="44" t="s">
        <v>15</v>
      </c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</row>
    <row r="117" spans="1:16" x14ac:dyDescent="0.25">
      <c r="A117" s="36" t="s">
        <v>3</v>
      </c>
      <c r="B117" s="36">
        <v>104</v>
      </c>
      <c r="C117" s="37">
        <v>25</v>
      </c>
      <c r="D117" s="44" t="s">
        <v>15</v>
      </c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</row>
    <row r="118" spans="1:16" x14ac:dyDescent="0.25">
      <c r="A118" s="36" t="s">
        <v>3</v>
      </c>
      <c r="B118" s="36">
        <v>104</v>
      </c>
      <c r="C118" s="37">
        <v>26</v>
      </c>
      <c r="D118" s="44" t="s">
        <v>15</v>
      </c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</row>
    <row r="119" spans="1:16" x14ac:dyDescent="0.25">
      <c r="A119" s="36" t="s">
        <v>3</v>
      </c>
      <c r="B119" s="36">
        <v>104</v>
      </c>
      <c r="C119" s="37">
        <v>27</v>
      </c>
      <c r="D119" s="44" t="s">
        <v>13</v>
      </c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</row>
    <row r="120" spans="1:16" x14ac:dyDescent="0.25">
      <c r="A120" s="36" t="s">
        <v>3</v>
      </c>
      <c r="B120" s="36">
        <v>104</v>
      </c>
      <c r="C120" s="37">
        <v>28</v>
      </c>
      <c r="D120" s="44" t="s">
        <v>12</v>
      </c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</row>
    <row r="121" spans="1:16" x14ac:dyDescent="0.25">
      <c r="A121" s="36" t="s">
        <v>3</v>
      </c>
      <c r="B121" s="36">
        <v>104</v>
      </c>
      <c r="C121" s="37">
        <v>29</v>
      </c>
      <c r="D121" s="44" t="s">
        <v>12</v>
      </c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</row>
    <row r="122" spans="1:16" x14ac:dyDescent="0.25">
      <c r="A122" s="36" t="s">
        <v>3</v>
      </c>
      <c r="B122" s="36">
        <v>104</v>
      </c>
      <c r="C122" s="37">
        <v>30</v>
      </c>
      <c r="D122" s="44" t="s">
        <v>13</v>
      </c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</row>
    <row r="123" spans="1:16" x14ac:dyDescent="0.25">
      <c r="A123" s="36" t="s">
        <v>3</v>
      </c>
      <c r="B123" s="36">
        <v>104</v>
      </c>
      <c r="C123" s="37">
        <v>31</v>
      </c>
      <c r="D123" s="44" t="s">
        <v>12</v>
      </c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16" x14ac:dyDescent="0.25">
      <c r="A124" s="36" t="s">
        <v>3</v>
      </c>
      <c r="B124" s="36">
        <v>104</v>
      </c>
      <c r="C124" s="37">
        <v>32</v>
      </c>
      <c r="D124" s="44" t="s">
        <v>13</v>
      </c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</row>
    <row r="125" spans="1:16" x14ac:dyDescent="0.25">
      <c r="A125" s="36" t="s">
        <v>3</v>
      </c>
      <c r="B125" s="36">
        <v>104</v>
      </c>
      <c r="C125" s="37">
        <v>33</v>
      </c>
      <c r="D125" s="44" t="s">
        <v>12</v>
      </c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</row>
    <row r="126" spans="1:16" x14ac:dyDescent="0.25">
      <c r="A126" s="36" t="s">
        <v>3</v>
      </c>
      <c r="B126" s="36">
        <v>104</v>
      </c>
      <c r="C126" s="37">
        <v>34</v>
      </c>
      <c r="D126" s="44" t="s">
        <v>15</v>
      </c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</row>
    <row r="127" spans="1:16" x14ac:dyDescent="0.25">
      <c r="A127" s="36" t="s">
        <v>3</v>
      </c>
      <c r="B127" s="36">
        <v>104</v>
      </c>
      <c r="C127" s="37">
        <v>35</v>
      </c>
      <c r="D127" s="44" t="s">
        <v>15</v>
      </c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</row>
    <row r="128" spans="1:16" x14ac:dyDescent="0.25">
      <c r="A128" s="36" t="s">
        <v>3</v>
      </c>
      <c r="B128" s="36">
        <v>104</v>
      </c>
      <c r="C128" s="37">
        <v>36</v>
      </c>
      <c r="D128" s="44" t="s">
        <v>15</v>
      </c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</row>
    <row r="129" spans="1:16" x14ac:dyDescent="0.25">
      <c r="A129" s="36" t="s">
        <v>3</v>
      </c>
      <c r="B129" s="36">
        <v>104</v>
      </c>
      <c r="C129" s="37">
        <v>37</v>
      </c>
      <c r="D129" s="44" t="s">
        <v>13</v>
      </c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16" x14ac:dyDescent="0.25">
      <c r="A130" s="36" t="s">
        <v>3</v>
      </c>
      <c r="B130" s="36">
        <v>104</v>
      </c>
      <c r="C130" s="37">
        <v>38</v>
      </c>
      <c r="D130" s="44" t="s">
        <v>13</v>
      </c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</row>
    <row r="131" spans="1:16" x14ac:dyDescent="0.25">
      <c r="A131" s="36" t="s">
        <v>4</v>
      </c>
      <c r="B131" s="36">
        <v>1</v>
      </c>
      <c r="C131" s="37">
        <v>1</v>
      </c>
      <c r="D131" s="44" t="s">
        <v>13</v>
      </c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</row>
    <row r="132" spans="1:16" x14ac:dyDescent="0.25">
      <c r="A132" s="36" t="s">
        <v>4</v>
      </c>
      <c r="B132" s="36">
        <v>1</v>
      </c>
      <c r="C132" s="37">
        <v>2</v>
      </c>
      <c r="D132" s="44" t="s">
        <v>13</v>
      </c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</row>
    <row r="133" spans="1:16" x14ac:dyDescent="0.25">
      <c r="A133" s="36" t="s">
        <v>4</v>
      </c>
      <c r="B133" s="36">
        <v>1</v>
      </c>
      <c r="C133" s="37">
        <v>3</v>
      </c>
      <c r="D133" s="44" t="s">
        <v>15</v>
      </c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</row>
    <row r="134" spans="1:16" x14ac:dyDescent="0.25">
      <c r="A134" s="36" t="s">
        <v>4</v>
      </c>
      <c r="B134" s="36">
        <v>1</v>
      </c>
      <c r="C134" s="37">
        <v>4</v>
      </c>
      <c r="D134" s="44" t="s">
        <v>13</v>
      </c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</row>
    <row r="135" spans="1:16" x14ac:dyDescent="0.25">
      <c r="A135" s="36" t="s">
        <v>4</v>
      </c>
      <c r="B135" s="36">
        <v>1</v>
      </c>
      <c r="C135" s="37">
        <v>5</v>
      </c>
      <c r="D135" s="44" t="s">
        <v>12</v>
      </c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</row>
    <row r="136" spans="1:16" x14ac:dyDescent="0.25">
      <c r="A136" s="36" t="s">
        <v>4</v>
      </c>
      <c r="B136" s="36">
        <v>1</v>
      </c>
      <c r="C136" s="37">
        <v>6</v>
      </c>
      <c r="D136" s="44" t="s">
        <v>12</v>
      </c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</row>
    <row r="137" spans="1:16" x14ac:dyDescent="0.25">
      <c r="A137" s="36" t="s">
        <v>4</v>
      </c>
      <c r="B137" s="36">
        <v>1</v>
      </c>
      <c r="C137" s="37">
        <v>7</v>
      </c>
      <c r="D137" s="44" t="s">
        <v>13</v>
      </c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</row>
    <row r="138" spans="1:16" x14ac:dyDescent="0.25">
      <c r="A138" s="36" t="s">
        <v>4</v>
      </c>
      <c r="B138" s="36">
        <v>1</v>
      </c>
      <c r="C138" s="37">
        <v>8</v>
      </c>
      <c r="D138" s="44" t="s">
        <v>12</v>
      </c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</row>
    <row r="139" spans="1:16" x14ac:dyDescent="0.25">
      <c r="A139" s="36" t="s">
        <v>4</v>
      </c>
      <c r="B139" s="36">
        <v>1</v>
      </c>
      <c r="C139" s="37">
        <v>9</v>
      </c>
      <c r="D139" s="44" t="s">
        <v>12</v>
      </c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</row>
    <row r="140" spans="1:16" x14ac:dyDescent="0.25">
      <c r="A140" s="36" t="s">
        <v>4</v>
      </c>
      <c r="B140" s="36">
        <v>1</v>
      </c>
      <c r="C140" s="37">
        <v>10</v>
      </c>
      <c r="D140" s="44" t="s">
        <v>12</v>
      </c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</row>
    <row r="141" spans="1:16" x14ac:dyDescent="0.25">
      <c r="A141" s="36" t="s">
        <v>4</v>
      </c>
      <c r="B141" s="36">
        <v>1</v>
      </c>
      <c r="C141" s="37">
        <v>11</v>
      </c>
      <c r="D141" s="44" t="s">
        <v>12</v>
      </c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</row>
    <row r="142" spans="1:16" x14ac:dyDescent="0.25">
      <c r="A142" s="36" t="s">
        <v>4</v>
      </c>
      <c r="B142" s="36">
        <v>1</v>
      </c>
      <c r="C142" s="37">
        <v>12</v>
      </c>
      <c r="D142" s="44" t="s">
        <v>12</v>
      </c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</row>
    <row r="143" spans="1:16" x14ac:dyDescent="0.25">
      <c r="A143" s="36" t="s">
        <v>4</v>
      </c>
      <c r="B143" s="36">
        <v>1</v>
      </c>
      <c r="C143" s="37">
        <v>13</v>
      </c>
      <c r="D143" s="44" t="s">
        <v>12</v>
      </c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</row>
    <row r="144" spans="1:16" x14ac:dyDescent="0.25">
      <c r="A144" s="36" t="s">
        <v>4</v>
      </c>
      <c r="B144" s="36">
        <v>1</v>
      </c>
      <c r="C144" s="37">
        <v>14</v>
      </c>
      <c r="D144" s="44" t="s">
        <v>13</v>
      </c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</row>
    <row r="145" spans="1:16" x14ac:dyDescent="0.25">
      <c r="A145" s="36" t="s">
        <v>4</v>
      </c>
      <c r="B145" s="36">
        <v>1</v>
      </c>
      <c r="C145" s="37">
        <v>15</v>
      </c>
      <c r="D145" s="44" t="s">
        <v>12</v>
      </c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</row>
    <row r="146" spans="1:16" x14ac:dyDescent="0.25">
      <c r="A146" s="36" t="s">
        <v>4</v>
      </c>
      <c r="B146" s="36">
        <v>1</v>
      </c>
      <c r="C146" s="37">
        <v>16</v>
      </c>
      <c r="D146" s="44" t="s">
        <v>13</v>
      </c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</row>
    <row r="147" spans="1:16" x14ac:dyDescent="0.25">
      <c r="A147" s="36" t="s">
        <v>4</v>
      </c>
      <c r="B147" s="36">
        <v>1</v>
      </c>
      <c r="C147" s="37">
        <v>17</v>
      </c>
      <c r="D147" s="44" t="s">
        <v>12</v>
      </c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</row>
    <row r="148" spans="1:16" x14ac:dyDescent="0.25">
      <c r="A148" s="36" t="s">
        <v>4</v>
      </c>
      <c r="B148" s="36">
        <v>1</v>
      </c>
      <c r="C148" s="37">
        <v>18</v>
      </c>
      <c r="D148" s="44" t="s">
        <v>13</v>
      </c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</row>
    <row r="149" spans="1:16" x14ac:dyDescent="0.25">
      <c r="A149" s="36" t="s">
        <v>4</v>
      </c>
      <c r="B149" s="36">
        <v>1</v>
      </c>
      <c r="C149" s="37">
        <v>19</v>
      </c>
      <c r="D149" s="44" t="s">
        <v>12</v>
      </c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</row>
    <row r="150" spans="1:16" x14ac:dyDescent="0.25">
      <c r="A150" s="36" t="s">
        <v>4</v>
      </c>
      <c r="B150" s="36">
        <v>1</v>
      </c>
      <c r="C150" s="37">
        <v>20</v>
      </c>
      <c r="D150" s="44" t="s">
        <v>15</v>
      </c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</row>
    <row r="151" spans="1:16" x14ac:dyDescent="0.25">
      <c r="A151" s="36" t="s">
        <v>4</v>
      </c>
      <c r="B151" s="36">
        <v>1</v>
      </c>
      <c r="C151" s="37">
        <v>21</v>
      </c>
      <c r="D151" s="44" t="s">
        <v>13</v>
      </c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</row>
    <row r="152" spans="1:16" x14ac:dyDescent="0.25">
      <c r="A152" s="36" t="s">
        <v>4</v>
      </c>
      <c r="B152" s="36">
        <v>1</v>
      </c>
      <c r="C152" s="37">
        <v>22</v>
      </c>
      <c r="D152" s="44" t="s">
        <v>15</v>
      </c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</row>
    <row r="153" spans="1:16" x14ac:dyDescent="0.25">
      <c r="A153" s="36" t="s">
        <v>4</v>
      </c>
      <c r="B153" s="36">
        <v>1</v>
      </c>
      <c r="C153" s="37">
        <v>23</v>
      </c>
      <c r="D153" s="44" t="s">
        <v>13</v>
      </c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</row>
    <row r="154" spans="1:16" x14ac:dyDescent="0.25">
      <c r="A154" s="36" t="s">
        <v>4</v>
      </c>
      <c r="B154" s="36">
        <v>1</v>
      </c>
      <c r="C154" s="37">
        <v>24</v>
      </c>
      <c r="D154" s="44" t="s">
        <v>12</v>
      </c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</row>
    <row r="155" spans="1:16" x14ac:dyDescent="0.25">
      <c r="A155" s="36" t="s">
        <v>4</v>
      </c>
      <c r="B155" s="36">
        <v>1</v>
      </c>
      <c r="C155" s="37">
        <v>25</v>
      </c>
      <c r="D155" s="44" t="s">
        <v>12</v>
      </c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</row>
    <row r="156" spans="1:16" x14ac:dyDescent="0.25">
      <c r="A156" s="36" t="s">
        <v>4</v>
      </c>
      <c r="B156" s="36">
        <v>1</v>
      </c>
      <c r="C156" s="37">
        <v>26</v>
      </c>
      <c r="D156" s="44" t="s">
        <v>20</v>
      </c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</row>
    <row r="157" spans="1:16" x14ac:dyDescent="0.25">
      <c r="A157" s="36" t="s">
        <v>4</v>
      </c>
      <c r="B157" s="36">
        <v>1</v>
      </c>
      <c r="C157" s="37">
        <v>27</v>
      </c>
      <c r="D157" s="44" t="s">
        <v>15</v>
      </c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</row>
    <row r="158" spans="1:16" x14ac:dyDescent="0.25">
      <c r="A158" s="36" t="s">
        <v>4</v>
      </c>
      <c r="B158" s="36">
        <v>1</v>
      </c>
      <c r="C158" s="37">
        <v>28</v>
      </c>
      <c r="D158" s="44" t="s">
        <v>13</v>
      </c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</row>
    <row r="159" spans="1:16" x14ac:dyDescent="0.25">
      <c r="A159" s="36" t="s">
        <v>4</v>
      </c>
      <c r="B159" s="36">
        <v>1</v>
      </c>
      <c r="C159" s="37">
        <v>29</v>
      </c>
      <c r="D159" s="44" t="s">
        <v>13</v>
      </c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</row>
    <row r="160" spans="1:16" x14ac:dyDescent="0.25">
      <c r="A160" s="36" t="s">
        <v>4</v>
      </c>
      <c r="B160" s="36">
        <v>1</v>
      </c>
      <c r="C160" s="37">
        <v>30</v>
      </c>
      <c r="D160" s="44" t="s">
        <v>13</v>
      </c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</row>
    <row r="161" spans="1:16" x14ac:dyDescent="0.25">
      <c r="A161" s="36" t="s">
        <v>4</v>
      </c>
      <c r="B161" s="36">
        <v>1</v>
      </c>
      <c r="C161" s="37">
        <v>31</v>
      </c>
      <c r="D161" s="44" t="s">
        <v>13</v>
      </c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</row>
    <row r="162" spans="1:16" x14ac:dyDescent="0.25">
      <c r="A162" s="36" t="s">
        <v>4</v>
      </c>
      <c r="B162" s="36">
        <v>1</v>
      </c>
      <c r="C162" s="37">
        <v>32</v>
      </c>
      <c r="D162" s="44" t="s">
        <v>20</v>
      </c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</row>
    <row r="163" spans="1:16" x14ac:dyDescent="0.25">
      <c r="A163" s="36" t="s">
        <v>4</v>
      </c>
      <c r="B163" s="36">
        <v>1</v>
      </c>
      <c r="C163" s="37">
        <v>33</v>
      </c>
      <c r="D163" s="44" t="s">
        <v>15</v>
      </c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</row>
    <row r="164" spans="1:16" x14ac:dyDescent="0.25">
      <c r="A164" s="36" t="s">
        <v>4</v>
      </c>
      <c r="B164" s="36">
        <v>1</v>
      </c>
      <c r="C164" s="37">
        <v>34</v>
      </c>
      <c r="D164" s="44" t="s">
        <v>13</v>
      </c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</row>
    <row r="165" spans="1:16" x14ac:dyDescent="0.25">
      <c r="A165" s="36" t="s">
        <v>4</v>
      </c>
      <c r="B165" s="36">
        <v>1</v>
      </c>
      <c r="C165" s="37">
        <v>35</v>
      </c>
      <c r="D165" s="44" t="s">
        <v>13</v>
      </c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</row>
    <row r="166" spans="1:16" x14ac:dyDescent="0.25">
      <c r="A166" s="36" t="s">
        <v>4</v>
      </c>
      <c r="B166" s="36">
        <v>1</v>
      </c>
      <c r="C166" s="37">
        <v>36</v>
      </c>
      <c r="D166" s="44" t="s">
        <v>15</v>
      </c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</row>
    <row r="167" spans="1:16" x14ac:dyDescent="0.25">
      <c r="A167" s="36" t="s">
        <v>4</v>
      </c>
      <c r="B167" s="36">
        <v>4</v>
      </c>
      <c r="C167" s="37">
        <v>1</v>
      </c>
      <c r="D167" s="44" t="s">
        <v>12</v>
      </c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1:16" x14ac:dyDescent="0.25">
      <c r="A168" s="36" t="s">
        <v>4</v>
      </c>
      <c r="B168" s="36">
        <v>4</v>
      </c>
      <c r="C168" s="37">
        <v>2</v>
      </c>
      <c r="D168" s="44" t="s">
        <v>12</v>
      </c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1:16" x14ac:dyDescent="0.25">
      <c r="A169" s="36" t="s">
        <v>4</v>
      </c>
      <c r="B169" s="36">
        <v>4</v>
      </c>
      <c r="C169" s="37">
        <v>3</v>
      </c>
      <c r="D169" s="44" t="s">
        <v>19</v>
      </c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1:16" x14ac:dyDescent="0.25">
      <c r="A170" s="36" t="s">
        <v>4</v>
      </c>
      <c r="B170" s="36">
        <v>4</v>
      </c>
      <c r="C170" s="37">
        <v>4</v>
      </c>
      <c r="D170" s="44" t="s">
        <v>12</v>
      </c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  <row r="171" spans="1:16" x14ac:dyDescent="0.25">
      <c r="A171" s="36" t="s">
        <v>4</v>
      </c>
      <c r="B171" s="36">
        <v>4</v>
      </c>
      <c r="C171" s="37">
        <v>5</v>
      </c>
      <c r="D171" s="44" t="s">
        <v>13</v>
      </c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</row>
    <row r="172" spans="1:16" x14ac:dyDescent="0.25">
      <c r="A172" s="36" t="s">
        <v>4</v>
      </c>
      <c r="B172" s="36">
        <v>4</v>
      </c>
      <c r="C172" s="37">
        <v>6</v>
      </c>
      <c r="D172" s="44" t="s">
        <v>13</v>
      </c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</row>
    <row r="173" spans="1:16" x14ac:dyDescent="0.25">
      <c r="A173" s="36" t="s">
        <v>4</v>
      </c>
      <c r="B173" s="36">
        <v>4</v>
      </c>
      <c r="C173" s="37">
        <v>7</v>
      </c>
      <c r="D173" s="44" t="s">
        <v>12</v>
      </c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</row>
    <row r="174" spans="1:16" x14ac:dyDescent="0.25">
      <c r="A174" s="36" t="s">
        <v>4</v>
      </c>
      <c r="B174" s="36">
        <v>4</v>
      </c>
      <c r="C174" s="37">
        <v>8</v>
      </c>
      <c r="D174" s="44" t="s">
        <v>12</v>
      </c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</row>
    <row r="175" spans="1:16" x14ac:dyDescent="0.25">
      <c r="A175" s="36" t="s">
        <v>4</v>
      </c>
      <c r="B175" s="36">
        <v>4</v>
      </c>
      <c r="C175" s="37">
        <v>9</v>
      </c>
      <c r="D175" s="44" t="s">
        <v>12</v>
      </c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</row>
    <row r="176" spans="1:16" x14ac:dyDescent="0.25">
      <c r="A176" s="36" t="s">
        <v>4</v>
      </c>
      <c r="B176" s="36">
        <v>4</v>
      </c>
      <c r="C176" s="37">
        <v>10</v>
      </c>
      <c r="D176" s="44" t="s">
        <v>12</v>
      </c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</row>
    <row r="177" spans="1:16" x14ac:dyDescent="0.25">
      <c r="A177" s="36" t="s">
        <v>4</v>
      </c>
      <c r="B177" s="36">
        <v>4</v>
      </c>
      <c r="C177" s="37">
        <v>11</v>
      </c>
      <c r="D177" s="44" t="s">
        <v>12</v>
      </c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</row>
    <row r="178" spans="1:16" x14ac:dyDescent="0.25">
      <c r="A178" s="36" t="s">
        <v>4</v>
      </c>
      <c r="B178" s="36">
        <v>4</v>
      </c>
      <c r="C178" s="37">
        <v>12</v>
      </c>
      <c r="D178" s="44" t="s">
        <v>13</v>
      </c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</row>
    <row r="179" spans="1:16" x14ac:dyDescent="0.25">
      <c r="A179" s="36" t="s">
        <v>4</v>
      </c>
      <c r="B179" s="36">
        <v>4</v>
      </c>
      <c r="C179" s="37">
        <v>13</v>
      </c>
      <c r="D179" s="44" t="s">
        <v>12</v>
      </c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</row>
    <row r="180" spans="1:16" x14ac:dyDescent="0.25">
      <c r="A180" s="36" t="s">
        <v>4</v>
      </c>
      <c r="B180" s="36">
        <v>4</v>
      </c>
      <c r="C180" s="37">
        <v>14</v>
      </c>
      <c r="D180" s="44" t="s">
        <v>13</v>
      </c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</row>
    <row r="181" spans="1:16" x14ac:dyDescent="0.25">
      <c r="A181" s="36" t="s">
        <v>4</v>
      </c>
      <c r="B181" s="36">
        <v>4</v>
      </c>
      <c r="C181" s="37">
        <v>15</v>
      </c>
      <c r="D181" s="44" t="s">
        <v>12</v>
      </c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</row>
    <row r="182" spans="1:16" x14ac:dyDescent="0.25">
      <c r="A182" s="36" t="s">
        <v>4</v>
      </c>
      <c r="B182" s="36">
        <v>4</v>
      </c>
      <c r="C182" s="37">
        <v>16</v>
      </c>
      <c r="D182" s="44" t="s">
        <v>12</v>
      </c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</row>
    <row r="183" spans="1:16" x14ac:dyDescent="0.25">
      <c r="A183" s="36" t="s">
        <v>4</v>
      </c>
      <c r="B183" s="36">
        <v>4</v>
      </c>
      <c r="C183" s="37">
        <v>17</v>
      </c>
      <c r="D183" s="44" t="s">
        <v>12</v>
      </c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</row>
    <row r="184" spans="1:16" x14ac:dyDescent="0.25">
      <c r="A184" s="36" t="s">
        <v>4</v>
      </c>
      <c r="B184" s="36">
        <v>4</v>
      </c>
      <c r="C184" s="37">
        <v>18</v>
      </c>
      <c r="D184" s="44" t="s">
        <v>12</v>
      </c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</row>
    <row r="185" spans="1:16" x14ac:dyDescent="0.25">
      <c r="A185" s="36" t="s">
        <v>4</v>
      </c>
      <c r="B185" s="36">
        <v>4</v>
      </c>
      <c r="C185" s="37">
        <v>19</v>
      </c>
      <c r="D185" s="44" t="s">
        <v>12</v>
      </c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</row>
    <row r="186" spans="1:16" x14ac:dyDescent="0.25">
      <c r="A186" s="36" t="s">
        <v>4</v>
      </c>
      <c r="B186" s="36">
        <v>4</v>
      </c>
      <c r="C186" s="37">
        <v>20</v>
      </c>
      <c r="D186" s="44" t="s">
        <v>19</v>
      </c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</row>
    <row r="187" spans="1:16" x14ac:dyDescent="0.25">
      <c r="A187" s="36" t="s">
        <v>4</v>
      </c>
      <c r="B187" s="36">
        <v>4</v>
      </c>
      <c r="C187" s="37">
        <v>21</v>
      </c>
      <c r="D187" s="44" t="s">
        <v>12</v>
      </c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</row>
    <row r="188" spans="1:16" x14ac:dyDescent="0.25">
      <c r="A188" s="36" t="s">
        <v>4</v>
      </c>
      <c r="B188" s="36">
        <v>4</v>
      </c>
      <c r="C188" s="37">
        <v>22</v>
      </c>
      <c r="D188" s="44" t="s">
        <v>12</v>
      </c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</row>
    <row r="189" spans="1:16" x14ac:dyDescent="0.25">
      <c r="A189" s="36" t="s">
        <v>4</v>
      </c>
      <c r="B189" s="36">
        <v>4</v>
      </c>
      <c r="C189" s="37">
        <v>23</v>
      </c>
      <c r="D189" s="44" t="s">
        <v>12</v>
      </c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</row>
    <row r="190" spans="1:16" x14ac:dyDescent="0.25">
      <c r="A190" s="36" t="s">
        <v>4</v>
      </c>
      <c r="B190" s="36">
        <v>4</v>
      </c>
      <c r="C190" s="37">
        <v>24</v>
      </c>
      <c r="D190" s="44" t="s">
        <v>15</v>
      </c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</row>
    <row r="191" spans="1:16" x14ac:dyDescent="0.25">
      <c r="A191" s="36" t="s">
        <v>4</v>
      </c>
      <c r="B191" s="36">
        <v>4</v>
      </c>
      <c r="C191" s="37">
        <v>25</v>
      </c>
      <c r="D191" s="44" t="s">
        <v>12</v>
      </c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</row>
    <row r="192" spans="1:16" x14ac:dyDescent="0.25">
      <c r="A192" s="36" t="s">
        <v>4</v>
      </c>
      <c r="B192" s="36">
        <v>4</v>
      </c>
      <c r="C192" s="37">
        <v>26</v>
      </c>
      <c r="D192" s="44" t="s">
        <v>15</v>
      </c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</row>
    <row r="193" spans="1:16" x14ac:dyDescent="0.25">
      <c r="A193" s="36" t="s">
        <v>4</v>
      </c>
      <c r="B193" s="36">
        <v>4</v>
      </c>
      <c r="C193" s="37">
        <v>27</v>
      </c>
      <c r="D193" s="44" t="s">
        <v>12</v>
      </c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</row>
    <row r="194" spans="1:16" x14ac:dyDescent="0.25">
      <c r="A194" s="36" t="s">
        <v>4</v>
      </c>
      <c r="B194" s="36">
        <v>4</v>
      </c>
      <c r="C194" s="37">
        <v>28</v>
      </c>
      <c r="D194" s="44" t="s">
        <v>12</v>
      </c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</row>
    <row r="195" spans="1:16" x14ac:dyDescent="0.25">
      <c r="A195" s="36" t="s">
        <v>4</v>
      </c>
      <c r="B195" s="36">
        <v>4</v>
      </c>
      <c r="C195" s="37">
        <v>29</v>
      </c>
      <c r="D195" s="44" t="s">
        <v>12</v>
      </c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</row>
    <row r="196" spans="1:16" x14ac:dyDescent="0.25">
      <c r="A196" s="36" t="s">
        <v>4</v>
      </c>
      <c r="B196" s="36">
        <v>4</v>
      </c>
      <c r="C196" s="37">
        <v>30</v>
      </c>
      <c r="D196" s="44" t="s">
        <v>12</v>
      </c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</row>
    <row r="197" spans="1:16" x14ac:dyDescent="0.25">
      <c r="A197" s="36" t="s">
        <v>4</v>
      </c>
      <c r="B197" s="36">
        <v>4</v>
      </c>
      <c r="C197" s="37">
        <v>31</v>
      </c>
      <c r="D197" s="44" t="s">
        <v>13</v>
      </c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</row>
    <row r="198" spans="1:16" x14ac:dyDescent="0.25">
      <c r="A198" s="36" t="s">
        <v>4</v>
      </c>
      <c r="B198" s="36">
        <v>4</v>
      </c>
      <c r="C198" s="37">
        <v>32</v>
      </c>
      <c r="D198" s="44" t="s">
        <v>12</v>
      </c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</row>
    <row r="199" spans="1:16" x14ac:dyDescent="0.25">
      <c r="A199" s="36" t="s">
        <v>4</v>
      </c>
      <c r="B199" s="36">
        <v>4</v>
      </c>
      <c r="C199" s="37">
        <v>33</v>
      </c>
      <c r="D199" s="44" t="s">
        <v>13</v>
      </c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</row>
    <row r="200" spans="1:16" x14ac:dyDescent="0.25">
      <c r="A200" s="36" t="s">
        <v>4</v>
      </c>
      <c r="B200" s="36">
        <v>4</v>
      </c>
      <c r="C200" s="37">
        <v>34</v>
      </c>
      <c r="D200" s="44" t="s">
        <v>13</v>
      </c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</row>
    <row r="201" spans="1:16" x14ac:dyDescent="0.25">
      <c r="A201" s="36" t="s">
        <v>4</v>
      </c>
      <c r="B201" s="36">
        <v>4</v>
      </c>
      <c r="C201" s="37">
        <v>35</v>
      </c>
      <c r="D201" s="44" t="s">
        <v>12</v>
      </c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</row>
    <row r="202" spans="1:16" x14ac:dyDescent="0.25">
      <c r="A202" s="36" t="s">
        <v>4</v>
      </c>
      <c r="B202" s="36">
        <v>4</v>
      </c>
      <c r="C202" s="37">
        <v>36</v>
      </c>
      <c r="D202" s="44" t="s">
        <v>12</v>
      </c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</row>
    <row r="203" spans="1:16" x14ac:dyDescent="0.25">
      <c r="A203" s="36" t="s">
        <v>4</v>
      </c>
      <c r="B203" s="36">
        <v>4</v>
      </c>
      <c r="C203" s="37">
        <v>37</v>
      </c>
      <c r="D203" s="44" t="s">
        <v>13</v>
      </c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</row>
    <row r="204" spans="1:16" x14ac:dyDescent="0.25">
      <c r="A204" s="36" t="s">
        <v>4</v>
      </c>
      <c r="B204" s="36">
        <v>4</v>
      </c>
      <c r="C204" s="37">
        <v>38</v>
      </c>
      <c r="D204" s="44" t="s">
        <v>12</v>
      </c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</row>
    <row r="205" spans="1:16" x14ac:dyDescent="0.25">
      <c r="A205" s="36" t="s">
        <v>4</v>
      </c>
      <c r="B205" s="36">
        <v>4</v>
      </c>
      <c r="C205" s="37">
        <v>39</v>
      </c>
      <c r="D205" s="44" t="s">
        <v>13</v>
      </c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</row>
    <row r="206" spans="1:16" x14ac:dyDescent="0.25">
      <c r="A206" s="36" t="s">
        <v>4</v>
      </c>
      <c r="B206" s="36">
        <v>3</v>
      </c>
      <c r="C206" s="37">
        <v>1</v>
      </c>
      <c r="D206" s="44" t="s">
        <v>13</v>
      </c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</row>
    <row r="207" spans="1:16" x14ac:dyDescent="0.25">
      <c r="A207" s="36" t="s">
        <v>4</v>
      </c>
      <c r="B207" s="36">
        <v>3</v>
      </c>
      <c r="C207" s="37">
        <v>2</v>
      </c>
      <c r="D207" s="44" t="s">
        <v>12</v>
      </c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</row>
    <row r="208" spans="1:16" x14ac:dyDescent="0.25">
      <c r="A208" s="36" t="s">
        <v>4</v>
      </c>
      <c r="B208" s="36">
        <v>3</v>
      </c>
      <c r="C208" s="37">
        <v>3</v>
      </c>
      <c r="D208" s="44" t="s">
        <v>12</v>
      </c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</row>
    <row r="209" spans="1:16" x14ac:dyDescent="0.25">
      <c r="A209" s="36" t="s">
        <v>4</v>
      </c>
      <c r="B209" s="36">
        <v>3</v>
      </c>
      <c r="C209" s="37">
        <v>4</v>
      </c>
      <c r="D209" s="44" t="s">
        <v>12</v>
      </c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</row>
    <row r="210" spans="1:16" x14ac:dyDescent="0.25">
      <c r="A210" s="36" t="s">
        <v>4</v>
      </c>
      <c r="B210" s="36">
        <v>3</v>
      </c>
      <c r="C210" s="37">
        <v>5</v>
      </c>
      <c r="D210" s="44" t="s">
        <v>12</v>
      </c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</row>
    <row r="211" spans="1:16" x14ac:dyDescent="0.25">
      <c r="A211" s="36" t="s">
        <v>4</v>
      </c>
      <c r="B211" s="36">
        <v>3</v>
      </c>
      <c r="C211" s="37">
        <v>6</v>
      </c>
      <c r="D211" s="44" t="s">
        <v>19</v>
      </c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</row>
    <row r="212" spans="1:16" x14ac:dyDescent="0.25">
      <c r="A212" s="36" t="s">
        <v>4</v>
      </c>
      <c r="B212" s="36">
        <v>3</v>
      </c>
      <c r="C212" s="37">
        <v>7</v>
      </c>
      <c r="D212" s="44" t="s">
        <v>13</v>
      </c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</row>
    <row r="213" spans="1:16" x14ac:dyDescent="0.25">
      <c r="A213" s="36" t="s">
        <v>4</v>
      </c>
      <c r="B213" s="36">
        <v>3</v>
      </c>
      <c r="C213" s="37">
        <v>8</v>
      </c>
      <c r="D213" s="44" t="s">
        <v>13</v>
      </c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</row>
    <row r="214" spans="1:16" x14ac:dyDescent="0.25">
      <c r="A214" s="36" t="s">
        <v>4</v>
      </c>
      <c r="B214" s="36">
        <v>3</v>
      </c>
      <c r="C214" s="37">
        <v>9</v>
      </c>
      <c r="D214" s="44" t="s">
        <v>12</v>
      </c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</row>
    <row r="215" spans="1:16" x14ac:dyDescent="0.25">
      <c r="A215" s="36" t="s">
        <v>4</v>
      </c>
      <c r="B215" s="36">
        <v>3</v>
      </c>
      <c r="C215" s="37">
        <v>10</v>
      </c>
      <c r="D215" s="44" t="s">
        <v>12</v>
      </c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</row>
    <row r="216" spans="1:16" x14ac:dyDescent="0.25">
      <c r="A216" s="36" t="s">
        <v>4</v>
      </c>
      <c r="B216" s="36">
        <v>3</v>
      </c>
      <c r="C216" s="37">
        <v>11</v>
      </c>
      <c r="D216" s="44" t="s">
        <v>12</v>
      </c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</row>
    <row r="217" spans="1:16" x14ac:dyDescent="0.25">
      <c r="A217" s="36" t="s">
        <v>4</v>
      </c>
      <c r="B217" s="36">
        <v>3</v>
      </c>
      <c r="C217" s="37">
        <v>12</v>
      </c>
      <c r="D217" s="44" t="s">
        <v>12</v>
      </c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</row>
    <row r="218" spans="1:16" x14ac:dyDescent="0.25">
      <c r="A218" s="36" t="s">
        <v>4</v>
      </c>
      <c r="B218" s="36">
        <v>3</v>
      </c>
      <c r="C218" s="37">
        <v>13</v>
      </c>
      <c r="D218" s="44" t="s">
        <v>12</v>
      </c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</row>
    <row r="219" spans="1:16" x14ac:dyDescent="0.25">
      <c r="A219" s="36" t="s">
        <v>4</v>
      </c>
      <c r="B219" s="36">
        <v>3</v>
      </c>
      <c r="C219" s="37">
        <v>14</v>
      </c>
      <c r="D219" s="44" t="s">
        <v>12</v>
      </c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</row>
    <row r="220" spans="1:16" x14ac:dyDescent="0.25">
      <c r="A220" s="36" t="s">
        <v>4</v>
      </c>
      <c r="B220" s="36">
        <v>3</v>
      </c>
      <c r="C220" s="37">
        <v>15</v>
      </c>
      <c r="D220" s="44" t="s">
        <v>15</v>
      </c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</row>
    <row r="221" spans="1:16" x14ac:dyDescent="0.25">
      <c r="A221" s="36" t="s">
        <v>4</v>
      </c>
      <c r="B221" s="36">
        <v>3</v>
      </c>
      <c r="C221" s="37">
        <v>16</v>
      </c>
      <c r="D221" s="44" t="s">
        <v>12</v>
      </c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</row>
    <row r="222" spans="1:16" x14ac:dyDescent="0.25">
      <c r="A222" s="36" t="s">
        <v>4</v>
      </c>
      <c r="B222" s="36">
        <v>3</v>
      </c>
      <c r="C222" s="37">
        <v>17</v>
      </c>
      <c r="D222" s="44" t="s">
        <v>12</v>
      </c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</row>
    <row r="223" spans="1:16" x14ac:dyDescent="0.25">
      <c r="A223" s="36" t="s">
        <v>4</v>
      </c>
      <c r="B223" s="36">
        <v>3</v>
      </c>
      <c r="C223" s="37">
        <v>18</v>
      </c>
      <c r="D223" s="44" t="s">
        <v>12</v>
      </c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</row>
    <row r="224" spans="1:16" x14ac:dyDescent="0.25">
      <c r="A224" s="36" t="s">
        <v>4</v>
      </c>
      <c r="B224" s="36">
        <v>3</v>
      </c>
      <c r="C224" s="37">
        <v>19</v>
      </c>
      <c r="D224" s="44" t="s">
        <v>15</v>
      </c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</row>
    <row r="225" spans="1:16" x14ac:dyDescent="0.25">
      <c r="A225" s="36" t="s">
        <v>4</v>
      </c>
      <c r="B225" s="36">
        <v>3</v>
      </c>
      <c r="C225" s="37">
        <v>20</v>
      </c>
      <c r="D225" s="44" t="s">
        <v>15</v>
      </c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</row>
    <row r="226" spans="1:16" x14ac:dyDescent="0.25">
      <c r="A226" s="36" t="s">
        <v>4</v>
      </c>
      <c r="B226" s="36">
        <v>3</v>
      </c>
      <c r="C226" s="37">
        <v>21</v>
      </c>
      <c r="D226" s="44" t="s">
        <v>13</v>
      </c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</row>
    <row r="227" spans="1:16" x14ac:dyDescent="0.25">
      <c r="A227" s="36" t="s">
        <v>4</v>
      </c>
      <c r="B227" s="36">
        <v>3</v>
      </c>
      <c r="C227" s="37">
        <v>22</v>
      </c>
      <c r="D227" s="44" t="s">
        <v>15</v>
      </c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</row>
    <row r="228" spans="1:16" x14ac:dyDescent="0.25">
      <c r="A228" s="36" t="s">
        <v>4</v>
      </c>
      <c r="B228" s="36">
        <v>3</v>
      </c>
      <c r="C228" s="37">
        <v>23</v>
      </c>
      <c r="D228" s="44" t="s">
        <v>12</v>
      </c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</row>
    <row r="229" spans="1:16" x14ac:dyDescent="0.25">
      <c r="A229" s="36" t="s">
        <v>4</v>
      </c>
      <c r="B229" s="36">
        <v>3</v>
      </c>
      <c r="C229" s="37">
        <v>24</v>
      </c>
      <c r="D229" s="44" t="s">
        <v>15</v>
      </c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</row>
    <row r="230" spans="1:16" x14ac:dyDescent="0.25">
      <c r="A230" s="36" t="s">
        <v>4</v>
      </c>
      <c r="B230" s="36">
        <v>3</v>
      </c>
      <c r="C230" s="37">
        <v>25</v>
      </c>
      <c r="D230" s="44" t="s">
        <v>13</v>
      </c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</row>
    <row r="231" spans="1:16" x14ac:dyDescent="0.25">
      <c r="A231" s="36" t="s">
        <v>4</v>
      </c>
      <c r="B231" s="36">
        <v>3</v>
      </c>
      <c r="C231" s="37">
        <v>26</v>
      </c>
      <c r="D231" s="44" t="s">
        <v>13</v>
      </c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</row>
    <row r="232" spans="1:16" x14ac:dyDescent="0.25">
      <c r="A232" s="36" t="s">
        <v>4</v>
      </c>
      <c r="B232" s="36">
        <v>3</v>
      </c>
      <c r="C232" s="37">
        <v>27</v>
      </c>
      <c r="D232" s="44" t="s">
        <v>12</v>
      </c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</row>
    <row r="233" spans="1:16" x14ac:dyDescent="0.25">
      <c r="A233" s="36" t="s">
        <v>4</v>
      </c>
      <c r="B233" s="36">
        <v>3</v>
      </c>
      <c r="C233" s="37">
        <v>28</v>
      </c>
      <c r="D233" s="44" t="s">
        <v>12</v>
      </c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</row>
    <row r="234" spans="1:16" x14ac:dyDescent="0.25">
      <c r="A234" s="36" t="s">
        <v>4</v>
      </c>
      <c r="B234" s="36">
        <v>3</v>
      </c>
      <c r="C234" s="37">
        <v>29</v>
      </c>
      <c r="D234" s="44" t="s">
        <v>12</v>
      </c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</row>
    <row r="235" spans="1:16" x14ac:dyDescent="0.25">
      <c r="A235" s="36" t="s">
        <v>4</v>
      </c>
      <c r="B235" s="36">
        <v>3</v>
      </c>
      <c r="C235" s="37">
        <v>30</v>
      </c>
      <c r="D235" s="44" t="s">
        <v>12</v>
      </c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</row>
    <row r="236" spans="1:16" ht="15.75" thickBot="1" x14ac:dyDescent="0.3">
      <c r="A236" s="40" t="s">
        <v>4</v>
      </c>
      <c r="B236" s="40">
        <v>3</v>
      </c>
      <c r="C236" s="41">
        <v>31</v>
      </c>
      <c r="D236" s="53" t="s">
        <v>12</v>
      </c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</row>
    <row r="237" spans="1:16" x14ac:dyDescent="0.25">
      <c r="A237" s="31"/>
      <c r="B237" s="31"/>
      <c r="C237" s="8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</row>
  </sheetData>
  <mergeCells count="2">
    <mergeCell ref="G2:H2"/>
    <mergeCell ref="G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ADB8-6CDC-4C52-B3B4-794F864D18CA}">
  <dimension ref="A1:L237"/>
  <sheetViews>
    <sheetView workbookViewId="0">
      <selection activeCell="I11" sqref="I11"/>
    </sheetView>
  </sheetViews>
  <sheetFormatPr defaultRowHeight="15" x14ac:dyDescent="0.25"/>
  <cols>
    <col min="1" max="1" width="10.5703125" bestFit="1" customWidth="1"/>
    <col min="2" max="2" width="15.85546875" bestFit="1" customWidth="1"/>
    <col min="3" max="3" width="5.42578125" bestFit="1" customWidth="1"/>
    <col min="4" max="4" width="13.85546875" bestFit="1" customWidth="1"/>
    <col min="6" max="6" width="12.140625" bestFit="1" customWidth="1"/>
  </cols>
  <sheetData>
    <row r="1" spans="1:12" ht="16.5" thickBot="1" x14ac:dyDescent="0.3">
      <c r="A1" s="25" t="s">
        <v>8</v>
      </c>
      <c r="B1" s="25" t="s">
        <v>9</v>
      </c>
      <c r="C1" s="35" t="s">
        <v>10</v>
      </c>
      <c r="D1" s="60" t="s">
        <v>25</v>
      </c>
      <c r="E1" s="31"/>
      <c r="F1" s="31" t="s">
        <v>21</v>
      </c>
      <c r="G1" s="31"/>
      <c r="H1" s="31"/>
      <c r="I1" s="31"/>
      <c r="J1" s="31"/>
      <c r="K1" s="31"/>
      <c r="L1" s="31"/>
    </row>
    <row r="2" spans="1:12" x14ac:dyDescent="0.25">
      <c r="A2" s="8" t="s">
        <v>3</v>
      </c>
      <c r="B2" s="36">
        <v>5</v>
      </c>
      <c r="C2" s="37">
        <v>1</v>
      </c>
      <c r="D2" s="58" t="s">
        <v>12</v>
      </c>
      <c r="E2" s="31"/>
      <c r="F2" s="31" t="s">
        <v>22</v>
      </c>
      <c r="G2" s="31" t="s">
        <v>23</v>
      </c>
      <c r="H2" s="31"/>
      <c r="I2" s="31"/>
      <c r="J2" s="31"/>
      <c r="K2" s="31"/>
      <c r="L2" s="31"/>
    </row>
    <row r="3" spans="1:12" x14ac:dyDescent="0.25">
      <c r="A3" s="8" t="s">
        <v>3</v>
      </c>
      <c r="B3" s="36">
        <v>5</v>
      </c>
      <c r="C3" s="37">
        <v>2</v>
      </c>
      <c r="D3" s="58" t="s">
        <v>12</v>
      </c>
      <c r="E3" s="31"/>
      <c r="F3" s="31" t="s">
        <v>12</v>
      </c>
      <c r="G3" s="31" t="s">
        <v>17</v>
      </c>
      <c r="H3" s="31"/>
      <c r="I3" s="31"/>
      <c r="J3" s="31"/>
      <c r="K3" s="31"/>
      <c r="L3" s="31"/>
    </row>
    <row r="4" spans="1:12" x14ac:dyDescent="0.25">
      <c r="A4" s="8" t="s">
        <v>3</v>
      </c>
      <c r="B4" s="36">
        <v>5</v>
      </c>
      <c r="C4" s="37">
        <v>3</v>
      </c>
      <c r="D4" s="58" t="s">
        <v>12</v>
      </c>
      <c r="E4" s="31"/>
      <c r="F4" s="31"/>
      <c r="G4" s="31"/>
      <c r="H4" s="31"/>
      <c r="I4" s="31"/>
      <c r="J4" s="31"/>
      <c r="K4" s="31"/>
      <c r="L4" s="31"/>
    </row>
    <row r="5" spans="1:12" x14ac:dyDescent="0.25">
      <c r="A5" s="8" t="s">
        <v>3</v>
      </c>
      <c r="B5" s="36">
        <v>5</v>
      </c>
      <c r="C5" s="37">
        <v>4</v>
      </c>
      <c r="D5" s="58" t="s">
        <v>22</v>
      </c>
      <c r="E5" s="31"/>
      <c r="F5" s="31"/>
      <c r="G5" s="31"/>
      <c r="H5" s="31"/>
      <c r="I5" s="31"/>
      <c r="J5" s="31"/>
      <c r="K5" s="31"/>
      <c r="L5" s="31"/>
    </row>
    <row r="6" spans="1:12" x14ac:dyDescent="0.25">
      <c r="A6" s="8" t="s">
        <v>3</v>
      </c>
      <c r="B6" s="36">
        <v>5</v>
      </c>
      <c r="C6" s="37">
        <v>5</v>
      </c>
      <c r="D6" s="58" t="s">
        <v>22</v>
      </c>
      <c r="E6" s="31"/>
      <c r="F6" s="31"/>
      <c r="G6" s="31"/>
      <c r="H6" s="31"/>
      <c r="I6" s="31"/>
      <c r="J6" s="31"/>
      <c r="K6" s="31"/>
      <c r="L6" s="31"/>
    </row>
    <row r="7" spans="1:12" x14ac:dyDescent="0.25">
      <c r="A7" s="8" t="s">
        <v>3</v>
      </c>
      <c r="B7" s="36">
        <v>5</v>
      </c>
      <c r="C7" s="37">
        <v>6</v>
      </c>
      <c r="D7" s="58" t="s">
        <v>12</v>
      </c>
      <c r="E7" s="31"/>
      <c r="F7" s="31"/>
      <c r="G7" s="31"/>
      <c r="H7" s="31"/>
      <c r="I7" s="31"/>
      <c r="J7" s="31"/>
      <c r="K7" s="31"/>
      <c r="L7" s="31"/>
    </row>
    <row r="8" spans="1:12" ht="15.75" thickBot="1" x14ac:dyDescent="0.3">
      <c r="A8" s="8" t="s">
        <v>3</v>
      </c>
      <c r="B8" s="36">
        <v>5</v>
      </c>
      <c r="C8" s="37">
        <v>7</v>
      </c>
      <c r="D8" s="58" t="s">
        <v>12</v>
      </c>
      <c r="E8" s="31"/>
      <c r="F8" s="31"/>
      <c r="G8" s="31"/>
      <c r="H8" s="31"/>
      <c r="I8" s="31"/>
      <c r="J8" s="31"/>
      <c r="K8" s="31"/>
      <c r="L8" s="31"/>
    </row>
    <row r="9" spans="1:12" ht="16.5" thickBot="1" x14ac:dyDescent="0.3">
      <c r="A9" s="8" t="s">
        <v>3</v>
      </c>
      <c r="B9" s="36">
        <v>5</v>
      </c>
      <c r="C9" s="37">
        <v>8</v>
      </c>
      <c r="D9" s="58" t="s">
        <v>12</v>
      </c>
      <c r="E9" s="31"/>
      <c r="F9" s="25" t="s">
        <v>8</v>
      </c>
      <c r="G9" s="45" t="s">
        <v>18</v>
      </c>
      <c r="H9" s="31" t="s">
        <v>21</v>
      </c>
      <c r="I9" s="31" t="s">
        <v>124</v>
      </c>
      <c r="J9" s="8"/>
      <c r="K9" s="8"/>
      <c r="L9" s="31"/>
    </row>
    <row r="10" spans="1:12" x14ac:dyDescent="0.25">
      <c r="A10" s="8" t="s">
        <v>3</v>
      </c>
      <c r="B10" s="36">
        <v>5</v>
      </c>
      <c r="C10" s="37">
        <v>9</v>
      </c>
      <c r="D10" s="58" t="s">
        <v>12</v>
      </c>
      <c r="E10" s="31"/>
      <c r="F10" s="70" t="s">
        <v>3</v>
      </c>
      <c r="G10" s="68">
        <v>5</v>
      </c>
      <c r="H10" s="68">
        <f>COUNTIF(D2:D29,"Y")</f>
        <v>4</v>
      </c>
      <c r="I10" s="55">
        <f>H10/28*100</f>
        <v>14.285714285714285</v>
      </c>
      <c r="J10" s="8"/>
      <c r="K10" s="9"/>
      <c r="L10" s="31"/>
    </row>
    <row r="11" spans="1:12" x14ac:dyDescent="0.25">
      <c r="A11" s="8" t="s">
        <v>3</v>
      </c>
      <c r="B11" s="36">
        <v>5</v>
      </c>
      <c r="C11" s="37">
        <v>10</v>
      </c>
      <c r="D11" s="58" t="s">
        <v>12</v>
      </c>
      <c r="E11" s="31"/>
      <c r="F11" s="36" t="s">
        <v>3</v>
      </c>
      <c r="G11" s="8">
        <v>6</v>
      </c>
      <c r="H11" s="8">
        <f>COUNTIF(D30:D65,"Y")</f>
        <v>2</v>
      </c>
      <c r="I11" s="48">
        <f t="shared" ref="I11:I14" si="0">H11/36*100</f>
        <v>5.5555555555555554</v>
      </c>
      <c r="J11" s="8"/>
      <c r="K11" s="9"/>
      <c r="L11" s="31"/>
    </row>
    <row r="12" spans="1:12" x14ac:dyDescent="0.25">
      <c r="A12" s="8" t="s">
        <v>3</v>
      </c>
      <c r="B12" s="36">
        <v>5</v>
      </c>
      <c r="C12" s="37">
        <v>11</v>
      </c>
      <c r="D12" s="58" t="s">
        <v>12</v>
      </c>
      <c r="E12" s="31"/>
      <c r="F12" s="36" t="s">
        <v>3</v>
      </c>
      <c r="G12" s="8">
        <v>7</v>
      </c>
      <c r="H12" s="8">
        <f>COUNTIF(D66:D92,"Y")</f>
        <v>6</v>
      </c>
      <c r="I12" s="48">
        <f>H12/27*100</f>
        <v>22.222222222222221</v>
      </c>
      <c r="J12" s="8"/>
      <c r="K12" s="9"/>
      <c r="L12" s="31"/>
    </row>
    <row r="13" spans="1:12" ht="15.75" thickBot="1" x14ac:dyDescent="0.3">
      <c r="A13" s="8" t="s">
        <v>3</v>
      </c>
      <c r="B13" s="36">
        <v>5</v>
      </c>
      <c r="C13" s="37">
        <v>12</v>
      </c>
      <c r="D13" s="58" t="s">
        <v>12</v>
      </c>
      <c r="E13" s="31"/>
      <c r="F13" s="40" t="s">
        <v>3</v>
      </c>
      <c r="G13" s="50">
        <v>104</v>
      </c>
      <c r="H13" s="50">
        <f>COUNTIF(D93:D130,"Y")</f>
        <v>8</v>
      </c>
      <c r="I13" s="51">
        <f>H13/38*100</f>
        <v>21.052631578947366</v>
      </c>
      <c r="J13" s="8"/>
      <c r="K13" s="9"/>
      <c r="L13" s="31"/>
    </row>
    <row r="14" spans="1:12" x14ac:dyDescent="0.25">
      <c r="A14" s="8" t="s">
        <v>3</v>
      </c>
      <c r="B14" s="36">
        <v>5</v>
      </c>
      <c r="C14" s="37">
        <v>13</v>
      </c>
      <c r="D14" s="58" t="s">
        <v>12</v>
      </c>
      <c r="E14" s="31"/>
      <c r="F14" s="36" t="s">
        <v>4</v>
      </c>
      <c r="G14" s="8">
        <v>1</v>
      </c>
      <c r="H14" s="8">
        <f>COUNTIF(D131:D166,"Y")</f>
        <v>5</v>
      </c>
      <c r="I14" s="48">
        <f t="shared" si="0"/>
        <v>13.888888888888889</v>
      </c>
      <c r="J14" s="8"/>
      <c r="K14" s="9"/>
      <c r="L14" s="31"/>
    </row>
    <row r="15" spans="1:12" x14ac:dyDescent="0.25">
      <c r="A15" s="8" t="s">
        <v>3</v>
      </c>
      <c r="B15" s="36">
        <v>5</v>
      </c>
      <c r="C15" s="37">
        <v>14</v>
      </c>
      <c r="D15" s="58" t="s">
        <v>12</v>
      </c>
      <c r="E15" s="31"/>
      <c r="F15" s="36" t="s">
        <v>4</v>
      </c>
      <c r="G15" s="8">
        <v>4</v>
      </c>
      <c r="H15" s="8">
        <f>COUNTIF(D167:D205,"Y")</f>
        <v>5</v>
      </c>
      <c r="I15" s="48">
        <f>H15/39*100</f>
        <v>12.820512820512819</v>
      </c>
      <c r="J15" s="8"/>
      <c r="K15" s="9"/>
      <c r="L15" s="31"/>
    </row>
    <row r="16" spans="1:12" ht="15.75" thickBot="1" x14ac:dyDescent="0.3">
      <c r="A16" s="8" t="s">
        <v>3</v>
      </c>
      <c r="B16" s="36">
        <v>5</v>
      </c>
      <c r="C16" s="37">
        <v>15</v>
      </c>
      <c r="D16" s="58" t="s">
        <v>12</v>
      </c>
      <c r="E16" s="31"/>
      <c r="F16" s="40" t="s">
        <v>4</v>
      </c>
      <c r="G16" s="50">
        <v>3</v>
      </c>
      <c r="H16" s="50">
        <f>COUNTIF(D206:D236,"Y")</f>
        <v>5</v>
      </c>
      <c r="I16" s="51">
        <f>H16/31*100</f>
        <v>16.129032258064516</v>
      </c>
      <c r="J16" s="8"/>
      <c r="K16" s="9"/>
      <c r="L16" s="31"/>
    </row>
    <row r="17" spans="1:12" x14ac:dyDescent="0.25">
      <c r="A17" s="8" t="s">
        <v>3</v>
      </c>
      <c r="B17" s="36">
        <v>5</v>
      </c>
      <c r="C17" s="37">
        <v>16</v>
      </c>
      <c r="D17" s="58" t="s">
        <v>12</v>
      </c>
      <c r="E17" s="31"/>
      <c r="F17" s="31"/>
      <c r="G17" s="31"/>
      <c r="H17" s="31"/>
      <c r="I17" s="31"/>
      <c r="J17" s="31"/>
      <c r="K17" s="31"/>
      <c r="L17" s="31"/>
    </row>
    <row r="18" spans="1:12" x14ac:dyDescent="0.25">
      <c r="A18" s="8" t="s">
        <v>3</v>
      </c>
      <c r="B18" s="36">
        <v>5</v>
      </c>
      <c r="C18" s="37">
        <v>17</v>
      </c>
      <c r="D18" s="58" t="s">
        <v>12</v>
      </c>
      <c r="E18" s="31"/>
      <c r="F18" s="31"/>
      <c r="G18" s="31"/>
      <c r="H18" s="31"/>
      <c r="I18" s="31"/>
      <c r="J18" s="31"/>
      <c r="K18" s="31"/>
      <c r="L18" s="31"/>
    </row>
    <row r="19" spans="1:12" x14ac:dyDescent="0.25">
      <c r="A19" s="8" t="s">
        <v>3</v>
      </c>
      <c r="B19" s="36">
        <v>5</v>
      </c>
      <c r="C19" s="37">
        <v>18</v>
      </c>
      <c r="D19" s="58" t="s">
        <v>12</v>
      </c>
      <c r="E19" s="31"/>
      <c r="F19" s="31"/>
      <c r="G19" s="31"/>
      <c r="H19" s="31"/>
      <c r="I19" s="31"/>
      <c r="J19" s="31"/>
      <c r="K19" s="31"/>
      <c r="L19" s="31"/>
    </row>
    <row r="20" spans="1:12" x14ac:dyDescent="0.25">
      <c r="A20" s="8" t="s">
        <v>3</v>
      </c>
      <c r="B20" s="36">
        <v>5</v>
      </c>
      <c r="C20" s="37">
        <v>19</v>
      </c>
      <c r="D20" s="58" t="s">
        <v>12</v>
      </c>
      <c r="E20" s="31"/>
      <c r="F20" s="31"/>
      <c r="G20" s="31"/>
      <c r="H20" s="31"/>
      <c r="I20" s="31"/>
      <c r="J20" s="31"/>
      <c r="K20" s="31"/>
      <c r="L20" s="31"/>
    </row>
    <row r="21" spans="1:12" x14ac:dyDescent="0.25">
      <c r="A21" s="8" t="s">
        <v>3</v>
      </c>
      <c r="B21" s="36">
        <v>5</v>
      </c>
      <c r="C21" s="37">
        <v>20</v>
      </c>
      <c r="D21" s="58" t="s">
        <v>12</v>
      </c>
      <c r="E21" s="31"/>
      <c r="F21" s="31"/>
      <c r="G21" s="31"/>
      <c r="H21" s="31"/>
      <c r="I21" s="31"/>
      <c r="J21" s="31"/>
      <c r="K21" s="31"/>
      <c r="L21" s="31"/>
    </row>
    <row r="22" spans="1:12" x14ac:dyDescent="0.25">
      <c r="A22" s="8" t="s">
        <v>3</v>
      </c>
      <c r="B22" s="36">
        <v>5</v>
      </c>
      <c r="C22" s="37">
        <v>21</v>
      </c>
      <c r="D22" s="58" t="s">
        <v>22</v>
      </c>
      <c r="E22" s="31"/>
      <c r="F22" s="31"/>
      <c r="G22" s="31"/>
      <c r="H22" s="31"/>
      <c r="I22" s="31"/>
      <c r="J22" s="31"/>
      <c r="K22" s="31"/>
      <c r="L22" s="31"/>
    </row>
    <row r="23" spans="1:12" x14ac:dyDescent="0.25">
      <c r="A23" s="8" t="s">
        <v>3</v>
      </c>
      <c r="B23" s="36">
        <v>5</v>
      </c>
      <c r="C23" s="37">
        <v>22</v>
      </c>
      <c r="D23" s="58" t="s">
        <v>12</v>
      </c>
      <c r="E23" s="31"/>
      <c r="F23" s="31"/>
      <c r="G23" s="31"/>
      <c r="H23" s="31"/>
      <c r="I23" s="31"/>
      <c r="J23" s="31"/>
      <c r="K23" s="31"/>
      <c r="L23" s="31"/>
    </row>
    <row r="24" spans="1:12" x14ac:dyDescent="0.25">
      <c r="A24" s="8" t="s">
        <v>3</v>
      </c>
      <c r="B24" s="36">
        <v>5</v>
      </c>
      <c r="C24" s="37">
        <v>23</v>
      </c>
      <c r="D24" s="58" t="s">
        <v>12</v>
      </c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8" t="s">
        <v>3</v>
      </c>
      <c r="B25" s="36">
        <v>5</v>
      </c>
      <c r="C25" s="37">
        <v>24</v>
      </c>
      <c r="D25" s="58" t="s">
        <v>22</v>
      </c>
      <c r="E25" s="31"/>
      <c r="F25" s="31"/>
      <c r="G25" s="31"/>
      <c r="H25" s="31"/>
      <c r="I25" s="31"/>
      <c r="J25" s="31"/>
      <c r="K25" s="31"/>
      <c r="L25" s="31"/>
    </row>
    <row r="26" spans="1:12" x14ac:dyDescent="0.25">
      <c r="A26" s="8" t="s">
        <v>3</v>
      </c>
      <c r="B26" s="36">
        <v>5</v>
      </c>
      <c r="C26" s="37">
        <v>25</v>
      </c>
      <c r="D26" s="58" t="s">
        <v>12</v>
      </c>
      <c r="E26" s="31"/>
      <c r="F26" s="31"/>
      <c r="G26" s="31"/>
      <c r="H26" s="31"/>
      <c r="I26" s="31"/>
      <c r="J26" s="31"/>
      <c r="K26" s="31"/>
      <c r="L26" s="31"/>
    </row>
    <row r="27" spans="1:12" x14ac:dyDescent="0.25">
      <c r="A27" s="8" t="s">
        <v>3</v>
      </c>
      <c r="B27" s="36">
        <v>5</v>
      </c>
      <c r="C27" s="37">
        <v>26</v>
      </c>
      <c r="D27" s="58" t="s">
        <v>12</v>
      </c>
      <c r="E27" s="31"/>
      <c r="F27" s="31"/>
      <c r="G27" s="31"/>
      <c r="H27" s="31"/>
      <c r="I27" s="31"/>
      <c r="J27" s="31"/>
      <c r="K27" s="31"/>
      <c r="L27" s="31"/>
    </row>
    <row r="28" spans="1:12" x14ac:dyDescent="0.25">
      <c r="A28" s="8" t="s">
        <v>3</v>
      </c>
      <c r="B28" s="36">
        <v>5</v>
      </c>
      <c r="C28" s="37">
        <v>27</v>
      </c>
      <c r="D28" s="58" t="s">
        <v>12</v>
      </c>
      <c r="E28" s="31"/>
      <c r="F28" s="31"/>
      <c r="G28" s="31"/>
      <c r="H28" s="31"/>
      <c r="I28" s="31"/>
      <c r="J28" s="31"/>
      <c r="K28" s="31"/>
      <c r="L28" s="31"/>
    </row>
    <row r="29" spans="1:12" x14ac:dyDescent="0.25">
      <c r="A29" s="8" t="s">
        <v>3</v>
      </c>
      <c r="B29" s="36">
        <v>5</v>
      </c>
      <c r="C29" s="37">
        <v>28</v>
      </c>
      <c r="D29" s="58" t="s">
        <v>12</v>
      </c>
      <c r="E29" s="31"/>
      <c r="F29" s="31"/>
      <c r="G29" s="31"/>
      <c r="H29" s="31"/>
      <c r="I29" s="31"/>
      <c r="J29" s="31"/>
      <c r="K29" s="31"/>
      <c r="L29" s="31"/>
    </row>
    <row r="30" spans="1:12" x14ac:dyDescent="0.25">
      <c r="A30" s="8" t="s">
        <v>3</v>
      </c>
      <c r="B30" s="36">
        <v>6</v>
      </c>
      <c r="C30" s="37">
        <v>1</v>
      </c>
      <c r="D30" s="58" t="s">
        <v>12</v>
      </c>
      <c r="E30" s="31"/>
      <c r="F30" s="31"/>
      <c r="G30" s="31"/>
      <c r="H30" s="31"/>
      <c r="I30" s="31"/>
      <c r="J30" s="31"/>
      <c r="K30" s="31"/>
      <c r="L30" s="31"/>
    </row>
    <row r="31" spans="1:12" x14ac:dyDescent="0.25">
      <c r="A31" s="8" t="s">
        <v>3</v>
      </c>
      <c r="B31" s="36">
        <v>6</v>
      </c>
      <c r="C31" s="37">
        <v>2</v>
      </c>
      <c r="D31" s="58" t="s">
        <v>12</v>
      </c>
      <c r="E31" s="31"/>
      <c r="F31" s="31"/>
      <c r="G31" s="31"/>
      <c r="H31" s="31"/>
      <c r="I31" s="31"/>
      <c r="J31" s="31"/>
      <c r="K31" s="31"/>
      <c r="L31" s="31"/>
    </row>
    <row r="32" spans="1:12" x14ac:dyDescent="0.25">
      <c r="A32" s="8" t="s">
        <v>3</v>
      </c>
      <c r="B32" s="36">
        <v>6</v>
      </c>
      <c r="C32" s="37">
        <v>3</v>
      </c>
      <c r="D32" s="58" t="s">
        <v>12</v>
      </c>
      <c r="E32" s="31"/>
      <c r="F32" s="31"/>
      <c r="G32" s="31"/>
      <c r="H32" s="31"/>
      <c r="I32" s="31"/>
      <c r="J32" s="31"/>
      <c r="K32" s="31"/>
      <c r="L32" s="31"/>
    </row>
    <row r="33" spans="1:12" x14ac:dyDescent="0.25">
      <c r="A33" s="8" t="s">
        <v>3</v>
      </c>
      <c r="B33" s="36">
        <v>6</v>
      </c>
      <c r="C33" s="37">
        <v>4</v>
      </c>
      <c r="D33" s="58" t="s">
        <v>12</v>
      </c>
      <c r="E33" s="31"/>
      <c r="F33" s="31"/>
      <c r="G33" s="31"/>
      <c r="H33" s="31"/>
      <c r="I33" s="31"/>
      <c r="J33" s="31"/>
      <c r="K33" s="31"/>
      <c r="L33" s="31"/>
    </row>
    <row r="34" spans="1:12" x14ac:dyDescent="0.25">
      <c r="A34" s="8" t="s">
        <v>3</v>
      </c>
      <c r="B34" s="36">
        <v>6</v>
      </c>
      <c r="C34" s="37">
        <v>5</v>
      </c>
      <c r="D34" s="58" t="s">
        <v>12</v>
      </c>
      <c r="E34" s="31"/>
      <c r="F34" s="31"/>
      <c r="G34" s="31"/>
      <c r="H34" s="31"/>
      <c r="I34" s="31"/>
      <c r="J34" s="31"/>
      <c r="K34" s="31"/>
      <c r="L34" s="31"/>
    </row>
    <row r="35" spans="1:12" x14ac:dyDescent="0.25">
      <c r="A35" s="8" t="s">
        <v>3</v>
      </c>
      <c r="B35" s="36">
        <v>6</v>
      </c>
      <c r="C35" s="37">
        <v>6</v>
      </c>
      <c r="D35" s="58" t="s">
        <v>12</v>
      </c>
      <c r="E35" s="31"/>
      <c r="F35" s="31"/>
      <c r="G35" s="31"/>
      <c r="H35" s="31"/>
      <c r="I35" s="31"/>
      <c r="J35" s="31"/>
      <c r="K35" s="31"/>
      <c r="L35" s="31"/>
    </row>
    <row r="36" spans="1:12" x14ac:dyDescent="0.25">
      <c r="A36" s="8" t="s">
        <v>3</v>
      </c>
      <c r="B36" s="36">
        <v>6</v>
      </c>
      <c r="C36" s="37">
        <v>7</v>
      </c>
      <c r="D36" s="58" t="s">
        <v>12</v>
      </c>
      <c r="E36" s="31"/>
      <c r="F36" s="31"/>
      <c r="G36" s="31"/>
      <c r="H36" s="31"/>
      <c r="I36" s="31"/>
      <c r="J36" s="31"/>
      <c r="K36" s="31"/>
      <c r="L36" s="31"/>
    </row>
    <row r="37" spans="1:12" x14ac:dyDescent="0.25">
      <c r="A37" s="8" t="s">
        <v>3</v>
      </c>
      <c r="B37" s="36">
        <v>6</v>
      </c>
      <c r="C37" s="37">
        <v>8</v>
      </c>
      <c r="D37" s="58" t="s">
        <v>12</v>
      </c>
      <c r="E37" s="31"/>
      <c r="F37" s="31"/>
      <c r="G37" s="31"/>
      <c r="H37" s="31"/>
      <c r="I37" s="31"/>
      <c r="J37" s="31"/>
      <c r="K37" s="31"/>
      <c r="L37" s="31"/>
    </row>
    <row r="38" spans="1:12" x14ac:dyDescent="0.25">
      <c r="A38" s="8" t="s">
        <v>3</v>
      </c>
      <c r="B38" s="36">
        <v>6</v>
      </c>
      <c r="C38" s="37">
        <v>9</v>
      </c>
      <c r="D38" s="58" t="s">
        <v>12</v>
      </c>
      <c r="E38" s="31"/>
      <c r="F38" s="31"/>
      <c r="G38" s="31"/>
      <c r="H38" s="31"/>
      <c r="I38" s="31"/>
      <c r="J38" s="31"/>
      <c r="K38" s="31"/>
      <c r="L38" s="31"/>
    </row>
    <row r="39" spans="1:12" x14ac:dyDescent="0.25">
      <c r="A39" s="8" t="s">
        <v>3</v>
      </c>
      <c r="B39" s="36">
        <v>6</v>
      </c>
      <c r="C39" s="37">
        <v>10</v>
      </c>
      <c r="D39" s="58" t="s">
        <v>12</v>
      </c>
      <c r="E39" s="31"/>
      <c r="F39" s="31"/>
      <c r="G39" s="31"/>
      <c r="H39" s="31"/>
      <c r="I39" s="31"/>
      <c r="J39" s="31"/>
      <c r="K39" s="31"/>
      <c r="L39" s="31"/>
    </row>
    <row r="40" spans="1:12" x14ac:dyDescent="0.25">
      <c r="A40" s="8" t="s">
        <v>3</v>
      </c>
      <c r="B40" s="36">
        <v>6</v>
      </c>
      <c r="C40" s="37">
        <v>11</v>
      </c>
      <c r="D40" s="58" t="s">
        <v>12</v>
      </c>
      <c r="E40" s="31"/>
      <c r="F40" s="31"/>
      <c r="G40" s="31"/>
      <c r="H40" s="31"/>
      <c r="I40" s="31"/>
      <c r="J40" s="31"/>
      <c r="K40" s="31"/>
      <c r="L40" s="31"/>
    </row>
    <row r="41" spans="1:12" x14ac:dyDescent="0.25">
      <c r="A41" s="8" t="s">
        <v>3</v>
      </c>
      <c r="B41" s="36">
        <v>6</v>
      </c>
      <c r="C41" s="37">
        <v>12</v>
      </c>
      <c r="D41" s="58" t="s">
        <v>12</v>
      </c>
      <c r="E41" s="31"/>
      <c r="F41" s="31"/>
      <c r="G41" s="31"/>
      <c r="H41" s="31"/>
      <c r="I41" s="31"/>
      <c r="J41" s="31"/>
      <c r="K41" s="31"/>
      <c r="L41" s="31"/>
    </row>
    <row r="42" spans="1:12" x14ac:dyDescent="0.25">
      <c r="A42" s="8" t="s">
        <v>3</v>
      </c>
      <c r="B42" s="36">
        <v>6</v>
      </c>
      <c r="C42" s="37">
        <v>13</v>
      </c>
      <c r="D42" s="58" t="s">
        <v>12</v>
      </c>
      <c r="E42" s="31"/>
      <c r="F42" s="31"/>
      <c r="G42" s="31"/>
      <c r="H42" s="31"/>
      <c r="I42" s="31"/>
      <c r="J42" s="31"/>
      <c r="K42" s="31"/>
      <c r="L42" s="31"/>
    </row>
    <row r="43" spans="1:12" x14ac:dyDescent="0.25">
      <c r="A43" s="8" t="s">
        <v>3</v>
      </c>
      <c r="B43" s="36">
        <v>6</v>
      </c>
      <c r="C43" s="37">
        <v>14</v>
      </c>
      <c r="D43" s="58" t="s">
        <v>12</v>
      </c>
      <c r="E43" s="31"/>
      <c r="F43" s="31"/>
      <c r="G43" s="31"/>
      <c r="H43" s="31"/>
      <c r="I43" s="31"/>
      <c r="J43" s="31"/>
      <c r="K43" s="31"/>
      <c r="L43" s="31"/>
    </row>
    <row r="44" spans="1:12" x14ac:dyDescent="0.25">
      <c r="A44" s="8" t="s">
        <v>3</v>
      </c>
      <c r="B44" s="36">
        <v>6</v>
      </c>
      <c r="C44" s="37">
        <v>15</v>
      </c>
      <c r="D44" s="58" t="s">
        <v>12</v>
      </c>
      <c r="E44" s="31"/>
      <c r="F44" s="31"/>
      <c r="G44" s="31"/>
      <c r="H44" s="31"/>
      <c r="I44" s="31"/>
      <c r="J44" s="31"/>
      <c r="K44" s="31"/>
      <c r="L44" s="31"/>
    </row>
    <row r="45" spans="1:12" x14ac:dyDescent="0.25">
      <c r="A45" s="8" t="s">
        <v>3</v>
      </c>
      <c r="B45" s="36">
        <v>6</v>
      </c>
      <c r="C45" s="37">
        <v>16</v>
      </c>
      <c r="D45" s="58" t="s">
        <v>12</v>
      </c>
      <c r="E45" s="31"/>
      <c r="F45" s="31"/>
      <c r="G45" s="31"/>
      <c r="H45" s="31"/>
      <c r="I45" s="31"/>
      <c r="J45" s="31"/>
      <c r="K45" s="31"/>
      <c r="L45" s="31"/>
    </row>
    <row r="46" spans="1:12" x14ac:dyDescent="0.25">
      <c r="A46" s="8" t="s">
        <v>3</v>
      </c>
      <c r="B46" s="36">
        <v>6</v>
      </c>
      <c r="C46" s="37">
        <v>17</v>
      </c>
      <c r="D46" s="58" t="s">
        <v>12</v>
      </c>
      <c r="E46" s="31"/>
      <c r="F46" s="31"/>
      <c r="G46" s="31"/>
      <c r="H46" s="31"/>
      <c r="I46" s="31"/>
      <c r="J46" s="31"/>
      <c r="K46" s="31"/>
      <c r="L46" s="31"/>
    </row>
    <row r="47" spans="1:12" x14ac:dyDescent="0.25">
      <c r="A47" s="8" t="s">
        <v>3</v>
      </c>
      <c r="B47" s="36">
        <v>6</v>
      </c>
      <c r="C47" s="37">
        <v>18</v>
      </c>
      <c r="D47" s="58" t="s">
        <v>12</v>
      </c>
      <c r="E47" s="31"/>
      <c r="F47" s="31"/>
      <c r="G47" s="31"/>
      <c r="H47" s="31"/>
      <c r="I47" s="31"/>
      <c r="J47" s="31"/>
      <c r="K47" s="31"/>
      <c r="L47" s="31"/>
    </row>
    <row r="48" spans="1:12" x14ac:dyDescent="0.25">
      <c r="A48" s="8" t="s">
        <v>3</v>
      </c>
      <c r="B48" s="36">
        <v>6</v>
      </c>
      <c r="C48" s="37">
        <v>19</v>
      </c>
      <c r="D48" s="58" t="s">
        <v>12</v>
      </c>
      <c r="E48" s="31"/>
      <c r="F48" s="31"/>
      <c r="G48" s="31"/>
      <c r="H48" s="31"/>
      <c r="I48" s="31"/>
      <c r="J48" s="31"/>
      <c r="K48" s="31"/>
      <c r="L48" s="31"/>
    </row>
    <row r="49" spans="1:12" x14ac:dyDescent="0.25">
      <c r="A49" s="8" t="s">
        <v>3</v>
      </c>
      <c r="B49" s="36">
        <v>6</v>
      </c>
      <c r="C49" s="37">
        <v>20</v>
      </c>
      <c r="D49" s="58" t="s">
        <v>12</v>
      </c>
      <c r="E49" s="31"/>
      <c r="F49" s="31"/>
      <c r="G49" s="31"/>
      <c r="H49" s="31"/>
      <c r="I49" s="31"/>
      <c r="J49" s="31"/>
      <c r="K49" s="31"/>
      <c r="L49" s="31"/>
    </row>
    <row r="50" spans="1:12" x14ac:dyDescent="0.25">
      <c r="A50" s="8" t="s">
        <v>3</v>
      </c>
      <c r="B50" s="36">
        <v>6</v>
      </c>
      <c r="C50" s="37">
        <v>21</v>
      </c>
      <c r="D50" s="58" t="s">
        <v>12</v>
      </c>
      <c r="E50" s="31"/>
      <c r="F50" s="31"/>
      <c r="G50" s="31"/>
      <c r="H50" s="31"/>
      <c r="I50" s="31"/>
      <c r="J50" s="31"/>
      <c r="K50" s="31"/>
      <c r="L50" s="31"/>
    </row>
    <row r="51" spans="1:12" x14ac:dyDescent="0.25">
      <c r="A51" s="8" t="s">
        <v>3</v>
      </c>
      <c r="B51" s="36">
        <v>6</v>
      </c>
      <c r="C51" s="37">
        <v>22</v>
      </c>
      <c r="D51" s="58" t="s">
        <v>12</v>
      </c>
      <c r="E51" s="31"/>
      <c r="F51" s="31"/>
      <c r="G51" s="31"/>
      <c r="H51" s="31"/>
      <c r="I51" s="31"/>
      <c r="J51" s="31"/>
      <c r="K51" s="31"/>
      <c r="L51" s="31"/>
    </row>
    <row r="52" spans="1:12" x14ac:dyDescent="0.25">
      <c r="A52" s="8" t="s">
        <v>3</v>
      </c>
      <c r="B52" s="36">
        <v>6</v>
      </c>
      <c r="C52" s="37">
        <v>23</v>
      </c>
      <c r="D52" s="58" t="s">
        <v>12</v>
      </c>
      <c r="E52" s="31"/>
      <c r="F52" s="31"/>
      <c r="G52" s="31"/>
      <c r="H52" s="31"/>
      <c r="I52" s="31"/>
      <c r="J52" s="31"/>
      <c r="K52" s="31"/>
      <c r="L52" s="31"/>
    </row>
    <row r="53" spans="1:12" x14ac:dyDescent="0.25">
      <c r="A53" s="8" t="s">
        <v>3</v>
      </c>
      <c r="B53" s="36">
        <v>6</v>
      </c>
      <c r="C53" s="37">
        <v>24</v>
      </c>
      <c r="D53" s="58" t="s">
        <v>22</v>
      </c>
      <c r="E53" s="31"/>
      <c r="F53" s="31"/>
      <c r="G53" s="31"/>
      <c r="H53" s="31"/>
      <c r="I53" s="31"/>
      <c r="J53" s="31"/>
      <c r="K53" s="31"/>
      <c r="L53" s="31"/>
    </row>
    <row r="54" spans="1:12" x14ac:dyDescent="0.25">
      <c r="A54" s="8" t="s">
        <v>3</v>
      </c>
      <c r="B54" s="36">
        <v>6</v>
      </c>
      <c r="C54" s="37">
        <v>25</v>
      </c>
      <c r="D54" s="58" t="s">
        <v>12</v>
      </c>
      <c r="E54" s="31"/>
      <c r="F54" s="31"/>
      <c r="G54" s="31"/>
      <c r="H54" s="31"/>
      <c r="I54" s="31"/>
      <c r="J54" s="31"/>
      <c r="K54" s="31"/>
      <c r="L54" s="31"/>
    </row>
    <row r="55" spans="1:12" x14ac:dyDescent="0.25">
      <c r="A55" s="8" t="s">
        <v>3</v>
      </c>
      <c r="B55" s="36">
        <v>6</v>
      </c>
      <c r="C55" s="37">
        <v>26</v>
      </c>
      <c r="D55" s="58" t="s">
        <v>12</v>
      </c>
      <c r="E55" s="31"/>
      <c r="F55" s="31"/>
      <c r="G55" s="31"/>
      <c r="H55" s="31"/>
      <c r="I55" s="31"/>
      <c r="J55" s="31"/>
      <c r="K55" s="31"/>
      <c r="L55" s="31"/>
    </row>
    <row r="56" spans="1:12" x14ac:dyDescent="0.25">
      <c r="A56" s="8" t="s">
        <v>3</v>
      </c>
      <c r="B56" s="36">
        <v>6</v>
      </c>
      <c r="C56" s="37">
        <v>27</v>
      </c>
      <c r="D56" s="58" t="s">
        <v>12</v>
      </c>
      <c r="E56" s="31"/>
      <c r="F56" s="31"/>
      <c r="G56" s="31"/>
      <c r="H56" s="31"/>
      <c r="I56" s="31"/>
      <c r="J56" s="31"/>
      <c r="K56" s="31"/>
      <c r="L56" s="31"/>
    </row>
    <row r="57" spans="1:12" x14ac:dyDescent="0.25">
      <c r="A57" s="8" t="s">
        <v>3</v>
      </c>
      <c r="B57" s="36">
        <v>6</v>
      </c>
      <c r="C57" s="37">
        <v>28</v>
      </c>
      <c r="D57" s="58" t="s">
        <v>12</v>
      </c>
      <c r="E57" s="31"/>
      <c r="F57" s="31"/>
      <c r="G57" s="31"/>
      <c r="H57" s="31"/>
      <c r="I57" s="31"/>
      <c r="J57" s="31"/>
      <c r="K57" s="31"/>
      <c r="L57" s="31"/>
    </row>
    <row r="58" spans="1:12" x14ac:dyDescent="0.25">
      <c r="A58" s="8" t="s">
        <v>3</v>
      </c>
      <c r="B58" s="36">
        <v>6</v>
      </c>
      <c r="C58" s="37">
        <v>29</v>
      </c>
      <c r="D58" s="58" t="s">
        <v>12</v>
      </c>
      <c r="E58" s="31"/>
      <c r="F58" s="31"/>
      <c r="G58" s="31"/>
      <c r="H58" s="31"/>
      <c r="I58" s="31"/>
      <c r="J58" s="31"/>
      <c r="K58" s="31"/>
      <c r="L58" s="31"/>
    </row>
    <row r="59" spans="1:12" x14ac:dyDescent="0.25">
      <c r="A59" s="8" t="s">
        <v>3</v>
      </c>
      <c r="B59" s="36">
        <v>6</v>
      </c>
      <c r="C59" s="37">
        <v>30</v>
      </c>
      <c r="D59" s="58" t="s">
        <v>12</v>
      </c>
      <c r="E59" s="31"/>
      <c r="F59" s="31"/>
      <c r="G59" s="31"/>
      <c r="H59" s="31"/>
      <c r="I59" s="31"/>
      <c r="J59" s="31"/>
      <c r="K59" s="31"/>
      <c r="L59" s="31"/>
    </row>
    <row r="60" spans="1:12" x14ac:dyDescent="0.25">
      <c r="A60" s="8" t="s">
        <v>3</v>
      </c>
      <c r="B60" s="36">
        <v>6</v>
      </c>
      <c r="C60" s="37">
        <v>31</v>
      </c>
      <c r="D60" s="58" t="s">
        <v>12</v>
      </c>
      <c r="E60" s="31"/>
      <c r="F60" s="31"/>
      <c r="G60" s="31"/>
      <c r="H60" s="31"/>
      <c r="I60" s="31"/>
      <c r="J60" s="31"/>
      <c r="K60" s="31"/>
      <c r="L60" s="31"/>
    </row>
    <row r="61" spans="1:12" x14ac:dyDescent="0.25">
      <c r="A61" s="8" t="s">
        <v>3</v>
      </c>
      <c r="B61" s="36">
        <v>6</v>
      </c>
      <c r="C61" s="37">
        <v>32</v>
      </c>
      <c r="D61" s="58" t="s">
        <v>12</v>
      </c>
      <c r="E61" s="31"/>
      <c r="F61" s="31"/>
      <c r="G61" s="31"/>
      <c r="H61" s="31"/>
      <c r="I61" s="31"/>
      <c r="J61" s="31"/>
      <c r="K61" s="31"/>
      <c r="L61" s="31"/>
    </row>
    <row r="62" spans="1:12" x14ac:dyDescent="0.25">
      <c r="A62" s="8" t="s">
        <v>3</v>
      </c>
      <c r="B62" s="36">
        <v>6</v>
      </c>
      <c r="C62" s="37">
        <v>33</v>
      </c>
      <c r="D62" s="58" t="s">
        <v>12</v>
      </c>
      <c r="E62" s="31"/>
      <c r="F62" s="31"/>
      <c r="G62" s="31"/>
      <c r="H62" s="31"/>
      <c r="I62" s="31"/>
      <c r="J62" s="31"/>
      <c r="K62" s="31"/>
      <c r="L62" s="31"/>
    </row>
    <row r="63" spans="1:12" x14ac:dyDescent="0.25">
      <c r="A63" s="8" t="s">
        <v>3</v>
      </c>
      <c r="B63" s="36">
        <v>6</v>
      </c>
      <c r="C63" s="37">
        <v>34</v>
      </c>
      <c r="D63" s="58" t="s">
        <v>22</v>
      </c>
      <c r="E63" s="31"/>
      <c r="F63" s="31"/>
      <c r="G63" s="31"/>
      <c r="H63" s="31"/>
      <c r="I63" s="31"/>
      <c r="J63" s="31"/>
      <c r="K63" s="31"/>
      <c r="L63" s="31"/>
    </row>
    <row r="64" spans="1:12" x14ac:dyDescent="0.25">
      <c r="A64" s="8" t="s">
        <v>3</v>
      </c>
      <c r="B64" s="36">
        <v>6</v>
      </c>
      <c r="C64" s="37">
        <v>35</v>
      </c>
      <c r="D64" s="58" t="s">
        <v>12</v>
      </c>
      <c r="E64" s="31"/>
      <c r="F64" s="31"/>
      <c r="G64" s="31"/>
      <c r="H64" s="31"/>
      <c r="I64" s="31"/>
      <c r="J64" s="31"/>
      <c r="K64" s="31"/>
      <c r="L64" s="31"/>
    </row>
    <row r="65" spans="1:12" x14ac:dyDescent="0.25">
      <c r="A65" s="8" t="s">
        <v>3</v>
      </c>
      <c r="B65" s="36">
        <v>6</v>
      </c>
      <c r="C65" s="37">
        <v>36</v>
      </c>
      <c r="D65" s="58" t="s">
        <v>12</v>
      </c>
      <c r="E65" s="31"/>
      <c r="F65" s="31"/>
      <c r="G65" s="31"/>
      <c r="H65" s="31"/>
      <c r="I65" s="31"/>
      <c r="J65" s="31"/>
      <c r="K65" s="31"/>
      <c r="L65" s="31"/>
    </row>
    <row r="66" spans="1:12" x14ac:dyDescent="0.25">
      <c r="A66" s="8" t="s">
        <v>3</v>
      </c>
      <c r="B66" s="36">
        <v>7</v>
      </c>
      <c r="C66" s="37">
        <v>1</v>
      </c>
      <c r="D66" s="58" t="s">
        <v>12</v>
      </c>
      <c r="E66" s="31"/>
      <c r="F66" s="31"/>
      <c r="G66" s="31"/>
      <c r="H66" s="31"/>
      <c r="I66" s="31"/>
      <c r="J66" s="31"/>
      <c r="K66" s="31"/>
      <c r="L66" s="31"/>
    </row>
    <row r="67" spans="1:12" x14ac:dyDescent="0.25">
      <c r="A67" s="8" t="s">
        <v>3</v>
      </c>
      <c r="B67" s="36">
        <v>7</v>
      </c>
      <c r="C67" s="37">
        <v>2</v>
      </c>
      <c r="D67" s="58" t="s">
        <v>12</v>
      </c>
      <c r="E67" s="31"/>
      <c r="F67" s="31"/>
      <c r="G67" s="31"/>
      <c r="H67" s="31"/>
      <c r="I67" s="31"/>
      <c r="J67" s="31"/>
      <c r="K67" s="31"/>
      <c r="L67" s="31"/>
    </row>
    <row r="68" spans="1:12" x14ac:dyDescent="0.25">
      <c r="A68" s="8" t="s">
        <v>3</v>
      </c>
      <c r="B68" s="36">
        <v>7</v>
      </c>
      <c r="C68" s="37">
        <v>3</v>
      </c>
      <c r="D68" s="58" t="s">
        <v>12</v>
      </c>
      <c r="E68" s="31"/>
      <c r="F68" s="31"/>
      <c r="G68" s="31"/>
      <c r="H68" s="31"/>
      <c r="I68" s="31"/>
      <c r="J68" s="31"/>
      <c r="K68" s="31"/>
      <c r="L68" s="31"/>
    </row>
    <row r="69" spans="1:12" x14ac:dyDescent="0.25">
      <c r="A69" s="8" t="s">
        <v>3</v>
      </c>
      <c r="B69" s="36">
        <v>7</v>
      </c>
      <c r="C69" s="37">
        <v>4</v>
      </c>
      <c r="D69" s="58" t="s">
        <v>12</v>
      </c>
      <c r="E69" s="31"/>
      <c r="F69" s="31"/>
      <c r="G69" s="31"/>
      <c r="H69" s="31"/>
      <c r="I69" s="31"/>
      <c r="J69" s="31"/>
      <c r="K69" s="31"/>
      <c r="L69" s="31"/>
    </row>
    <row r="70" spans="1:12" x14ac:dyDescent="0.25">
      <c r="A70" s="8" t="s">
        <v>3</v>
      </c>
      <c r="B70" s="36">
        <v>7</v>
      </c>
      <c r="C70" s="37">
        <v>5</v>
      </c>
      <c r="D70" s="58" t="s">
        <v>12</v>
      </c>
      <c r="E70" s="31"/>
      <c r="F70" s="31"/>
      <c r="G70" s="31"/>
      <c r="H70" s="31"/>
      <c r="I70" s="31"/>
      <c r="J70" s="31"/>
      <c r="K70" s="31"/>
      <c r="L70" s="31"/>
    </row>
    <row r="71" spans="1:12" x14ac:dyDescent="0.25">
      <c r="A71" s="8" t="s">
        <v>3</v>
      </c>
      <c r="B71" s="36">
        <v>7</v>
      </c>
      <c r="C71" s="37">
        <v>6</v>
      </c>
      <c r="D71" s="58" t="s">
        <v>12</v>
      </c>
      <c r="E71" s="31"/>
      <c r="F71" s="31"/>
      <c r="G71" s="31"/>
      <c r="H71" s="31"/>
      <c r="I71" s="31"/>
      <c r="J71" s="31"/>
      <c r="K71" s="31"/>
      <c r="L71" s="31"/>
    </row>
    <row r="72" spans="1:12" x14ac:dyDescent="0.25">
      <c r="A72" s="8" t="s">
        <v>3</v>
      </c>
      <c r="B72" s="36">
        <v>7</v>
      </c>
      <c r="C72" s="37">
        <v>7</v>
      </c>
      <c r="D72" s="58" t="s">
        <v>12</v>
      </c>
      <c r="E72" s="31"/>
      <c r="F72" s="31"/>
      <c r="G72" s="31"/>
      <c r="H72" s="31"/>
      <c r="I72" s="31"/>
      <c r="J72" s="31"/>
      <c r="K72" s="31"/>
      <c r="L72" s="31"/>
    </row>
    <row r="73" spans="1:12" x14ac:dyDescent="0.25">
      <c r="A73" s="8" t="s">
        <v>3</v>
      </c>
      <c r="B73" s="36">
        <v>7</v>
      </c>
      <c r="C73" s="37">
        <v>8</v>
      </c>
      <c r="D73" s="58" t="s">
        <v>12</v>
      </c>
      <c r="E73" s="31"/>
      <c r="F73" s="31"/>
      <c r="G73" s="31"/>
      <c r="H73" s="31"/>
      <c r="I73" s="31"/>
      <c r="J73" s="31"/>
      <c r="K73" s="31"/>
      <c r="L73" s="31"/>
    </row>
    <row r="74" spans="1:12" x14ac:dyDescent="0.25">
      <c r="A74" s="8" t="s">
        <v>3</v>
      </c>
      <c r="B74" s="36">
        <v>7</v>
      </c>
      <c r="C74" s="37">
        <v>9</v>
      </c>
      <c r="D74" s="58" t="s">
        <v>12</v>
      </c>
      <c r="E74" s="31"/>
      <c r="F74" s="31"/>
      <c r="G74" s="31"/>
      <c r="H74" s="31"/>
      <c r="I74" s="31"/>
      <c r="J74" s="31"/>
      <c r="K74" s="31"/>
      <c r="L74" s="31"/>
    </row>
    <row r="75" spans="1:12" x14ac:dyDescent="0.25">
      <c r="A75" s="8" t="s">
        <v>3</v>
      </c>
      <c r="B75" s="36">
        <v>7</v>
      </c>
      <c r="C75" s="37">
        <v>10</v>
      </c>
      <c r="D75" s="58" t="s">
        <v>12</v>
      </c>
      <c r="E75" s="31"/>
      <c r="F75" s="31"/>
      <c r="G75" s="31"/>
      <c r="H75" s="31"/>
      <c r="I75" s="31"/>
      <c r="J75" s="31"/>
      <c r="K75" s="31"/>
      <c r="L75" s="31"/>
    </row>
    <row r="76" spans="1:12" x14ac:dyDescent="0.25">
      <c r="A76" s="8" t="s">
        <v>3</v>
      </c>
      <c r="B76" s="36">
        <v>7</v>
      </c>
      <c r="C76" s="37">
        <v>11</v>
      </c>
      <c r="D76" s="58" t="s">
        <v>12</v>
      </c>
      <c r="E76" s="31"/>
      <c r="F76" s="31"/>
      <c r="G76" s="31"/>
      <c r="H76" s="31"/>
      <c r="I76" s="31"/>
      <c r="J76" s="31"/>
      <c r="K76" s="31"/>
      <c r="L76" s="31"/>
    </row>
    <row r="77" spans="1:12" x14ac:dyDescent="0.25">
      <c r="A77" s="8" t="s">
        <v>3</v>
      </c>
      <c r="B77" s="36">
        <v>7</v>
      </c>
      <c r="C77" s="37">
        <v>12</v>
      </c>
      <c r="D77" s="58" t="s">
        <v>12</v>
      </c>
      <c r="E77" s="31"/>
      <c r="F77" s="31"/>
      <c r="G77" s="31"/>
      <c r="H77" s="31"/>
      <c r="I77" s="31"/>
      <c r="J77" s="31"/>
      <c r="K77" s="31"/>
      <c r="L77" s="31"/>
    </row>
    <row r="78" spans="1:12" x14ac:dyDescent="0.25">
      <c r="A78" s="8" t="s">
        <v>3</v>
      </c>
      <c r="B78" s="36">
        <v>7</v>
      </c>
      <c r="C78" s="37">
        <v>13</v>
      </c>
      <c r="D78" s="58" t="s">
        <v>12</v>
      </c>
      <c r="E78" s="31"/>
      <c r="F78" s="31"/>
      <c r="G78" s="31"/>
      <c r="H78" s="31"/>
      <c r="I78" s="31"/>
      <c r="J78" s="31"/>
      <c r="K78" s="31"/>
      <c r="L78" s="31"/>
    </row>
    <row r="79" spans="1:12" x14ac:dyDescent="0.25">
      <c r="A79" s="8" t="s">
        <v>3</v>
      </c>
      <c r="B79" s="36">
        <v>7</v>
      </c>
      <c r="C79" s="37">
        <v>14</v>
      </c>
      <c r="D79" s="58" t="s">
        <v>22</v>
      </c>
      <c r="E79" s="31"/>
      <c r="F79" s="31"/>
      <c r="G79" s="31"/>
      <c r="H79" s="31"/>
      <c r="I79" s="31"/>
      <c r="J79" s="31"/>
      <c r="K79" s="31"/>
      <c r="L79" s="31"/>
    </row>
    <row r="80" spans="1:12" x14ac:dyDescent="0.25">
      <c r="A80" s="8" t="s">
        <v>3</v>
      </c>
      <c r="B80" s="36">
        <v>7</v>
      </c>
      <c r="C80" s="37">
        <v>15</v>
      </c>
      <c r="D80" s="58" t="s">
        <v>12</v>
      </c>
      <c r="E80" s="31"/>
      <c r="F80" s="31"/>
      <c r="G80" s="31"/>
      <c r="H80" s="31"/>
      <c r="I80" s="31"/>
      <c r="J80" s="31"/>
      <c r="K80" s="31"/>
      <c r="L80" s="31"/>
    </row>
    <row r="81" spans="1:12" x14ac:dyDescent="0.25">
      <c r="A81" s="8" t="s">
        <v>3</v>
      </c>
      <c r="B81" s="36">
        <v>7</v>
      </c>
      <c r="C81" s="37">
        <v>16</v>
      </c>
      <c r="D81" s="58" t="s">
        <v>12</v>
      </c>
      <c r="E81" s="31"/>
      <c r="F81" s="31"/>
      <c r="G81" s="31"/>
      <c r="H81" s="31"/>
      <c r="I81" s="31"/>
      <c r="J81" s="31"/>
      <c r="K81" s="31"/>
      <c r="L81" s="31"/>
    </row>
    <row r="82" spans="1:12" x14ac:dyDescent="0.25">
      <c r="A82" s="8" t="s">
        <v>3</v>
      </c>
      <c r="B82" s="36">
        <v>7</v>
      </c>
      <c r="C82" s="37">
        <v>17</v>
      </c>
      <c r="D82" s="58" t="s">
        <v>12</v>
      </c>
      <c r="E82" s="31"/>
      <c r="F82" s="31"/>
      <c r="G82" s="31"/>
      <c r="H82" s="31"/>
      <c r="I82" s="31"/>
      <c r="J82" s="31"/>
      <c r="K82" s="31"/>
      <c r="L82" s="31"/>
    </row>
    <row r="83" spans="1:12" x14ac:dyDescent="0.25">
      <c r="A83" s="8" t="s">
        <v>3</v>
      </c>
      <c r="B83" s="36">
        <v>7</v>
      </c>
      <c r="C83" s="37">
        <v>18</v>
      </c>
      <c r="D83" s="58" t="s">
        <v>22</v>
      </c>
      <c r="E83" s="31"/>
      <c r="F83" s="31"/>
      <c r="G83" s="31"/>
      <c r="H83" s="31"/>
      <c r="I83" s="31"/>
      <c r="J83" s="31"/>
      <c r="K83" s="31"/>
      <c r="L83" s="31"/>
    </row>
    <row r="84" spans="1:12" x14ac:dyDescent="0.25">
      <c r="A84" s="8" t="s">
        <v>3</v>
      </c>
      <c r="B84" s="36">
        <v>7</v>
      </c>
      <c r="C84" s="37">
        <v>19</v>
      </c>
      <c r="D84" s="58" t="s">
        <v>12</v>
      </c>
      <c r="E84" s="31"/>
      <c r="F84" s="31"/>
      <c r="G84" s="31"/>
      <c r="H84" s="31"/>
      <c r="I84" s="31"/>
      <c r="J84" s="31"/>
      <c r="K84" s="31"/>
      <c r="L84" s="31"/>
    </row>
    <row r="85" spans="1:12" x14ac:dyDescent="0.25">
      <c r="A85" s="8" t="s">
        <v>3</v>
      </c>
      <c r="B85" s="36">
        <v>7</v>
      </c>
      <c r="C85" s="37">
        <v>20</v>
      </c>
      <c r="D85" s="58" t="s">
        <v>22</v>
      </c>
      <c r="E85" s="31"/>
      <c r="F85" s="31"/>
      <c r="G85" s="31"/>
      <c r="H85" s="31"/>
      <c r="I85" s="31"/>
      <c r="J85" s="31"/>
      <c r="K85" s="31"/>
      <c r="L85" s="31"/>
    </row>
    <row r="86" spans="1:12" x14ac:dyDescent="0.25">
      <c r="A86" s="8" t="s">
        <v>3</v>
      </c>
      <c r="B86" s="36">
        <v>7</v>
      </c>
      <c r="C86" s="37">
        <v>21</v>
      </c>
      <c r="D86" s="58" t="s">
        <v>22</v>
      </c>
      <c r="E86" s="31"/>
      <c r="F86" s="31"/>
      <c r="G86" s="31"/>
      <c r="H86" s="31"/>
      <c r="I86" s="31"/>
      <c r="J86" s="31"/>
      <c r="K86" s="31"/>
      <c r="L86" s="31"/>
    </row>
    <row r="87" spans="1:12" x14ac:dyDescent="0.25">
      <c r="A87" s="8" t="s">
        <v>3</v>
      </c>
      <c r="B87" s="36">
        <v>7</v>
      </c>
      <c r="C87" s="37">
        <v>22</v>
      </c>
      <c r="D87" s="58" t="s">
        <v>12</v>
      </c>
      <c r="E87" s="31"/>
      <c r="F87" s="31"/>
      <c r="G87" s="31"/>
      <c r="H87" s="31"/>
      <c r="I87" s="31"/>
      <c r="J87" s="31"/>
      <c r="K87" s="31"/>
      <c r="L87" s="31"/>
    </row>
    <row r="88" spans="1:12" x14ac:dyDescent="0.25">
      <c r="A88" s="8" t="s">
        <v>3</v>
      </c>
      <c r="B88" s="36">
        <v>7</v>
      </c>
      <c r="C88" s="37">
        <v>23</v>
      </c>
      <c r="D88" s="58" t="s">
        <v>22</v>
      </c>
      <c r="E88" s="31"/>
      <c r="F88" s="31"/>
      <c r="G88" s="31"/>
      <c r="H88" s="31"/>
      <c r="I88" s="31"/>
      <c r="J88" s="31"/>
      <c r="K88" s="31"/>
      <c r="L88" s="31"/>
    </row>
    <row r="89" spans="1:12" x14ac:dyDescent="0.25">
      <c r="A89" s="8" t="s">
        <v>3</v>
      </c>
      <c r="B89" s="36">
        <v>7</v>
      </c>
      <c r="C89" s="37">
        <v>24</v>
      </c>
      <c r="D89" s="58" t="s">
        <v>12</v>
      </c>
      <c r="E89" s="31"/>
      <c r="F89" s="31"/>
      <c r="G89" s="31"/>
      <c r="H89" s="31"/>
      <c r="I89" s="31"/>
      <c r="J89" s="31"/>
      <c r="K89" s="31"/>
      <c r="L89" s="31"/>
    </row>
    <row r="90" spans="1:12" x14ac:dyDescent="0.25">
      <c r="A90" s="8" t="s">
        <v>3</v>
      </c>
      <c r="B90" s="36">
        <v>7</v>
      </c>
      <c r="C90" s="37">
        <v>25</v>
      </c>
      <c r="D90" s="58" t="s">
        <v>22</v>
      </c>
      <c r="E90" s="31"/>
      <c r="F90" s="31"/>
      <c r="G90" s="31"/>
      <c r="H90" s="31"/>
      <c r="I90" s="31"/>
      <c r="J90" s="31"/>
      <c r="K90" s="31"/>
      <c r="L90" s="31"/>
    </row>
    <row r="91" spans="1:12" x14ac:dyDescent="0.25">
      <c r="A91" s="8" t="s">
        <v>3</v>
      </c>
      <c r="B91" s="36">
        <v>7</v>
      </c>
      <c r="C91" s="37">
        <v>26</v>
      </c>
      <c r="D91" s="58" t="s">
        <v>12</v>
      </c>
      <c r="E91" s="31"/>
      <c r="F91" s="31"/>
      <c r="G91" s="31"/>
      <c r="H91" s="31"/>
      <c r="I91" s="31"/>
      <c r="J91" s="31"/>
      <c r="K91" s="31"/>
      <c r="L91" s="31"/>
    </row>
    <row r="92" spans="1:12" x14ac:dyDescent="0.25">
      <c r="A92" s="8" t="s">
        <v>3</v>
      </c>
      <c r="B92" s="36">
        <v>7</v>
      </c>
      <c r="C92" s="37">
        <v>27</v>
      </c>
      <c r="D92" s="58" t="s">
        <v>12</v>
      </c>
      <c r="E92" s="31"/>
      <c r="F92" s="31"/>
      <c r="G92" s="31"/>
      <c r="H92" s="31"/>
      <c r="I92" s="31"/>
      <c r="J92" s="31"/>
      <c r="K92" s="31"/>
      <c r="L92" s="31"/>
    </row>
    <row r="93" spans="1:12" x14ac:dyDescent="0.25">
      <c r="A93" s="8" t="s">
        <v>3</v>
      </c>
      <c r="B93" s="36">
        <v>104</v>
      </c>
      <c r="C93" s="37">
        <v>1</v>
      </c>
      <c r="D93" s="58" t="s">
        <v>12</v>
      </c>
      <c r="E93" s="31"/>
      <c r="F93" s="31"/>
      <c r="G93" s="31"/>
      <c r="H93" s="31"/>
      <c r="I93" s="31"/>
      <c r="J93" s="31"/>
      <c r="K93" s="31"/>
      <c r="L93" s="31"/>
    </row>
    <row r="94" spans="1:12" x14ac:dyDescent="0.25">
      <c r="A94" s="8" t="s">
        <v>3</v>
      </c>
      <c r="B94" s="36">
        <v>104</v>
      </c>
      <c r="C94" s="37">
        <v>2</v>
      </c>
      <c r="D94" s="58" t="s">
        <v>12</v>
      </c>
      <c r="E94" s="31"/>
      <c r="F94" s="31"/>
      <c r="G94" s="31"/>
      <c r="H94" s="31"/>
      <c r="I94" s="31"/>
      <c r="J94" s="31"/>
      <c r="K94" s="31"/>
      <c r="L94" s="31"/>
    </row>
    <row r="95" spans="1:12" x14ac:dyDescent="0.25">
      <c r="A95" s="8" t="s">
        <v>3</v>
      </c>
      <c r="B95" s="36">
        <v>104</v>
      </c>
      <c r="C95" s="37">
        <v>3</v>
      </c>
      <c r="D95" s="58" t="s">
        <v>12</v>
      </c>
      <c r="E95" s="31"/>
      <c r="F95" s="31"/>
      <c r="G95" s="31"/>
      <c r="H95" s="31"/>
      <c r="I95" s="31"/>
      <c r="J95" s="31"/>
      <c r="K95" s="31"/>
      <c r="L95" s="31"/>
    </row>
    <row r="96" spans="1:12" x14ac:dyDescent="0.25">
      <c r="A96" s="8" t="s">
        <v>3</v>
      </c>
      <c r="B96" s="36">
        <v>104</v>
      </c>
      <c r="C96" s="37">
        <v>4</v>
      </c>
      <c r="D96" s="58" t="s">
        <v>12</v>
      </c>
      <c r="E96" s="31"/>
      <c r="F96" s="31"/>
      <c r="G96" s="31"/>
      <c r="H96" s="31"/>
      <c r="I96" s="31"/>
      <c r="J96" s="31"/>
      <c r="K96" s="31"/>
      <c r="L96" s="31"/>
    </row>
    <row r="97" spans="1:12" x14ac:dyDescent="0.25">
      <c r="A97" s="8" t="s">
        <v>3</v>
      </c>
      <c r="B97" s="36">
        <v>104</v>
      </c>
      <c r="C97" s="37">
        <v>5</v>
      </c>
      <c r="D97" s="58" t="s">
        <v>12</v>
      </c>
      <c r="E97" s="31"/>
      <c r="F97" s="31"/>
      <c r="G97" s="31"/>
      <c r="H97" s="31"/>
      <c r="I97" s="31"/>
      <c r="J97" s="31"/>
      <c r="K97" s="31"/>
      <c r="L97" s="31"/>
    </row>
    <row r="98" spans="1:12" x14ac:dyDescent="0.25">
      <c r="A98" s="8" t="s">
        <v>3</v>
      </c>
      <c r="B98" s="36">
        <v>104</v>
      </c>
      <c r="C98" s="37">
        <v>6</v>
      </c>
      <c r="D98" s="58" t="s">
        <v>12</v>
      </c>
      <c r="E98" s="31"/>
      <c r="F98" s="31"/>
      <c r="G98" s="31"/>
      <c r="H98" s="31"/>
      <c r="I98" s="31"/>
      <c r="J98" s="31"/>
      <c r="K98" s="31"/>
      <c r="L98" s="31"/>
    </row>
    <row r="99" spans="1:12" x14ac:dyDescent="0.25">
      <c r="A99" s="8" t="s">
        <v>3</v>
      </c>
      <c r="B99" s="36">
        <v>104</v>
      </c>
      <c r="C99" s="37">
        <v>7</v>
      </c>
      <c r="D99" s="58" t="s">
        <v>12</v>
      </c>
      <c r="E99" s="31"/>
      <c r="F99" s="31"/>
      <c r="G99" s="31"/>
      <c r="H99" s="31"/>
      <c r="I99" s="31"/>
      <c r="J99" s="31"/>
      <c r="K99" s="31"/>
      <c r="L99" s="31"/>
    </row>
    <row r="100" spans="1:12" x14ac:dyDescent="0.25">
      <c r="A100" s="8" t="s">
        <v>3</v>
      </c>
      <c r="B100" s="36">
        <v>104</v>
      </c>
      <c r="C100" s="37">
        <v>8</v>
      </c>
      <c r="D100" s="58" t="s">
        <v>12</v>
      </c>
      <c r="E100" s="31"/>
      <c r="F100" s="31"/>
      <c r="G100" s="31"/>
      <c r="H100" s="31"/>
      <c r="I100" s="31"/>
      <c r="J100" s="31"/>
      <c r="K100" s="31"/>
      <c r="L100" s="31"/>
    </row>
    <row r="101" spans="1:12" x14ac:dyDescent="0.25">
      <c r="A101" s="8" t="s">
        <v>3</v>
      </c>
      <c r="B101" s="36">
        <v>104</v>
      </c>
      <c r="C101" s="37">
        <v>9</v>
      </c>
      <c r="D101" s="58" t="s">
        <v>12</v>
      </c>
      <c r="E101" s="31"/>
      <c r="F101" s="31"/>
      <c r="G101" s="31"/>
      <c r="H101" s="31"/>
      <c r="I101" s="31"/>
      <c r="J101" s="31"/>
      <c r="K101" s="31"/>
      <c r="L101" s="31"/>
    </row>
    <row r="102" spans="1:12" x14ac:dyDescent="0.25">
      <c r="A102" s="8" t="s">
        <v>3</v>
      </c>
      <c r="B102" s="36">
        <v>104</v>
      </c>
      <c r="C102" s="37">
        <v>10</v>
      </c>
      <c r="D102" s="58" t="s">
        <v>12</v>
      </c>
      <c r="E102" s="31"/>
      <c r="F102" s="31"/>
      <c r="G102" s="31"/>
      <c r="H102" s="31"/>
      <c r="I102" s="31"/>
      <c r="J102" s="31"/>
      <c r="K102" s="31"/>
      <c r="L102" s="31"/>
    </row>
    <row r="103" spans="1:12" x14ac:dyDescent="0.25">
      <c r="A103" s="8" t="s">
        <v>3</v>
      </c>
      <c r="B103" s="36">
        <v>104</v>
      </c>
      <c r="C103" s="37">
        <v>11</v>
      </c>
      <c r="D103" s="58" t="s">
        <v>12</v>
      </c>
      <c r="E103" s="31"/>
      <c r="F103" s="31"/>
      <c r="G103" s="31"/>
      <c r="H103" s="31"/>
      <c r="I103" s="31"/>
      <c r="J103" s="31"/>
      <c r="K103" s="31"/>
      <c r="L103" s="31"/>
    </row>
    <row r="104" spans="1:12" x14ac:dyDescent="0.25">
      <c r="A104" s="8" t="s">
        <v>3</v>
      </c>
      <c r="B104" s="36">
        <v>104</v>
      </c>
      <c r="C104" s="37">
        <v>12</v>
      </c>
      <c r="D104" s="58" t="s">
        <v>12</v>
      </c>
      <c r="E104" s="31"/>
      <c r="F104" s="31"/>
      <c r="G104" s="31"/>
      <c r="H104" s="31"/>
      <c r="I104" s="31"/>
      <c r="J104" s="31"/>
      <c r="K104" s="31"/>
      <c r="L104" s="31"/>
    </row>
    <row r="105" spans="1:12" x14ac:dyDescent="0.25">
      <c r="A105" s="8" t="s">
        <v>3</v>
      </c>
      <c r="B105" s="36">
        <v>104</v>
      </c>
      <c r="C105" s="37">
        <v>13</v>
      </c>
      <c r="D105" s="58" t="s">
        <v>12</v>
      </c>
      <c r="E105" s="31"/>
      <c r="F105" s="31"/>
      <c r="G105" s="31"/>
      <c r="H105" s="31"/>
      <c r="I105" s="31"/>
      <c r="J105" s="31"/>
      <c r="K105" s="31"/>
      <c r="L105" s="31"/>
    </row>
    <row r="106" spans="1:12" x14ac:dyDescent="0.25">
      <c r="A106" s="8" t="s">
        <v>3</v>
      </c>
      <c r="B106" s="36">
        <v>104</v>
      </c>
      <c r="C106" s="37">
        <v>14</v>
      </c>
      <c r="D106" s="58" t="s">
        <v>12</v>
      </c>
      <c r="E106" s="31"/>
      <c r="F106" s="31"/>
      <c r="G106" s="31"/>
      <c r="H106" s="31"/>
      <c r="I106" s="31"/>
      <c r="J106" s="31"/>
      <c r="K106" s="31"/>
      <c r="L106" s="31"/>
    </row>
    <row r="107" spans="1:12" x14ac:dyDescent="0.25">
      <c r="A107" s="8" t="s">
        <v>3</v>
      </c>
      <c r="B107" s="36">
        <v>104</v>
      </c>
      <c r="C107" s="37">
        <v>15</v>
      </c>
      <c r="D107" s="58" t="s">
        <v>12</v>
      </c>
      <c r="E107" s="31"/>
      <c r="F107" s="31"/>
      <c r="G107" s="31"/>
      <c r="H107" s="31"/>
      <c r="I107" s="31"/>
      <c r="J107" s="31"/>
      <c r="K107" s="31"/>
      <c r="L107" s="31"/>
    </row>
    <row r="108" spans="1:12" x14ac:dyDescent="0.25">
      <c r="A108" s="8" t="s">
        <v>3</v>
      </c>
      <c r="B108" s="36">
        <v>104</v>
      </c>
      <c r="C108" s="37">
        <v>16</v>
      </c>
      <c r="D108" s="58" t="s">
        <v>12</v>
      </c>
      <c r="E108" s="31"/>
      <c r="F108" s="31"/>
      <c r="G108" s="31"/>
      <c r="H108" s="31"/>
      <c r="I108" s="31"/>
      <c r="J108" s="31"/>
      <c r="K108" s="31"/>
      <c r="L108" s="31"/>
    </row>
    <row r="109" spans="1:12" x14ac:dyDescent="0.25">
      <c r="A109" s="8" t="s">
        <v>3</v>
      </c>
      <c r="B109" s="36">
        <v>104</v>
      </c>
      <c r="C109" s="37">
        <v>17</v>
      </c>
      <c r="D109" s="58" t="s">
        <v>12</v>
      </c>
      <c r="E109" s="31"/>
      <c r="F109" s="31"/>
      <c r="G109" s="31"/>
      <c r="H109" s="31"/>
      <c r="I109" s="31"/>
      <c r="J109" s="31"/>
      <c r="K109" s="31"/>
      <c r="L109" s="31"/>
    </row>
    <row r="110" spans="1:12" x14ac:dyDescent="0.25">
      <c r="A110" s="8" t="s">
        <v>3</v>
      </c>
      <c r="B110" s="36">
        <v>104</v>
      </c>
      <c r="C110" s="37">
        <v>18</v>
      </c>
      <c r="D110" s="58" t="s">
        <v>12</v>
      </c>
      <c r="E110" s="31"/>
      <c r="F110" s="31"/>
      <c r="G110" s="31"/>
      <c r="H110" s="31"/>
      <c r="I110" s="31"/>
      <c r="J110" s="31"/>
      <c r="K110" s="31"/>
      <c r="L110" s="31"/>
    </row>
    <row r="111" spans="1:12" x14ac:dyDescent="0.25">
      <c r="A111" s="8" t="s">
        <v>3</v>
      </c>
      <c r="B111" s="36">
        <v>104</v>
      </c>
      <c r="C111" s="37">
        <v>19</v>
      </c>
      <c r="D111" s="58" t="s">
        <v>12</v>
      </c>
      <c r="E111" s="31"/>
      <c r="F111" s="31"/>
      <c r="G111" s="31"/>
      <c r="H111" s="31"/>
      <c r="I111" s="31"/>
      <c r="J111" s="31"/>
      <c r="K111" s="31"/>
      <c r="L111" s="31"/>
    </row>
    <row r="112" spans="1:12" x14ac:dyDescent="0.25">
      <c r="A112" s="8" t="s">
        <v>3</v>
      </c>
      <c r="B112" s="36">
        <v>104</v>
      </c>
      <c r="C112" s="37">
        <v>20</v>
      </c>
      <c r="D112" s="58" t="s">
        <v>12</v>
      </c>
      <c r="E112" s="31"/>
      <c r="F112" s="31"/>
      <c r="G112" s="31"/>
      <c r="H112" s="31"/>
      <c r="I112" s="31"/>
      <c r="J112" s="31"/>
      <c r="K112" s="31"/>
      <c r="L112" s="31"/>
    </row>
    <row r="113" spans="1:12" x14ac:dyDescent="0.25">
      <c r="A113" s="8" t="s">
        <v>3</v>
      </c>
      <c r="B113" s="36">
        <v>104</v>
      </c>
      <c r="C113" s="37">
        <v>21</v>
      </c>
      <c r="D113" s="58" t="s">
        <v>22</v>
      </c>
      <c r="E113" s="31"/>
      <c r="F113" s="31"/>
      <c r="G113" s="31"/>
      <c r="H113" s="31"/>
      <c r="I113" s="31"/>
      <c r="J113" s="31"/>
      <c r="K113" s="31"/>
      <c r="L113" s="31"/>
    </row>
    <row r="114" spans="1:12" x14ac:dyDescent="0.25">
      <c r="A114" s="8" t="s">
        <v>3</v>
      </c>
      <c r="B114" s="36">
        <v>104</v>
      </c>
      <c r="C114" s="37">
        <v>22</v>
      </c>
      <c r="D114" s="58" t="s">
        <v>12</v>
      </c>
      <c r="E114" s="31"/>
      <c r="F114" s="31"/>
      <c r="G114" s="31"/>
      <c r="H114" s="31"/>
      <c r="I114" s="31"/>
      <c r="J114" s="31"/>
      <c r="K114" s="31"/>
      <c r="L114" s="31"/>
    </row>
    <row r="115" spans="1:12" x14ac:dyDescent="0.25">
      <c r="A115" s="8" t="s">
        <v>3</v>
      </c>
      <c r="B115" s="36">
        <v>104</v>
      </c>
      <c r="C115" s="37">
        <v>23</v>
      </c>
      <c r="D115" s="58" t="s">
        <v>12</v>
      </c>
      <c r="E115" s="31"/>
      <c r="F115" s="31"/>
      <c r="G115" s="31"/>
      <c r="H115" s="31"/>
      <c r="I115" s="31"/>
      <c r="J115" s="31"/>
      <c r="K115" s="31"/>
      <c r="L115" s="31"/>
    </row>
    <row r="116" spans="1:12" x14ac:dyDescent="0.25">
      <c r="A116" s="8" t="s">
        <v>3</v>
      </c>
      <c r="B116" s="36">
        <v>104</v>
      </c>
      <c r="C116" s="37">
        <v>24</v>
      </c>
      <c r="D116" s="58" t="s">
        <v>22</v>
      </c>
      <c r="E116" s="31"/>
      <c r="F116" s="31"/>
      <c r="G116" s="31"/>
      <c r="H116" s="31"/>
      <c r="I116" s="31"/>
      <c r="J116" s="31"/>
      <c r="K116" s="31"/>
      <c r="L116" s="31"/>
    </row>
    <row r="117" spans="1:12" x14ac:dyDescent="0.25">
      <c r="A117" s="8" t="s">
        <v>3</v>
      </c>
      <c r="B117" s="36">
        <v>104</v>
      </c>
      <c r="C117" s="37">
        <v>25</v>
      </c>
      <c r="D117" s="58" t="s">
        <v>22</v>
      </c>
      <c r="E117" s="31"/>
      <c r="F117" s="31"/>
      <c r="G117" s="31"/>
      <c r="H117" s="31"/>
      <c r="I117" s="31"/>
      <c r="J117" s="31"/>
      <c r="K117" s="31"/>
      <c r="L117" s="31"/>
    </row>
    <row r="118" spans="1:12" x14ac:dyDescent="0.25">
      <c r="A118" s="8" t="s">
        <v>3</v>
      </c>
      <c r="B118" s="36">
        <v>104</v>
      </c>
      <c r="C118" s="37">
        <v>26</v>
      </c>
      <c r="D118" s="58" t="s">
        <v>12</v>
      </c>
      <c r="E118" s="31"/>
      <c r="F118" s="31"/>
      <c r="G118" s="31"/>
      <c r="H118" s="31"/>
      <c r="I118" s="31"/>
      <c r="J118" s="31"/>
      <c r="K118" s="31"/>
      <c r="L118" s="31"/>
    </row>
    <row r="119" spans="1:12" x14ac:dyDescent="0.25">
      <c r="A119" s="8" t="s">
        <v>3</v>
      </c>
      <c r="B119" s="36">
        <v>104</v>
      </c>
      <c r="C119" s="37">
        <v>27</v>
      </c>
      <c r="D119" s="58" t="s">
        <v>12</v>
      </c>
      <c r="E119" s="31"/>
      <c r="F119" s="31"/>
      <c r="G119" s="31"/>
      <c r="H119" s="31"/>
      <c r="I119" s="31"/>
      <c r="J119" s="31"/>
      <c r="K119" s="31"/>
      <c r="L119" s="31"/>
    </row>
    <row r="120" spans="1:12" x14ac:dyDescent="0.25">
      <c r="A120" s="8" t="s">
        <v>3</v>
      </c>
      <c r="B120" s="36">
        <v>104</v>
      </c>
      <c r="C120" s="37">
        <v>28</v>
      </c>
      <c r="D120" s="58" t="s">
        <v>12</v>
      </c>
      <c r="E120" s="31"/>
      <c r="F120" s="31"/>
      <c r="G120" s="31"/>
      <c r="H120" s="31"/>
      <c r="I120" s="31"/>
      <c r="J120" s="31"/>
      <c r="K120" s="31"/>
      <c r="L120" s="31"/>
    </row>
    <row r="121" spans="1:12" x14ac:dyDescent="0.25">
      <c r="A121" s="8" t="s">
        <v>3</v>
      </c>
      <c r="B121" s="36">
        <v>104</v>
      </c>
      <c r="C121" s="37">
        <v>29</v>
      </c>
      <c r="D121" s="58" t="s">
        <v>12</v>
      </c>
      <c r="E121" s="31"/>
      <c r="F121" s="31"/>
      <c r="G121" s="31"/>
      <c r="H121" s="31"/>
      <c r="I121" s="31"/>
      <c r="J121" s="31"/>
      <c r="K121" s="31"/>
      <c r="L121" s="31"/>
    </row>
    <row r="122" spans="1:12" x14ac:dyDescent="0.25">
      <c r="A122" s="8" t="s">
        <v>3</v>
      </c>
      <c r="B122" s="36">
        <v>104</v>
      </c>
      <c r="C122" s="37">
        <v>30</v>
      </c>
      <c r="D122" s="58" t="s">
        <v>22</v>
      </c>
      <c r="E122" s="31"/>
      <c r="F122" s="31"/>
      <c r="G122" s="31"/>
      <c r="H122" s="31"/>
      <c r="I122" s="31"/>
      <c r="J122" s="31"/>
      <c r="K122" s="31"/>
      <c r="L122" s="31"/>
    </row>
    <row r="123" spans="1:12" x14ac:dyDescent="0.25">
      <c r="A123" s="8" t="s">
        <v>3</v>
      </c>
      <c r="B123" s="36">
        <v>104</v>
      </c>
      <c r="C123" s="37">
        <v>31</v>
      </c>
      <c r="D123" s="58" t="s">
        <v>12</v>
      </c>
      <c r="E123" s="31"/>
      <c r="F123" s="31"/>
      <c r="G123" s="31"/>
      <c r="H123" s="31"/>
      <c r="I123" s="31"/>
      <c r="J123" s="31"/>
      <c r="K123" s="31"/>
      <c r="L123" s="31"/>
    </row>
    <row r="124" spans="1:12" x14ac:dyDescent="0.25">
      <c r="A124" s="8" t="s">
        <v>3</v>
      </c>
      <c r="B124" s="36">
        <v>104</v>
      </c>
      <c r="C124" s="37">
        <v>32</v>
      </c>
      <c r="D124" s="58" t="s">
        <v>22</v>
      </c>
      <c r="E124" s="31"/>
      <c r="F124" s="31"/>
      <c r="G124" s="31"/>
      <c r="H124" s="31"/>
      <c r="I124" s="31"/>
      <c r="J124" s="31"/>
      <c r="K124" s="31"/>
      <c r="L124" s="31"/>
    </row>
    <row r="125" spans="1:12" x14ac:dyDescent="0.25">
      <c r="A125" s="8" t="s">
        <v>3</v>
      </c>
      <c r="B125" s="36">
        <v>104</v>
      </c>
      <c r="C125" s="37">
        <v>33</v>
      </c>
      <c r="D125" s="58" t="s">
        <v>22</v>
      </c>
      <c r="E125" s="31"/>
      <c r="F125" s="31"/>
      <c r="G125" s="31"/>
      <c r="H125" s="31"/>
      <c r="I125" s="31"/>
      <c r="J125" s="31"/>
      <c r="K125" s="31"/>
      <c r="L125" s="31"/>
    </row>
    <row r="126" spans="1:12" x14ac:dyDescent="0.25">
      <c r="A126" s="8" t="s">
        <v>3</v>
      </c>
      <c r="B126" s="36">
        <v>104</v>
      </c>
      <c r="C126" s="37">
        <v>34</v>
      </c>
      <c r="D126" s="58" t="s">
        <v>12</v>
      </c>
      <c r="E126" s="31"/>
      <c r="F126" s="31"/>
      <c r="G126" s="31"/>
      <c r="H126" s="31"/>
      <c r="I126" s="31"/>
      <c r="J126" s="31"/>
      <c r="K126" s="31"/>
      <c r="L126" s="31"/>
    </row>
    <row r="127" spans="1:12" x14ac:dyDescent="0.25">
      <c r="A127" s="8" t="s">
        <v>3</v>
      </c>
      <c r="B127" s="36">
        <v>104</v>
      </c>
      <c r="C127" s="37">
        <v>35</v>
      </c>
      <c r="D127" s="58" t="s">
        <v>22</v>
      </c>
      <c r="E127" s="31"/>
      <c r="F127" s="31"/>
      <c r="G127" s="31"/>
      <c r="H127" s="31"/>
      <c r="I127" s="31"/>
      <c r="J127" s="31"/>
      <c r="K127" s="31"/>
      <c r="L127" s="31"/>
    </row>
    <row r="128" spans="1:12" x14ac:dyDescent="0.25">
      <c r="A128" s="8" t="s">
        <v>3</v>
      </c>
      <c r="B128" s="36">
        <v>104</v>
      </c>
      <c r="C128" s="37">
        <v>36</v>
      </c>
      <c r="D128" s="58" t="s">
        <v>12</v>
      </c>
      <c r="E128" s="31"/>
      <c r="F128" s="31"/>
      <c r="G128" s="31"/>
      <c r="H128" s="31"/>
      <c r="I128" s="31"/>
      <c r="J128" s="31"/>
      <c r="K128" s="31"/>
      <c r="L128" s="31"/>
    </row>
    <row r="129" spans="1:12" x14ac:dyDescent="0.25">
      <c r="A129" s="8" t="s">
        <v>3</v>
      </c>
      <c r="B129" s="36">
        <v>104</v>
      </c>
      <c r="C129" s="37">
        <v>37</v>
      </c>
      <c r="D129" s="58" t="s">
        <v>12</v>
      </c>
      <c r="E129" s="31"/>
      <c r="F129" s="31"/>
      <c r="G129" s="31"/>
      <c r="H129" s="31"/>
      <c r="I129" s="31"/>
      <c r="J129" s="31"/>
      <c r="K129" s="31"/>
      <c r="L129" s="31"/>
    </row>
    <row r="130" spans="1:12" x14ac:dyDescent="0.25">
      <c r="A130" s="8" t="s">
        <v>3</v>
      </c>
      <c r="B130" s="36">
        <v>104</v>
      </c>
      <c r="C130" s="37">
        <v>38</v>
      </c>
      <c r="D130" s="58" t="s">
        <v>22</v>
      </c>
      <c r="E130" s="31"/>
      <c r="F130" s="31"/>
      <c r="G130" s="31"/>
      <c r="H130" s="31"/>
      <c r="I130" s="31"/>
      <c r="J130" s="31"/>
      <c r="K130" s="31"/>
      <c r="L130" s="31"/>
    </row>
    <row r="131" spans="1:12" x14ac:dyDescent="0.25">
      <c r="A131" s="8" t="s">
        <v>4</v>
      </c>
      <c r="B131" s="36">
        <v>1</v>
      </c>
      <c r="C131" s="37">
        <v>1</v>
      </c>
      <c r="D131" s="58" t="s">
        <v>12</v>
      </c>
      <c r="E131" s="31"/>
      <c r="F131" s="31"/>
      <c r="G131" s="31"/>
      <c r="H131" s="31"/>
      <c r="I131" s="31"/>
      <c r="J131" s="31"/>
      <c r="K131" s="31"/>
      <c r="L131" s="31"/>
    </row>
    <row r="132" spans="1:12" x14ac:dyDescent="0.25">
      <c r="A132" s="8" t="s">
        <v>4</v>
      </c>
      <c r="B132" s="36">
        <v>1</v>
      </c>
      <c r="C132" s="37">
        <v>2</v>
      </c>
      <c r="D132" s="58" t="s">
        <v>12</v>
      </c>
      <c r="E132" s="31"/>
      <c r="F132" s="31"/>
      <c r="G132" s="31"/>
      <c r="H132" s="31"/>
      <c r="I132" s="31"/>
      <c r="J132" s="31"/>
      <c r="K132" s="31"/>
      <c r="L132" s="31"/>
    </row>
    <row r="133" spans="1:12" x14ac:dyDescent="0.25">
      <c r="A133" s="8" t="s">
        <v>4</v>
      </c>
      <c r="B133" s="36">
        <v>1</v>
      </c>
      <c r="C133" s="37">
        <v>3</v>
      </c>
      <c r="D133" s="58" t="s">
        <v>22</v>
      </c>
      <c r="E133" s="31"/>
      <c r="F133" s="31"/>
      <c r="G133" s="31"/>
      <c r="H133" s="31"/>
      <c r="I133" s="31"/>
      <c r="J133" s="31"/>
      <c r="K133" s="31"/>
      <c r="L133" s="31"/>
    </row>
    <row r="134" spans="1:12" x14ac:dyDescent="0.25">
      <c r="A134" s="8" t="s">
        <v>4</v>
      </c>
      <c r="B134" s="36">
        <v>1</v>
      </c>
      <c r="C134" s="37">
        <v>4</v>
      </c>
      <c r="D134" s="58" t="s">
        <v>12</v>
      </c>
      <c r="E134" s="31"/>
      <c r="F134" s="31"/>
      <c r="G134" s="31"/>
      <c r="H134" s="31"/>
      <c r="I134" s="31"/>
      <c r="J134" s="31"/>
      <c r="K134" s="31"/>
      <c r="L134" s="31"/>
    </row>
    <row r="135" spans="1:12" x14ac:dyDescent="0.25">
      <c r="A135" s="8" t="s">
        <v>4</v>
      </c>
      <c r="B135" s="36">
        <v>1</v>
      </c>
      <c r="C135" s="37">
        <v>5</v>
      </c>
      <c r="D135" s="58" t="s">
        <v>12</v>
      </c>
      <c r="E135" s="31"/>
      <c r="F135" s="31"/>
      <c r="G135" s="31"/>
      <c r="H135" s="31"/>
      <c r="I135" s="31"/>
      <c r="J135" s="31"/>
      <c r="K135" s="31"/>
      <c r="L135" s="31"/>
    </row>
    <row r="136" spans="1:12" x14ac:dyDescent="0.25">
      <c r="A136" s="8" t="s">
        <v>4</v>
      </c>
      <c r="B136" s="36">
        <v>1</v>
      </c>
      <c r="C136" s="37">
        <v>6</v>
      </c>
      <c r="D136" s="58" t="s">
        <v>22</v>
      </c>
      <c r="E136" s="31"/>
      <c r="F136" s="31"/>
      <c r="G136" s="31"/>
      <c r="H136" s="31"/>
      <c r="I136" s="31"/>
      <c r="J136" s="31"/>
      <c r="K136" s="31"/>
      <c r="L136" s="31"/>
    </row>
    <row r="137" spans="1:12" x14ac:dyDescent="0.25">
      <c r="A137" s="8" t="s">
        <v>4</v>
      </c>
      <c r="B137" s="36">
        <v>1</v>
      </c>
      <c r="C137" s="37">
        <v>7</v>
      </c>
      <c r="D137" s="58" t="s">
        <v>12</v>
      </c>
      <c r="E137" s="31"/>
      <c r="F137" s="31"/>
      <c r="G137" s="31"/>
      <c r="H137" s="31"/>
      <c r="I137" s="31"/>
      <c r="J137" s="31"/>
      <c r="K137" s="31"/>
      <c r="L137" s="31"/>
    </row>
    <row r="138" spans="1:12" x14ac:dyDescent="0.25">
      <c r="A138" s="8" t="s">
        <v>4</v>
      </c>
      <c r="B138" s="36">
        <v>1</v>
      </c>
      <c r="C138" s="37">
        <v>8</v>
      </c>
      <c r="D138" s="58" t="s">
        <v>12</v>
      </c>
      <c r="E138" s="31"/>
      <c r="F138" s="31"/>
      <c r="G138" s="31"/>
      <c r="H138" s="31"/>
      <c r="I138" s="31"/>
      <c r="J138" s="31"/>
      <c r="K138" s="31"/>
      <c r="L138" s="31"/>
    </row>
    <row r="139" spans="1:12" x14ac:dyDescent="0.25">
      <c r="A139" s="8" t="s">
        <v>4</v>
      </c>
      <c r="B139" s="36">
        <v>1</v>
      </c>
      <c r="C139" s="37">
        <v>9</v>
      </c>
      <c r="D139" s="58" t="s">
        <v>12</v>
      </c>
      <c r="E139" s="31"/>
      <c r="F139" s="31"/>
      <c r="G139" s="31"/>
      <c r="H139" s="31"/>
      <c r="I139" s="31"/>
      <c r="J139" s="31"/>
      <c r="K139" s="31"/>
      <c r="L139" s="31"/>
    </row>
    <row r="140" spans="1:12" x14ac:dyDescent="0.25">
      <c r="A140" s="8" t="s">
        <v>4</v>
      </c>
      <c r="B140" s="36">
        <v>1</v>
      </c>
      <c r="C140" s="37">
        <v>10</v>
      </c>
      <c r="D140" s="58" t="s">
        <v>12</v>
      </c>
      <c r="E140" s="31"/>
      <c r="F140" s="31"/>
      <c r="G140" s="31"/>
      <c r="H140" s="31"/>
      <c r="I140" s="31"/>
      <c r="J140" s="31"/>
      <c r="K140" s="31"/>
      <c r="L140" s="31"/>
    </row>
    <row r="141" spans="1:12" x14ac:dyDescent="0.25">
      <c r="A141" s="8" t="s">
        <v>4</v>
      </c>
      <c r="B141" s="36">
        <v>1</v>
      </c>
      <c r="C141" s="37">
        <v>11</v>
      </c>
      <c r="D141" s="58" t="s">
        <v>12</v>
      </c>
      <c r="E141" s="31"/>
      <c r="F141" s="31"/>
      <c r="G141" s="31"/>
      <c r="H141" s="31"/>
      <c r="I141" s="31"/>
      <c r="J141" s="31"/>
      <c r="K141" s="31"/>
      <c r="L141" s="31"/>
    </row>
    <row r="142" spans="1:12" x14ac:dyDescent="0.25">
      <c r="A142" s="8" t="s">
        <v>4</v>
      </c>
      <c r="B142" s="36">
        <v>1</v>
      </c>
      <c r="C142" s="37">
        <v>12</v>
      </c>
      <c r="D142" s="58" t="s">
        <v>12</v>
      </c>
      <c r="E142" s="31"/>
      <c r="F142" s="31"/>
      <c r="G142" s="31"/>
      <c r="H142" s="31"/>
      <c r="I142" s="31"/>
      <c r="J142" s="31"/>
      <c r="K142" s="31"/>
      <c r="L142" s="31"/>
    </row>
    <row r="143" spans="1:12" x14ac:dyDescent="0.25">
      <c r="A143" s="8" t="s">
        <v>4</v>
      </c>
      <c r="B143" s="36">
        <v>1</v>
      </c>
      <c r="C143" s="37">
        <v>13</v>
      </c>
      <c r="D143" s="58" t="s">
        <v>12</v>
      </c>
      <c r="E143" s="31"/>
      <c r="F143" s="31"/>
      <c r="G143" s="31"/>
      <c r="H143" s="31"/>
      <c r="I143" s="31"/>
      <c r="J143" s="31"/>
      <c r="K143" s="31"/>
      <c r="L143" s="31"/>
    </row>
    <row r="144" spans="1:12" x14ac:dyDescent="0.25">
      <c r="A144" s="8" t="s">
        <v>4</v>
      </c>
      <c r="B144" s="36">
        <v>1</v>
      </c>
      <c r="C144" s="37">
        <v>14</v>
      </c>
      <c r="D144" s="58" t="s">
        <v>12</v>
      </c>
      <c r="E144" s="31"/>
      <c r="F144" s="31"/>
      <c r="G144" s="31"/>
      <c r="H144" s="31"/>
      <c r="I144" s="31"/>
      <c r="J144" s="31"/>
      <c r="K144" s="31"/>
      <c r="L144" s="31"/>
    </row>
    <row r="145" spans="1:12" x14ac:dyDescent="0.25">
      <c r="A145" s="8" t="s">
        <v>4</v>
      </c>
      <c r="B145" s="36">
        <v>1</v>
      </c>
      <c r="C145" s="37">
        <v>15</v>
      </c>
      <c r="D145" s="58" t="s">
        <v>12</v>
      </c>
      <c r="E145" s="31"/>
      <c r="F145" s="31"/>
      <c r="G145" s="31"/>
      <c r="H145" s="31"/>
      <c r="I145" s="31"/>
      <c r="J145" s="31"/>
      <c r="K145" s="31"/>
      <c r="L145" s="31"/>
    </row>
    <row r="146" spans="1:12" x14ac:dyDescent="0.25">
      <c r="A146" s="8" t="s">
        <v>4</v>
      </c>
      <c r="B146" s="36">
        <v>1</v>
      </c>
      <c r="C146" s="37">
        <v>16</v>
      </c>
      <c r="D146" s="58" t="s">
        <v>12</v>
      </c>
      <c r="E146" s="31"/>
      <c r="F146" s="31"/>
      <c r="G146" s="31"/>
      <c r="H146" s="31"/>
      <c r="I146" s="31"/>
      <c r="J146" s="31"/>
      <c r="K146" s="31"/>
      <c r="L146" s="31"/>
    </row>
    <row r="147" spans="1:12" x14ac:dyDescent="0.25">
      <c r="A147" s="8" t="s">
        <v>4</v>
      </c>
      <c r="B147" s="36">
        <v>1</v>
      </c>
      <c r="C147" s="37">
        <v>17</v>
      </c>
      <c r="D147" s="58" t="s">
        <v>12</v>
      </c>
      <c r="E147" s="31"/>
      <c r="F147" s="31"/>
      <c r="G147" s="31"/>
      <c r="H147" s="31"/>
      <c r="I147" s="31"/>
      <c r="J147" s="31"/>
      <c r="K147" s="31"/>
      <c r="L147" s="31"/>
    </row>
    <row r="148" spans="1:12" x14ac:dyDescent="0.25">
      <c r="A148" s="8" t="s">
        <v>4</v>
      </c>
      <c r="B148" s="36">
        <v>1</v>
      </c>
      <c r="C148" s="37">
        <v>18</v>
      </c>
      <c r="D148" s="58" t="s">
        <v>12</v>
      </c>
      <c r="E148" s="31"/>
      <c r="F148" s="31"/>
      <c r="G148" s="31"/>
      <c r="H148" s="31"/>
      <c r="I148" s="31"/>
      <c r="J148" s="31"/>
      <c r="K148" s="31"/>
      <c r="L148" s="31"/>
    </row>
    <row r="149" spans="1:12" x14ac:dyDescent="0.25">
      <c r="A149" s="8" t="s">
        <v>4</v>
      </c>
      <c r="B149" s="36">
        <v>1</v>
      </c>
      <c r="C149" s="37">
        <v>19</v>
      </c>
      <c r="D149" s="58" t="s">
        <v>12</v>
      </c>
      <c r="E149" s="31"/>
      <c r="F149" s="31"/>
      <c r="G149" s="31"/>
      <c r="H149" s="31"/>
      <c r="I149" s="31"/>
      <c r="J149" s="31"/>
      <c r="K149" s="31"/>
      <c r="L149" s="31"/>
    </row>
    <row r="150" spans="1:12" x14ac:dyDescent="0.25">
      <c r="A150" s="8" t="s">
        <v>4</v>
      </c>
      <c r="B150" s="36">
        <v>1</v>
      </c>
      <c r="C150" s="37">
        <v>20</v>
      </c>
      <c r="D150" s="58" t="s">
        <v>12</v>
      </c>
      <c r="E150" s="31"/>
      <c r="F150" s="31"/>
      <c r="G150" s="31"/>
      <c r="H150" s="31"/>
      <c r="I150" s="31"/>
      <c r="J150" s="31"/>
      <c r="K150" s="31"/>
      <c r="L150" s="31"/>
    </row>
    <row r="151" spans="1:12" x14ac:dyDescent="0.25">
      <c r="A151" s="8" t="s">
        <v>4</v>
      </c>
      <c r="B151" s="36">
        <v>1</v>
      </c>
      <c r="C151" s="37">
        <v>21</v>
      </c>
      <c r="D151" s="58" t="s">
        <v>12</v>
      </c>
      <c r="E151" s="31"/>
      <c r="F151" s="31"/>
      <c r="G151" s="31"/>
      <c r="H151" s="31"/>
      <c r="I151" s="31"/>
      <c r="J151" s="31"/>
      <c r="K151" s="31"/>
      <c r="L151" s="31"/>
    </row>
    <row r="152" spans="1:12" x14ac:dyDescent="0.25">
      <c r="A152" s="8" t="s">
        <v>4</v>
      </c>
      <c r="B152" s="36">
        <v>1</v>
      </c>
      <c r="C152" s="37">
        <v>22</v>
      </c>
      <c r="D152" s="58" t="s">
        <v>12</v>
      </c>
      <c r="E152" s="31"/>
      <c r="F152" s="31"/>
      <c r="G152" s="31"/>
      <c r="H152" s="31"/>
      <c r="I152" s="31"/>
      <c r="J152" s="31"/>
      <c r="K152" s="31"/>
      <c r="L152" s="31"/>
    </row>
    <row r="153" spans="1:12" x14ac:dyDescent="0.25">
      <c r="A153" s="8" t="s">
        <v>4</v>
      </c>
      <c r="B153" s="36">
        <v>1</v>
      </c>
      <c r="C153" s="37">
        <v>23</v>
      </c>
      <c r="D153" s="58" t="s">
        <v>12</v>
      </c>
      <c r="E153" s="31"/>
      <c r="F153" s="31"/>
      <c r="G153" s="31"/>
      <c r="H153" s="31"/>
      <c r="I153" s="31"/>
      <c r="J153" s="31"/>
      <c r="K153" s="31"/>
      <c r="L153" s="31"/>
    </row>
    <row r="154" spans="1:12" x14ac:dyDescent="0.25">
      <c r="A154" s="8" t="s">
        <v>4</v>
      </c>
      <c r="B154" s="36">
        <v>1</v>
      </c>
      <c r="C154" s="37">
        <v>24</v>
      </c>
      <c r="D154" s="58" t="s">
        <v>12</v>
      </c>
      <c r="E154" s="31"/>
      <c r="F154" s="31"/>
      <c r="G154" s="31"/>
      <c r="H154" s="31"/>
      <c r="I154" s="31"/>
      <c r="J154" s="31"/>
      <c r="K154" s="31"/>
      <c r="L154" s="31"/>
    </row>
    <row r="155" spans="1:12" x14ac:dyDescent="0.25">
      <c r="A155" s="8" t="s">
        <v>4</v>
      </c>
      <c r="B155" s="36">
        <v>1</v>
      </c>
      <c r="C155" s="37">
        <v>25</v>
      </c>
      <c r="D155" s="58" t="s">
        <v>12</v>
      </c>
      <c r="E155" s="31"/>
      <c r="F155" s="31"/>
      <c r="G155" s="31"/>
      <c r="H155" s="31"/>
      <c r="I155" s="31"/>
      <c r="J155" s="31"/>
      <c r="K155" s="31"/>
      <c r="L155" s="31"/>
    </row>
    <row r="156" spans="1:12" x14ac:dyDescent="0.25">
      <c r="A156" s="8" t="s">
        <v>4</v>
      </c>
      <c r="B156" s="36">
        <v>1</v>
      </c>
      <c r="C156" s="37">
        <v>26</v>
      </c>
      <c r="D156" s="58" t="s">
        <v>12</v>
      </c>
      <c r="E156" s="31"/>
      <c r="F156" s="31"/>
      <c r="G156" s="31"/>
      <c r="H156" s="31"/>
      <c r="I156" s="31"/>
      <c r="J156" s="31"/>
      <c r="K156" s="31"/>
      <c r="L156" s="31"/>
    </row>
    <row r="157" spans="1:12" x14ac:dyDescent="0.25">
      <c r="A157" s="8" t="s">
        <v>4</v>
      </c>
      <c r="B157" s="36">
        <v>1</v>
      </c>
      <c r="C157" s="37">
        <v>27</v>
      </c>
      <c r="D157" s="58" t="s">
        <v>12</v>
      </c>
      <c r="E157" s="31"/>
      <c r="F157" s="31"/>
      <c r="G157" s="31"/>
      <c r="H157" s="31"/>
      <c r="I157" s="31"/>
      <c r="J157" s="31"/>
      <c r="K157" s="31"/>
      <c r="L157" s="31"/>
    </row>
    <row r="158" spans="1:12" x14ac:dyDescent="0.25">
      <c r="A158" s="8" t="s">
        <v>4</v>
      </c>
      <c r="B158" s="36">
        <v>1</v>
      </c>
      <c r="C158" s="37">
        <v>28</v>
      </c>
      <c r="D158" s="58" t="s">
        <v>22</v>
      </c>
      <c r="E158" s="31"/>
      <c r="F158" s="31"/>
      <c r="G158" s="31"/>
      <c r="H158" s="31"/>
      <c r="I158" s="31"/>
      <c r="J158" s="31"/>
      <c r="K158" s="31"/>
      <c r="L158" s="31"/>
    </row>
    <row r="159" spans="1:12" x14ac:dyDescent="0.25">
      <c r="A159" s="8" t="s">
        <v>4</v>
      </c>
      <c r="B159" s="36">
        <v>1</v>
      </c>
      <c r="C159" s="37">
        <v>29</v>
      </c>
      <c r="D159" s="58" t="s">
        <v>12</v>
      </c>
      <c r="E159" s="31"/>
      <c r="F159" s="31"/>
      <c r="G159" s="31"/>
      <c r="H159" s="31"/>
      <c r="I159" s="31"/>
      <c r="J159" s="31"/>
      <c r="K159" s="31"/>
      <c r="L159" s="31"/>
    </row>
    <row r="160" spans="1:12" x14ac:dyDescent="0.25">
      <c r="A160" s="8" t="s">
        <v>4</v>
      </c>
      <c r="B160" s="36">
        <v>1</v>
      </c>
      <c r="C160" s="37">
        <v>30</v>
      </c>
      <c r="D160" s="58" t="s">
        <v>12</v>
      </c>
      <c r="E160" s="31"/>
      <c r="F160" s="31"/>
      <c r="G160" s="31"/>
      <c r="H160" s="31"/>
      <c r="I160" s="31"/>
      <c r="J160" s="31"/>
      <c r="K160" s="31"/>
      <c r="L160" s="31"/>
    </row>
    <row r="161" spans="1:12" x14ac:dyDescent="0.25">
      <c r="A161" s="8" t="s">
        <v>4</v>
      </c>
      <c r="B161" s="36">
        <v>1</v>
      </c>
      <c r="C161" s="37">
        <v>31</v>
      </c>
      <c r="D161" s="58" t="s">
        <v>22</v>
      </c>
      <c r="E161" s="31"/>
      <c r="F161" s="31"/>
      <c r="G161" s="31"/>
      <c r="H161" s="31"/>
      <c r="I161" s="31"/>
      <c r="J161" s="31"/>
      <c r="K161" s="31"/>
      <c r="L161" s="31"/>
    </row>
    <row r="162" spans="1:12" x14ac:dyDescent="0.25">
      <c r="A162" s="8" t="s">
        <v>4</v>
      </c>
      <c r="B162" s="36">
        <v>1</v>
      </c>
      <c r="C162" s="37">
        <v>32</v>
      </c>
      <c r="D162" s="58" t="s">
        <v>12</v>
      </c>
      <c r="E162" s="31"/>
      <c r="F162" s="31"/>
      <c r="G162" s="31"/>
      <c r="H162" s="31"/>
      <c r="I162" s="31"/>
      <c r="J162" s="31"/>
      <c r="K162" s="31"/>
      <c r="L162" s="31"/>
    </row>
    <row r="163" spans="1:12" x14ac:dyDescent="0.25">
      <c r="A163" s="8" t="s">
        <v>4</v>
      </c>
      <c r="B163" s="36">
        <v>1</v>
      </c>
      <c r="C163" s="37">
        <v>33</v>
      </c>
      <c r="D163" s="58" t="s">
        <v>12</v>
      </c>
      <c r="E163" s="31"/>
      <c r="F163" s="31"/>
      <c r="G163" s="31"/>
      <c r="H163" s="31"/>
      <c r="I163" s="31"/>
      <c r="J163" s="31"/>
      <c r="K163" s="31"/>
      <c r="L163" s="31"/>
    </row>
    <row r="164" spans="1:12" x14ac:dyDescent="0.25">
      <c r="A164" s="8" t="s">
        <v>4</v>
      </c>
      <c r="B164" s="36">
        <v>1</v>
      </c>
      <c r="C164" s="37">
        <v>34</v>
      </c>
      <c r="D164" s="58" t="s">
        <v>22</v>
      </c>
      <c r="E164" s="31"/>
      <c r="F164" s="31"/>
      <c r="G164" s="31"/>
      <c r="H164" s="31"/>
      <c r="I164" s="31"/>
      <c r="J164" s="31"/>
      <c r="K164" s="31"/>
      <c r="L164" s="31"/>
    </row>
    <row r="165" spans="1:12" x14ac:dyDescent="0.25">
      <c r="A165" s="8" t="s">
        <v>4</v>
      </c>
      <c r="B165" s="36">
        <v>1</v>
      </c>
      <c r="C165" s="37">
        <v>35</v>
      </c>
      <c r="D165" s="58" t="s">
        <v>12</v>
      </c>
      <c r="E165" s="31"/>
      <c r="F165" s="31"/>
      <c r="G165" s="31"/>
      <c r="H165" s="31"/>
      <c r="I165" s="31"/>
      <c r="J165" s="31"/>
      <c r="K165" s="31"/>
      <c r="L165" s="31"/>
    </row>
    <row r="166" spans="1:12" x14ac:dyDescent="0.25">
      <c r="A166" s="8" t="s">
        <v>4</v>
      </c>
      <c r="B166" s="36">
        <v>1</v>
      </c>
      <c r="C166" s="37">
        <v>36</v>
      </c>
      <c r="D166" s="58" t="s">
        <v>12</v>
      </c>
      <c r="E166" s="31"/>
      <c r="F166" s="31"/>
      <c r="G166" s="31"/>
      <c r="H166" s="31"/>
      <c r="I166" s="31"/>
      <c r="J166" s="31"/>
      <c r="K166" s="31"/>
      <c r="L166" s="31"/>
    </row>
    <row r="167" spans="1:12" x14ac:dyDescent="0.25">
      <c r="A167" s="8" t="s">
        <v>4</v>
      </c>
      <c r="B167" s="36">
        <v>4</v>
      </c>
      <c r="C167" s="37">
        <v>1</v>
      </c>
      <c r="D167" s="58" t="s">
        <v>12</v>
      </c>
      <c r="E167" s="31"/>
      <c r="F167" s="31"/>
      <c r="G167" s="31"/>
      <c r="H167" s="31"/>
      <c r="I167" s="31"/>
      <c r="J167" s="31"/>
      <c r="K167" s="31"/>
      <c r="L167" s="31"/>
    </row>
    <row r="168" spans="1:12" x14ac:dyDescent="0.25">
      <c r="A168" s="8" t="s">
        <v>4</v>
      </c>
      <c r="B168" s="36">
        <v>4</v>
      </c>
      <c r="C168" s="37">
        <v>2</v>
      </c>
      <c r="D168" s="58" t="s">
        <v>12</v>
      </c>
      <c r="E168" s="31"/>
      <c r="F168" s="31"/>
      <c r="G168" s="31"/>
      <c r="H168" s="31"/>
      <c r="I168" s="31"/>
      <c r="J168" s="31"/>
      <c r="K168" s="31"/>
      <c r="L168" s="31"/>
    </row>
    <row r="169" spans="1:12" x14ac:dyDescent="0.25">
      <c r="A169" s="8" t="s">
        <v>4</v>
      </c>
      <c r="B169" s="36">
        <v>4</v>
      </c>
      <c r="C169" s="37">
        <v>3</v>
      </c>
      <c r="D169" s="58" t="s">
        <v>12</v>
      </c>
      <c r="E169" s="31"/>
      <c r="F169" s="31"/>
      <c r="G169" s="31"/>
      <c r="H169" s="31"/>
      <c r="I169" s="31"/>
      <c r="J169" s="31"/>
      <c r="K169" s="31"/>
      <c r="L169" s="31"/>
    </row>
    <row r="170" spans="1:12" x14ac:dyDescent="0.25">
      <c r="A170" s="8" t="s">
        <v>4</v>
      </c>
      <c r="B170" s="36">
        <v>4</v>
      </c>
      <c r="C170" s="37">
        <v>4</v>
      </c>
      <c r="D170" s="58" t="s">
        <v>22</v>
      </c>
      <c r="E170" s="31"/>
      <c r="F170" s="31"/>
      <c r="G170" s="31"/>
      <c r="H170" s="31"/>
      <c r="I170" s="31"/>
      <c r="J170" s="31"/>
      <c r="K170" s="31"/>
      <c r="L170" s="31"/>
    </row>
    <row r="171" spans="1:12" x14ac:dyDescent="0.25">
      <c r="A171" s="8" t="s">
        <v>4</v>
      </c>
      <c r="B171" s="36">
        <v>4</v>
      </c>
      <c r="C171" s="37">
        <v>5</v>
      </c>
      <c r="D171" s="58" t="s">
        <v>22</v>
      </c>
      <c r="E171" s="31"/>
      <c r="F171" s="31"/>
      <c r="G171" s="31"/>
      <c r="H171" s="31"/>
      <c r="I171" s="31"/>
      <c r="J171" s="31"/>
      <c r="K171" s="31"/>
      <c r="L171" s="31"/>
    </row>
    <row r="172" spans="1:12" x14ac:dyDescent="0.25">
      <c r="A172" s="8" t="s">
        <v>4</v>
      </c>
      <c r="B172" s="36">
        <v>4</v>
      </c>
      <c r="C172" s="37">
        <v>6</v>
      </c>
      <c r="D172" s="58" t="s">
        <v>22</v>
      </c>
      <c r="E172" s="31"/>
      <c r="F172" s="31"/>
      <c r="G172" s="31"/>
      <c r="H172" s="31"/>
      <c r="I172" s="31"/>
      <c r="J172" s="31"/>
      <c r="K172" s="31"/>
      <c r="L172" s="31"/>
    </row>
    <row r="173" spans="1:12" x14ac:dyDescent="0.25">
      <c r="A173" s="8" t="s">
        <v>4</v>
      </c>
      <c r="B173" s="36">
        <v>4</v>
      </c>
      <c r="C173" s="37">
        <v>7</v>
      </c>
      <c r="D173" s="58" t="s">
        <v>12</v>
      </c>
      <c r="E173" s="31"/>
      <c r="F173" s="31"/>
      <c r="G173" s="31"/>
      <c r="H173" s="31"/>
      <c r="I173" s="31"/>
      <c r="J173" s="31"/>
      <c r="K173" s="31"/>
      <c r="L173" s="31"/>
    </row>
    <row r="174" spans="1:12" x14ac:dyDescent="0.25">
      <c r="A174" s="8" t="s">
        <v>4</v>
      </c>
      <c r="B174" s="36">
        <v>4</v>
      </c>
      <c r="C174" s="37">
        <v>8</v>
      </c>
      <c r="D174" s="58" t="s">
        <v>12</v>
      </c>
      <c r="E174" s="31"/>
      <c r="F174" s="31"/>
      <c r="G174" s="31"/>
      <c r="H174" s="31"/>
      <c r="I174" s="31"/>
      <c r="J174" s="31"/>
      <c r="K174" s="31"/>
      <c r="L174" s="31"/>
    </row>
    <row r="175" spans="1:12" x14ac:dyDescent="0.25">
      <c r="A175" s="8" t="s">
        <v>4</v>
      </c>
      <c r="B175" s="36">
        <v>4</v>
      </c>
      <c r="C175" s="37">
        <v>9</v>
      </c>
      <c r="D175" s="58" t="s">
        <v>12</v>
      </c>
      <c r="E175" s="31"/>
      <c r="F175" s="31"/>
      <c r="G175" s="31"/>
      <c r="H175" s="31"/>
      <c r="I175" s="31"/>
      <c r="J175" s="31"/>
      <c r="K175" s="31"/>
      <c r="L175" s="31"/>
    </row>
    <row r="176" spans="1:12" x14ac:dyDescent="0.25">
      <c r="A176" s="8" t="s">
        <v>4</v>
      </c>
      <c r="B176" s="36">
        <v>4</v>
      </c>
      <c r="C176" s="37">
        <v>10</v>
      </c>
      <c r="D176" s="58" t="s">
        <v>12</v>
      </c>
      <c r="E176" s="31"/>
      <c r="F176" s="31"/>
      <c r="G176" s="31"/>
      <c r="H176" s="31"/>
      <c r="I176" s="31"/>
      <c r="J176" s="31"/>
      <c r="K176" s="31"/>
      <c r="L176" s="31"/>
    </row>
    <row r="177" spans="1:12" x14ac:dyDescent="0.25">
      <c r="A177" s="8" t="s">
        <v>4</v>
      </c>
      <c r="B177" s="36">
        <v>4</v>
      </c>
      <c r="C177" s="37">
        <v>11</v>
      </c>
      <c r="D177" s="58" t="s">
        <v>12</v>
      </c>
      <c r="E177" s="31"/>
      <c r="F177" s="31"/>
      <c r="G177" s="31"/>
      <c r="H177" s="31"/>
      <c r="I177" s="31"/>
      <c r="J177" s="31"/>
      <c r="K177" s="31"/>
      <c r="L177" s="31"/>
    </row>
    <row r="178" spans="1:12" x14ac:dyDescent="0.25">
      <c r="A178" s="8" t="s">
        <v>4</v>
      </c>
      <c r="B178" s="36">
        <v>4</v>
      </c>
      <c r="C178" s="37">
        <v>12</v>
      </c>
      <c r="D178" s="58" t="s">
        <v>12</v>
      </c>
      <c r="E178" s="31"/>
      <c r="F178" s="31"/>
      <c r="G178" s="31"/>
      <c r="H178" s="31"/>
      <c r="I178" s="31"/>
      <c r="J178" s="31"/>
      <c r="K178" s="31"/>
      <c r="L178" s="31"/>
    </row>
    <row r="179" spans="1:12" x14ac:dyDescent="0.25">
      <c r="A179" s="8" t="s">
        <v>4</v>
      </c>
      <c r="B179" s="36">
        <v>4</v>
      </c>
      <c r="C179" s="37">
        <v>13</v>
      </c>
      <c r="D179" s="58" t="s">
        <v>12</v>
      </c>
      <c r="E179" s="31"/>
      <c r="F179" s="31"/>
      <c r="G179" s="31"/>
      <c r="H179" s="31"/>
      <c r="I179" s="31"/>
      <c r="J179" s="31"/>
      <c r="K179" s="31"/>
      <c r="L179" s="31"/>
    </row>
    <row r="180" spans="1:12" x14ac:dyDescent="0.25">
      <c r="A180" s="8" t="s">
        <v>4</v>
      </c>
      <c r="B180" s="36">
        <v>4</v>
      </c>
      <c r="C180" s="37">
        <v>14</v>
      </c>
      <c r="D180" s="58" t="s">
        <v>22</v>
      </c>
      <c r="E180" s="31"/>
      <c r="F180" s="31"/>
      <c r="G180" s="31"/>
      <c r="H180" s="31"/>
      <c r="I180" s="31"/>
      <c r="J180" s="31"/>
      <c r="K180" s="31"/>
      <c r="L180" s="31"/>
    </row>
    <row r="181" spans="1:12" x14ac:dyDescent="0.25">
      <c r="A181" s="8" t="s">
        <v>4</v>
      </c>
      <c r="B181" s="36">
        <v>4</v>
      </c>
      <c r="C181" s="37">
        <v>15</v>
      </c>
      <c r="D181" s="58" t="s">
        <v>12</v>
      </c>
      <c r="E181" s="31"/>
      <c r="F181" s="31"/>
      <c r="G181" s="31"/>
      <c r="H181" s="31"/>
      <c r="I181" s="31"/>
      <c r="J181" s="31"/>
      <c r="K181" s="31"/>
      <c r="L181" s="31"/>
    </row>
    <row r="182" spans="1:12" x14ac:dyDescent="0.25">
      <c r="A182" s="8" t="s">
        <v>4</v>
      </c>
      <c r="B182" s="36">
        <v>4</v>
      </c>
      <c r="C182" s="37">
        <v>16</v>
      </c>
      <c r="D182" s="58" t="s">
        <v>12</v>
      </c>
      <c r="E182" s="31"/>
      <c r="F182" s="31"/>
      <c r="G182" s="31"/>
      <c r="H182" s="31"/>
      <c r="I182" s="31"/>
      <c r="J182" s="31"/>
      <c r="K182" s="31"/>
      <c r="L182" s="31"/>
    </row>
    <row r="183" spans="1:12" x14ac:dyDescent="0.25">
      <c r="A183" s="8" t="s">
        <v>4</v>
      </c>
      <c r="B183" s="36">
        <v>4</v>
      </c>
      <c r="C183" s="37">
        <v>17</v>
      </c>
      <c r="D183" s="58" t="s">
        <v>12</v>
      </c>
      <c r="E183" s="31"/>
      <c r="F183" s="31"/>
      <c r="G183" s="31"/>
      <c r="H183" s="31"/>
      <c r="I183" s="31"/>
      <c r="J183" s="31"/>
      <c r="K183" s="31"/>
      <c r="L183" s="31"/>
    </row>
    <row r="184" spans="1:12" x14ac:dyDescent="0.25">
      <c r="A184" s="8" t="s">
        <v>4</v>
      </c>
      <c r="B184" s="36">
        <v>4</v>
      </c>
      <c r="C184" s="37">
        <v>18</v>
      </c>
      <c r="D184" s="58" t="s">
        <v>12</v>
      </c>
      <c r="E184" s="31"/>
      <c r="F184" s="31"/>
      <c r="G184" s="31"/>
      <c r="H184" s="31"/>
      <c r="I184" s="31"/>
      <c r="J184" s="31"/>
      <c r="K184" s="31"/>
      <c r="L184" s="31"/>
    </row>
    <row r="185" spans="1:12" x14ac:dyDescent="0.25">
      <c r="A185" s="8" t="s">
        <v>4</v>
      </c>
      <c r="B185" s="36">
        <v>4</v>
      </c>
      <c r="C185" s="37">
        <v>19</v>
      </c>
      <c r="D185" s="58" t="s">
        <v>12</v>
      </c>
      <c r="E185" s="31"/>
      <c r="F185" s="31"/>
      <c r="G185" s="31"/>
      <c r="H185" s="31"/>
      <c r="I185" s="31"/>
      <c r="J185" s="31"/>
      <c r="K185" s="31"/>
      <c r="L185" s="31"/>
    </row>
    <row r="186" spans="1:12" x14ac:dyDescent="0.25">
      <c r="A186" s="8" t="s">
        <v>4</v>
      </c>
      <c r="B186" s="36">
        <v>4</v>
      </c>
      <c r="C186" s="37">
        <v>20</v>
      </c>
      <c r="D186" s="58" t="s">
        <v>22</v>
      </c>
      <c r="E186" s="31"/>
      <c r="F186" s="31"/>
      <c r="G186" s="31"/>
      <c r="H186" s="31"/>
      <c r="I186" s="31"/>
      <c r="J186" s="31"/>
      <c r="K186" s="31"/>
      <c r="L186" s="31"/>
    </row>
    <row r="187" spans="1:12" x14ac:dyDescent="0.25">
      <c r="A187" s="8" t="s">
        <v>4</v>
      </c>
      <c r="B187" s="36">
        <v>4</v>
      </c>
      <c r="C187" s="37">
        <v>21</v>
      </c>
      <c r="D187" s="58" t="s">
        <v>12</v>
      </c>
      <c r="E187" s="31"/>
      <c r="F187" s="31"/>
      <c r="G187" s="31"/>
      <c r="H187" s="31"/>
      <c r="I187" s="31"/>
      <c r="J187" s="31"/>
      <c r="K187" s="31"/>
      <c r="L187" s="31"/>
    </row>
    <row r="188" spans="1:12" x14ac:dyDescent="0.25">
      <c r="A188" s="8" t="s">
        <v>4</v>
      </c>
      <c r="B188" s="36">
        <v>4</v>
      </c>
      <c r="C188" s="37">
        <v>22</v>
      </c>
      <c r="D188" s="58" t="s">
        <v>12</v>
      </c>
      <c r="E188" s="31"/>
      <c r="F188" s="31"/>
      <c r="G188" s="31"/>
      <c r="H188" s="31"/>
      <c r="I188" s="31"/>
      <c r="J188" s="31"/>
      <c r="K188" s="31"/>
      <c r="L188" s="31"/>
    </row>
    <row r="189" spans="1:12" x14ac:dyDescent="0.25">
      <c r="A189" s="8" t="s">
        <v>4</v>
      </c>
      <c r="B189" s="36">
        <v>4</v>
      </c>
      <c r="C189" s="37">
        <v>23</v>
      </c>
      <c r="D189" s="58" t="s">
        <v>12</v>
      </c>
      <c r="E189" s="31"/>
      <c r="F189" s="31"/>
      <c r="G189" s="31"/>
      <c r="H189" s="31"/>
      <c r="I189" s="31"/>
      <c r="J189" s="31"/>
      <c r="K189" s="31"/>
      <c r="L189" s="31"/>
    </row>
    <row r="190" spans="1:12" x14ac:dyDescent="0.25">
      <c r="A190" s="8" t="s">
        <v>4</v>
      </c>
      <c r="B190" s="36">
        <v>4</v>
      </c>
      <c r="C190" s="37">
        <v>24</v>
      </c>
      <c r="D190" s="58" t="s">
        <v>12</v>
      </c>
      <c r="E190" s="31"/>
      <c r="F190" s="31"/>
      <c r="G190" s="31"/>
      <c r="H190" s="31"/>
      <c r="I190" s="31"/>
      <c r="J190" s="31"/>
      <c r="K190" s="31"/>
      <c r="L190" s="31"/>
    </row>
    <row r="191" spans="1:12" x14ac:dyDescent="0.25">
      <c r="A191" s="8" t="s">
        <v>4</v>
      </c>
      <c r="B191" s="36">
        <v>4</v>
      </c>
      <c r="C191" s="37">
        <v>25</v>
      </c>
      <c r="D191" s="58" t="s">
        <v>12</v>
      </c>
      <c r="E191" s="31"/>
      <c r="F191" s="31"/>
      <c r="G191" s="31"/>
      <c r="H191" s="31"/>
      <c r="I191" s="31"/>
      <c r="J191" s="31"/>
      <c r="K191" s="31"/>
      <c r="L191" s="31"/>
    </row>
    <row r="192" spans="1:12" x14ac:dyDescent="0.25">
      <c r="A192" s="8" t="s">
        <v>4</v>
      </c>
      <c r="B192" s="36">
        <v>4</v>
      </c>
      <c r="C192" s="37">
        <v>26</v>
      </c>
      <c r="D192" s="58" t="s">
        <v>12</v>
      </c>
      <c r="E192" s="31"/>
      <c r="F192" s="31"/>
      <c r="G192" s="31"/>
      <c r="H192" s="31"/>
      <c r="I192" s="31"/>
      <c r="J192" s="31"/>
      <c r="K192" s="31"/>
      <c r="L192" s="31"/>
    </row>
    <row r="193" spans="1:12" x14ac:dyDescent="0.25">
      <c r="A193" s="8" t="s">
        <v>4</v>
      </c>
      <c r="B193" s="36">
        <v>4</v>
      </c>
      <c r="C193" s="37">
        <v>27</v>
      </c>
      <c r="D193" s="58" t="s">
        <v>12</v>
      </c>
      <c r="E193" s="31"/>
      <c r="F193" s="31"/>
      <c r="G193" s="31"/>
      <c r="H193" s="31"/>
      <c r="I193" s="31"/>
      <c r="J193" s="31"/>
      <c r="K193" s="31"/>
      <c r="L193" s="31"/>
    </row>
    <row r="194" spans="1:12" x14ac:dyDescent="0.25">
      <c r="A194" s="8" t="s">
        <v>4</v>
      </c>
      <c r="B194" s="36">
        <v>4</v>
      </c>
      <c r="C194" s="37">
        <v>28</v>
      </c>
      <c r="D194" s="58" t="s">
        <v>12</v>
      </c>
      <c r="E194" s="31"/>
      <c r="F194" s="31"/>
      <c r="G194" s="31"/>
      <c r="H194" s="31"/>
      <c r="I194" s="31"/>
      <c r="J194" s="31"/>
      <c r="K194" s="31"/>
      <c r="L194" s="31"/>
    </row>
    <row r="195" spans="1:12" x14ac:dyDescent="0.25">
      <c r="A195" s="8" t="s">
        <v>4</v>
      </c>
      <c r="B195" s="36">
        <v>4</v>
      </c>
      <c r="C195" s="37">
        <v>29</v>
      </c>
      <c r="D195" s="58" t="s">
        <v>12</v>
      </c>
      <c r="E195" s="31"/>
      <c r="F195" s="31"/>
      <c r="G195" s="31"/>
      <c r="H195" s="31"/>
      <c r="I195" s="31"/>
      <c r="J195" s="31"/>
      <c r="K195" s="31"/>
      <c r="L195" s="31"/>
    </row>
    <row r="196" spans="1:12" x14ac:dyDescent="0.25">
      <c r="A196" s="8" t="s">
        <v>4</v>
      </c>
      <c r="B196" s="36">
        <v>4</v>
      </c>
      <c r="C196" s="37">
        <v>30</v>
      </c>
      <c r="D196" s="58" t="s">
        <v>12</v>
      </c>
      <c r="E196" s="31"/>
      <c r="F196" s="31"/>
      <c r="G196" s="31"/>
      <c r="H196" s="31"/>
      <c r="I196" s="31"/>
      <c r="J196" s="31"/>
      <c r="K196" s="31"/>
      <c r="L196" s="31"/>
    </row>
    <row r="197" spans="1:12" x14ac:dyDescent="0.25">
      <c r="A197" s="8" t="s">
        <v>4</v>
      </c>
      <c r="B197" s="36">
        <v>4</v>
      </c>
      <c r="C197" s="37">
        <v>31</v>
      </c>
      <c r="D197" s="58" t="s">
        <v>12</v>
      </c>
      <c r="E197" s="31"/>
      <c r="F197" s="31"/>
      <c r="G197" s="31"/>
      <c r="H197" s="31"/>
      <c r="I197" s="31"/>
      <c r="J197" s="31"/>
      <c r="K197" s="31"/>
      <c r="L197" s="31"/>
    </row>
    <row r="198" spans="1:12" x14ac:dyDescent="0.25">
      <c r="A198" s="8" t="s">
        <v>4</v>
      </c>
      <c r="B198" s="36">
        <v>4</v>
      </c>
      <c r="C198" s="37">
        <v>32</v>
      </c>
      <c r="D198" s="58" t="s">
        <v>12</v>
      </c>
      <c r="E198" s="31"/>
      <c r="F198" s="31"/>
      <c r="G198" s="31"/>
      <c r="H198" s="31"/>
      <c r="I198" s="31"/>
      <c r="J198" s="31"/>
      <c r="K198" s="31"/>
      <c r="L198" s="31"/>
    </row>
    <row r="199" spans="1:12" x14ac:dyDescent="0.25">
      <c r="A199" s="8" t="s">
        <v>4</v>
      </c>
      <c r="B199" s="36">
        <v>4</v>
      </c>
      <c r="C199" s="37">
        <v>33</v>
      </c>
      <c r="D199" s="58" t="s">
        <v>12</v>
      </c>
      <c r="E199" s="31"/>
      <c r="F199" s="31"/>
      <c r="G199" s="31"/>
      <c r="H199" s="31"/>
      <c r="I199" s="31"/>
      <c r="J199" s="31"/>
      <c r="K199" s="31"/>
      <c r="L199" s="31"/>
    </row>
    <row r="200" spans="1:12" x14ac:dyDescent="0.25">
      <c r="A200" s="8" t="s">
        <v>4</v>
      </c>
      <c r="B200" s="36">
        <v>4</v>
      </c>
      <c r="C200" s="37">
        <v>34</v>
      </c>
      <c r="D200" s="58" t="s">
        <v>12</v>
      </c>
      <c r="E200" s="31"/>
      <c r="F200" s="31"/>
      <c r="G200" s="31"/>
      <c r="H200" s="31"/>
      <c r="I200" s="31"/>
      <c r="J200" s="31"/>
      <c r="K200" s="31"/>
      <c r="L200" s="31"/>
    </row>
    <row r="201" spans="1:12" x14ac:dyDescent="0.25">
      <c r="A201" s="8" t="s">
        <v>4</v>
      </c>
      <c r="B201" s="36">
        <v>4</v>
      </c>
      <c r="C201" s="37">
        <v>35</v>
      </c>
      <c r="D201" s="58" t="s">
        <v>12</v>
      </c>
      <c r="E201" s="31"/>
      <c r="F201" s="31"/>
      <c r="G201" s="31"/>
      <c r="H201" s="31"/>
      <c r="I201" s="31"/>
      <c r="J201" s="31"/>
      <c r="K201" s="31"/>
      <c r="L201" s="31"/>
    </row>
    <row r="202" spans="1:12" x14ac:dyDescent="0.25">
      <c r="A202" s="8" t="s">
        <v>4</v>
      </c>
      <c r="B202" s="36">
        <v>4</v>
      </c>
      <c r="C202" s="37">
        <v>36</v>
      </c>
      <c r="D202" s="58" t="s">
        <v>12</v>
      </c>
      <c r="E202" s="31"/>
      <c r="F202" s="31"/>
      <c r="G202" s="31"/>
      <c r="H202" s="31"/>
      <c r="I202" s="31"/>
      <c r="J202" s="31"/>
      <c r="K202" s="31"/>
      <c r="L202" s="31"/>
    </row>
    <row r="203" spans="1:12" x14ac:dyDescent="0.25">
      <c r="A203" s="8" t="s">
        <v>4</v>
      </c>
      <c r="B203" s="36">
        <v>4</v>
      </c>
      <c r="C203" s="37">
        <v>37</v>
      </c>
      <c r="D203" s="58" t="s">
        <v>12</v>
      </c>
      <c r="E203" s="31"/>
      <c r="F203" s="31"/>
      <c r="G203" s="31"/>
      <c r="H203" s="31"/>
      <c r="I203" s="31"/>
      <c r="J203" s="31"/>
      <c r="K203" s="31"/>
      <c r="L203" s="31"/>
    </row>
    <row r="204" spans="1:12" x14ac:dyDescent="0.25">
      <c r="A204" s="8" t="s">
        <v>4</v>
      </c>
      <c r="B204" s="36">
        <v>4</v>
      </c>
      <c r="C204" s="37">
        <v>38</v>
      </c>
      <c r="D204" s="58" t="s">
        <v>12</v>
      </c>
      <c r="E204" s="31"/>
      <c r="F204" s="31"/>
      <c r="G204" s="31"/>
      <c r="H204" s="31"/>
      <c r="I204" s="31"/>
      <c r="J204" s="31"/>
      <c r="K204" s="31"/>
      <c r="L204" s="31"/>
    </row>
    <row r="205" spans="1:12" x14ac:dyDescent="0.25">
      <c r="A205" s="8" t="s">
        <v>4</v>
      </c>
      <c r="B205" s="36">
        <v>4</v>
      </c>
      <c r="C205" s="37">
        <v>39</v>
      </c>
      <c r="D205" s="58" t="s">
        <v>12</v>
      </c>
      <c r="E205" s="31"/>
      <c r="F205" s="31"/>
      <c r="G205" s="31"/>
      <c r="H205" s="31"/>
      <c r="I205" s="31"/>
      <c r="J205" s="31"/>
      <c r="K205" s="31"/>
      <c r="L205" s="31"/>
    </row>
    <row r="206" spans="1:12" x14ac:dyDescent="0.25">
      <c r="A206" s="8" t="s">
        <v>4</v>
      </c>
      <c r="B206" s="36">
        <v>3</v>
      </c>
      <c r="C206" s="37">
        <v>1</v>
      </c>
      <c r="D206" s="58" t="s">
        <v>12</v>
      </c>
      <c r="E206" s="31"/>
      <c r="F206" s="31"/>
      <c r="G206" s="31"/>
      <c r="H206" s="31"/>
      <c r="I206" s="31"/>
      <c r="J206" s="31"/>
      <c r="K206" s="31"/>
      <c r="L206" s="31"/>
    </row>
    <row r="207" spans="1:12" x14ac:dyDescent="0.25">
      <c r="A207" s="8" t="s">
        <v>4</v>
      </c>
      <c r="B207" s="36">
        <v>3</v>
      </c>
      <c r="C207" s="37">
        <v>2</v>
      </c>
      <c r="D207" s="58" t="s">
        <v>12</v>
      </c>
      <c r="E207" s="31"/>
      <c r="F207" s="31"/>
      <c r="G207" s="31"/>
      <c r="H207" s="31"/>
      <c r="I207" s="31"/>
      <c r="J207" s="31"/>
      <c r="K207" s="31"/>
      <c r="L207" s="31"/>
    </row>
    <row r="208" spans="1:12" x14ac:dyDescent="0.25">
      <c r="A208" s="8" t="s">
        <v>4</v>
      </c>
      <c r="B208" s="36">
        <v>3</v>
      </c>
      <c r="C208" s="37">
        <v>3</v>
      </c>
      <c r="D208" s="58" t="s">
        <v>12</v>
      </c>
      <c r="E208" s="31"/>
      <c r="F208" s="31"/>
      <c r="G208" s="31"/>
      <c r="H208" s="31"/>
      <c r="I208" s="31"/>
      <c r="J208" s="31"/>
      <c r="K208" s="31"/>
      <c r="L208" s="31"/>
    </row>
    <row r="209" spans="1:12" x14ac:dyDescent="0.25">
      <c r="A209" s="8" t="s">
        <v>4</v>
      </c>
      <c r="B209" s="36">
        <v>3</v>
      </c>
      <c r="C209" s="37">
        <v>4</v>
      </c>
      <c r="D209" s="58" t="s">
        <v>12</v>
      </c>
      <c r="E209" s="31"/>
      <c r="F209" s="31"/>
      <c r="G209" s="31"/>
      <c r="H209" s="31"/>
      <c r="I209" s="31"/>
      <c r="J209" s="31"/>
      <c r="K209" s="31"/>
      <c r="L209" s="31"/>
    </row>
    <row r="210" spans="1:12" x14ac:dyDescent="0.25">
      <c r="A210" s="8" t="s">
        <v>4</v>
      </c>
      <c r="B210" s="36">
        <v>3</v>
      </c>
      <c r="C210" s="37">
        <v>5</v>
      </c>
      <c r="D210" s="58" t="s">
        <v>22</v>
      </c>
      <c r="E210" s="31"/>
      <c r="F210" s="31"/>
      <c r="G210" s="31"/>
      <c r="H210" s="31"/>
      <c r="I210" s="31"/>
      <c r="J210" s="31"/>
      <c r="K210" s="31"/>
      <c r="L210" s="31"/>
    </row>
    <row r="211" spans="1:12" x14ac:dyDescent="0.25">
      <c r="A211" s="8" t="s">
        <v>4</v>
      </c>
      <c r="B211" s="36">
        <v>3</v>
      </c>
      <c r="C211" s="37">
        <v>6</v>
      </c>
      <c r="D211" s="58" t="s">
        <v>12</v>
      </c>
      <c r="E211" s="31"/>
      <c r="F211" s="31"/>
      <c r="G211" s="31"/>
      <c r="H211" s="31"/>
      <c r="I211" s="31"/>
      <c r="J211" s="31"/>
      <c r="K211" s="31"/>
      <c r="L211" s="31"/>
    </row>
    <row r="212" spans="1:12" x14ac:dyDescent="0.25">
      <c r="A212" s="8" t="s">
        <v>4</v>
      </c>
      <c r="B212" s="36">
        <v>3</v>
      </c>
      <c r="C212" s="37">
        <v>7</v>
      </c>
      <c r="D212" s="58" t="s">
        <v>12</v>
      </c>
      <c r="E212" s="31"/>
      <c r="F212" s="31"/>
      <c r="G212" s="31"/>
      <c r="H212" s="31"/>
      <c r="I212" s="31"/>
      <c r="J212" s="31"/>
      <c r="K212" s="31"/>
      <c r="L212" s="31"/>
    </row>
    <row r="213" spans="1:12" x14ac:dyDescent="0.25">
      <c r="A213" s="8" t="s">
        <v>4</v>
      </c>
      <c r="B213" s="36">
        <v>3</v>
      </c>
      <c r="C213" s="37">
        <v>8</v>
      </c>
      <c r="D213" s="58" t="s">
        <v>12</v>
      </c>
      <c r="E213" s="31"/>
      <c r="F213" s="31"/>
      <c r="G213" s="31"/>
      <c r="H213" s="31"/>
      <c r="I213" s="31"/>
      <c r="J213" s="31"/>
      <c r="K213" s="31"/>
      <c r="L213" s="31"/>
    </row>
    <row r="214" spans="1:12" x14ac:dyDescent="0.25">
      <c r="A214" s="8" t="s">
        <v>4</v>
      </c>
      <c r="B214" s="36">
        <v>3</v>
      </c>
      <c r="C214" s="37">
        <v>9</v>
      </c>
      <c r="D214" s="58" t="s">
        <v>12</v>
      </c>
      <c r="E214" s="31"/>
      <c r="F214" s="31"/>
      <c r="G214" s="31"/>
      <c r="H214" s="31"/>
      <c r="I214" s="31"/>
      <c r="J214" s="31"/>
      <c r="K214" s="31"/>
      <c r="L214" s="31"/>
    </row>
    <row r="215" spans="1:12" x14ac:dyDescent="0.25">
      <c r="A215" s="8" t="s">
        <v>4</v>
      </c>
      <c r="B215" s="36">
        <v>3</v>
      </c>
      <c r="C215" s="37">
        <v>10</v>
      </c>
      <c r="D215" s="58" t="s">
        <v>12</v>
      </c>
      <c r="E215" s="31"/>
      <c r="F215" s="31"/>
      <c r="G215" s="31"/>
      <c r="H215" s="31"/>
      <c r="I215" s="31"/>
      <c r="J215" s="31"/>
      <c r="K215" s="31"/>
      <c r="L215" s="31"/>
    </row>
    <row r="216" spans="1:12" x14ac:dyDescent="0.25">
      <c r="A216" s="8" t="s">
        <v>4</v>
      </c>
      <c r="B216" s="36">
        <v>3</v>
      </c>
      <c r="C216" s="37">
        <v>11</v>
      </c>
      <c r="D216" s="58" t="s">
        <v>12</v>
      </c>
      <c r="E216" s="31"/>
      <c r="F216" s="31"/>
      <c r="G216" s="31"/>
      <c r="H216" s="31"/>
      <c r="I216" s="31"/>
      <c r="J216" s="31"/>
      <c r="K216" s="31"/>
      <c r="L216" s="31"/>
    </row>
    <row r="217" spans="1:12" x14ac:dyDescent="0.25">
      <c r="A217" s="8" t="s">
        <v>4</v>
      </c>
      <c r="B217" s="36">
        <v>3</v>
      </c>
      <c r="C217" s="37">
        <v>12</v>
      </c>
      <c r="D217" s="58" t="s">
        <v>12</v>
      </c>
      <c r="E217" s="31"/>
      <c r="F217" s="31"/>
      <c r="G217" s="31"/>
      <c r="H217" s="31"/>
      <c r="I217" s="31"/>
      <c r="J217" s="31"/>
      <c r="K217" s="31"/>
      <c r="L217" s="31"/>
    </row>
    <row r="218" spans="1:12" x14ac:dyDescent="0.25">
      <c r="A218" s="8" t="s">
        <v>4</v>
      </c>
      <c r="B218" s="36">
        <v>3</v>
      </c>
      <c r="C218" s="37">
        <v>13</v>
      </c>
      <c r="D218" s="58" t="s">
        <v>12</v>
      </c>
      <c r="E218" s="31"/>
      <c r="F218" s="31"/>
      <c r="G218" s="31"/>
      <c r="H218" s="31"/>
      <c r="I218" s="31"/>
      <c r="J218" s="31"/>
      <c r="K218" s="31"/>
      <c r="L218" s="31"/>
    </row>
    <row r="219" spans="1:12" x14ac:dyDescent="0.25">
      <c r="A219" s="8" t="s">
        <v>4</v>
      </c>
      <c r="B219" s="36">
        <v>3</v>
      </c>
      <c r="C219" s="37">
        <v>14</v>
      </c>
      <c r="D219" s="58" t="s">
        <v>12</v>
      </c>
      <c r="E219" s="31"/>
      <c r="F219" s="31"/>
      <c r="G219" s="31"/>
      <c r="H219" s="31"/>
      <c r="I219" s="31"/>
      <c r="J219" s="31"/>
      <c r="K219" s="31"/>
      <c r="L219" s="31"/>
    </row>
    <row r="220" spans="1:12" x14ac:dyDescent="0.25">
      <c r="A220" s="8" t="s">
        <v>4</v>
      </c>
      <c r="B220" s="36">
        <v>3</v>
      </c>
      <c r="C220" s="37">
        <v>15</v>
      </c>
      <c r="D220" s="58" t="s">
        <v>12</v>
      </c>
      <c r="E220" s="31"/>
      <c r="F220" s="31"/>
      <c r="G220" s="31"/>
      <c r="H220" s="31"/>
      <c r="I220" s="31"/>
      <c r="J220" s="31"/>
      <c r="K220" s="31"/>
      <c r="L220" s="31"/>
    </row>
    <row r="221" spans="1:12" x14ac:dyDescent="0.25">
      <c r="A221" s="8" t="s">
        <v>4</v>
      </c>
      <c r="B221" s="36">
        <v>3</v>
      </c>
      <c r="C221" s="37">
        <v>16</v>
      </c>
      <c r="D221" s="58" t="s">
        <v>12</v>
      </c>
      <c r="E221" s="31"/>
      <c r="F221" s="31"/>
      <c r="G221" s="31"/>
      <c r="H221" s="31"/>
      <c r="I221" s="31"/>
      <c r="J221" s="31"/>
      <c r="K221" s="31"/>
      <c r="L221" s="31"/>
    </row>
    <row r="222" spans="1:12" x14ac:dyDescent="0.25">
      <c r="A222" s="8" t="s">
        <v>4</v>
      </c>
      <c r="B222" s="36">
        <v>3</v>
      </c>
      <c r="C222" s="37">
        <v>17</v>
      </c>
      <c r="D222" s="58" t="s">
        <v>12</v>
      </c>
      <c r="E222" s="31"/>
      <c r="F222" s="31"/>
      <c r="G222" s="31"/>
      <c r="H222" s="31"/>
      <c r="I222" s="31"/>
      <c r="J222" s="31"/>
      <c r="K222" s="31"/>
      <c r="L222" s="31"/>
    </row>
    <row r="223" spans="1:12" x14ac:dyDescent="0.25">
      <c r="A223" s="8" t="s">
        <v>4</v>
      </c>
      <c r="B223" s="36">
        <v>3</v>
      </c>
      <c r="C223" s="37">
        <v>18</v>
      </c>
      <c r="D223" s="58" t="s">
        <v>22</v>
      </c>
      <c r="E223" s="31"/>
      <c r="F223" s="31"/>
      <c r="G223" s="31"/>
      <c r="H223" s="31"/>
      <c r="I223" s="31"/>
      <c r="J223" s="31"/>
      <c r="K223" s="31"/>
      <c r="L223" s="31"/>
    </row>
    <row r="224" spans="1:12" x14ac:dyDescent="0.25">
      <c r="A224" s="8" t="s">
        <v>4</v>
      </c>
      <c r="B224" s="36">
        <v>3</v>
      </c>
      <c r="C224" s="37">
        <v>19</v>
      </c>
      <c r="D224" s="58" t="s">
        <v>12</v>
      </c>
      <c r="E224" s="31"/>
      <c r="F224" s="31"/>
      <c r="G224" s="31"/>
      <c r="H224" s="31"/>
      <c r="I224" s="31"/>
      <c r="J224" s="31"/>
      <c r="K224" s="31"/>
      <c r="L224" s="31"/>
    </row>
    <row r="225" spans="1:12" x14ac:dyDescent="0.25">
      <c r="A225" s="8" t="s">
        <v>4</v>
      </c>
      <c r="B225" s="36">
        <v>3</v>
      </c>
      <c r="C225" s="37">
        <v>20</v>
      </c>
      <c r="D225" s="58" t="s">
        <v>12</v>
      </c>
      <c r="E225" s="31"/>
      <c r="F225" s="31"/>
      <c r="G225" s="31"/>
      <c r="H225" s="31"/>
      <c r="I225" s="31"/>
      <c r="J225" s="31"/>
      <c r="K225" s="31"/>
      <c r="L225" s="31"/>
    </row>
    <row r="226" spans="1:12" x14ac:dyDescent="0.25">
      <c r="A226" s="8" t="s">
        <v>4</v>
      </c>
      <c r="B226" s="36">
        <v>3</v>
      </c>
      <c r="C226" s="37">
        <v>21</v>
      </c>
      <c r="D226" s="58" t="s">
        <v>12</v>
      </c>
      <c r="E226" s="31"/>
      <c r="F226" s="31"/>
      <c r="G226" s="31"/>
      <c r="H226" s="31"/>
      <c r="I226" s="31"/>
      <c r="J226" s="31"/>
      <c r="K226" s="31"/>
      <c r="L226" s="31"/>
    </row>
    <row r="227" spans="1:12" x14ac:dyDescent="0.25">
      <c r="A227" s="8" t="s">
        <v>4</v>
      </c>
      <c r="B227" s="36">
        <v>3</v>
      </c>
      <c r="C227" s="37">
        <v>22</v>
      </c>
      <c r="D227" s="58" t="s">
        <v>22</v>
      </c>
      <c r="E227" s="31"/>
      <c r="F227" s="31"/>
      <c r="G227" s="31"/>
      <c r="H227" s="31"/>
      <c r="I227" s="31"/>
      <c r="J227" s="31"/>
      <c r="K227" s="31"/>
      <c r="L227" s="31"/>
    </row>
    <row r="228" spans="1:12" x14ac:dyDescent="0.25">
      <c r="A228" s="8" t="s">
        <v>4</v>
      </c>
      <c r="B228" s="36">
        <v>3</v>
      </c>
      <c r="C228" s="37">
        <v>23</v>
      </c>
      <c r="D228" s="58" t="s">
        <v>12</v>
      </c>
      <c r="E228" s="31"/>
      <c r="F228" s="31"/>
      <c r="G228" s="31"/>
      <c r="H228" s="31"/>
      <c r="I228" s="31"/>
      <c r="J228" s="31"/>
      <c r="K228" s="31"/>
      <c r="L228" s="31"/>
    </row>
    <row r="229" spans="1:12" x14ac:dyDescent="0.25">
      <c r="A229" s="8" t="s">
        <v>4</v>
      </c>
      <c r="B229" s="36">
        <v>3</v>
      </c>
      <c r="C229" s="37">
        <v>24</v>
      </c>
      <c r="D229" s="58" t="s">
        <v>12</v>
      </c>
      <c r="E229" s="31"/>
      <c r="F229" s="31"/>
      <c r="G229" s="31"/>
      <c r="H229" s="31"/>
      <c r="I229" s="31"/>
      <c r="J229" s="31"/>
      <c r="K229" s="31"/>
      <c r="L229" s="31"/>
    </row>
    <row r="230" spans="1:12" x14ac:dyDescent="0.25">
      <c r="A230" s="8" t="s">
        <v>4</v>
      </c>
      <c r="B230" s="36">
        <v>3</v>
      </c>
      <c r="C230" s="37">
        <v>25</v>
      </c>
      <c r="D230" s="58" t="s">
        <v>12</v>
      </c>
      <c r="E230" s="31"/>
      <c r="F230" s="31"/>
      <c r="G230" s="31"/>
      <c r="H230" s="31"/>
      <c r="I230" s="31"/>
      <c r="J230" s="31"/>
      <c r="K230" s="31"/>
      <c r="L230" s="31"/>
    </row>
    <row r="231" spans="1:12" x14ac:dyDescent="0.25">
      <c r="A231" s="8" t="s">
        <v>4</v>
      </c>
      <c r="B231" s="36">
        <v>3</v>
      </c>
      <c r="C231" s="37">
        <v>26</v>
      </c>
      <c r="D231" s="58" t="s">
        <v>12</v>
      </c>
      <c r="E231" s="31"/>
      <c r="F231" s="31"/>
      <c r="G231" s="31"/>
      <c r="H231" s="31"/>
      <c r="I231" s="31"/>
      <c r="J231" s="31"/>
      <c r="K231" s="31"/>
      <c r="L231" s="31"/>
    </row>
    <row r="232" spans="1:12" x14ac:dyDescent="0.25">
      <c r="A232" s="8" t="s">
        <v>4</v>
      </c>
      <c r="B232" s="36">
        <v>3</v>
      </c>
      <c r="C232" s="37">
        <v>27</v>
      </c>
      <c r="D232" s="58" t="s">
        <v>12</v>
      </c>
      <c r="E232" s="31"/>
      <c r="F232" s="31"/>
      <c r="G232" s="31"/>
      <c r="H232" s="31"/>
      <c r="I232" s="31"/>
      <c r="J232" s="31"/>
      <c r="K232" s="31"/>
      <c r="L232" s="31"/>
    </row>
    <row r="233" spans="1:12" x14ac:dyDescent="0.25">
      <c r="A233" s="8" t="s">
        <v>4</v>
      </c>
      <c r="B233" s="36">
        <v>3</v>
      </c>
      <c r="C233" s="37">
        <v>28</v>
      </c>
      <c r="D233" s="58" t="s">
        <v>22</v>
      </c>
      <c r="E233" s="31"/>
      <c r="F233" s="31"/>
      <c r="G233" s="31"/>
      <c r="H233" s="31"/>
      <c r="I233" s="31"/>
      <c r="J233" s="31"/>
      <c r="K233" s="31"/>
      <c r="L233" s="31"/>
    </row>
    <row r="234" spans="1:12" x14ac:dyDescent="0.25">
      <c r="A234" s="8" t="s">
        <v>4</v>
      </c>
      <c r="B234" s="36">
        <v>3</v>
      </c>
      <c r="C234" s="37">
        <v>29</v>
      </c>
      <c r="D234" s="58" t="s">
        <v>12</v>
      </c>
      <c r="E234" s="31"/>
      <c r="F234" s="31"/>
      <c r="G234" s="31"/>
      <c r="H234" s="31"/>
      <c r="I234" s="31"/>
      <c r="J234" s="31"/>
      <c r="K234" s="31"/>
      <c r="L234" s="31"/>
    </row>
    <row r="235" spans="1:12" x14ac:dyDescent="0.25">
      <c r="A235" s="8" t="s">
        <v>4</v>
      </c>
      <c r="B235" s="36">
        <v>3</v>
      </c>
      <c r="C235" s="37">
        <v>30</v>
      </c>
      <c r="D235" s="58" t="s">
        <v>12</v>
      </c>
      <c r="E235" s="31"/>
      <c r="F235" s="31"/>
      <c r="G235" s="31"/>
      <c r="H235" s="31"/>
      <c r="I235" s="31"/>
      <c r="J235" s="31"/>
      <c r="K235" s="31"/>
      <c r="L235" s="31"/>
    </row>
    <row r="236" spans="1:12" ht="15.75" thickBot="1" x14ac:dyDescent="0.3">
      <c r="A236" s="8" t="s">
        <v>4</v>
      </c>
      <c r="B236" s="40">
        <v>3</v>
      </c>
      <c r="C236" s="41">
        <v>31</v>
      </c>
      <c r="D236" s="59" t="s">
        <v>22</v>
      </c>
      <c r="E236" s="31"/>
      <c r="F236" s="31"/>
      <c r="G236" s="31"/>
      <c r="H236" s="31"/>
      <c r="I236" s="31"/>
      <c r="J236" s="31"/>
      <c r="K236" s="31"/>
      <c r="L236" s="31"/>
    </row>
    <row r="237" spans="1:12" x14ac:dyDescent="0.2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1284-5408-48C1-9AE3-FF179FE4FA34}">
  <dimension ref="A1:K236"/>
  <sheetViews>
    <sheetView workbookViewId="0">
      <selection activeCell="M17" sqref="M17"/>
    </sheetView>
  </sheetViews>
  <sheetFormatPr defaultRowHeight="15" x14ac:dyDescent="0.25"/>
  <cols>
    <col min="1" max="1" width="10.5703125" bestFit="1" customWidth="1"/>
    <col min="2" max="2" width="15.85546875" bestFit="1" customWidth="1"/>
    <col min="3" max="3" width="8.7109375" customWidth="1"/>
    <col min="4" max="4" width="16.5703125" bestFit="1" customWidth="1"/>
    <col min="6" max="6" width="16.140625" bestFit="1" customWidth="1"/>
  </cols>
  <sheetData>
    <row r="1" spans="1:11" ht="16.5" thickBot="1" x14ac:dyDescent="0.3">
      <c r="A1" s="25" t="s">
        <v>8</v>
      </c>
      <c r="B1" s="25" t="s">
        <v>9</v>
      </c>
      <c r="C1" s="35" t="s">
        <v>10</v>
      </c>
      <c r="D1" s="27" t="s">
        <v>24</v>
      </c>
      <c r="F1" s="2" t="s">
        <v>26</v>
      </c>
      <c r="G1" s="31"/>
      <c r="H1" s="31"/>
      <c r="I1" s="31"/>
      <c r="J1" s="31"/>
      <c r="K1" s="31"/>
    </row>
    <row r="2" spans="1:11" x14ac:dyDescent="0.25">
      <c r="A2" s="36" t="s">
        <v>3</v>
      </c>
      <c r="B2" s="36">
        <v>5</v>
      </c>
      <c r="C2" s="37">
        <v>1</v>
      </c>
      <c r="D2" s="58" t="s">
        <v>22</v>
      </c>
      <c r="F2" s="31" t="s">
        <v>22</v>
      </c>
      <c r="G2" s="31" t="s">
        <v>23</v>
      </c>
      <c r="H2" s="31"/>
      <c r="I2" s="31"/>
      <c r="J2" s="31"/>
      <c r="K2" s="31"/>
    </row>
    <row r="3" spans="1:11" x14ac:dyDescent="0.25">
      <c r="A3" s="36" t="s">
        <v>3</v>
      </c>
      <c r="B3" s="36">
        <v>5</v>
      </c>
      <c r="C3" s="37">
        <v>2</v>
      </c>
      <c r="D3" s="58" t="s">
        <v>12</v>
      </c>
      <c r="F3" s="31" t="s">
        <v>12</v>
      </c>
      <c r="G3" s="31" t="s">
        <v>17</v>
      </c>
      <c r="H3" s="31"/>
      <c r="I3" s="31"/>
      <c r="J3" s="31"/>
      <c r="K3" s="31"/>
    </row>
    <row r="4" spans="1:11" x14ac:dyDescent="0.25">
      <c r="A4" s="36" t="s">
        <v>3</v>
      </c>
      <c r="B4" s="36">
        <v>5</v>
      </c>
      <c r="C4" s="37">
        <v>3</v>
      </c>
      <c r="D4" s="58" t="s">
        <v>12</v>
      </c>
      <c r="F4" s="31"/>
      <c r="G4" s="31"/>
      <c r="H4" s="31"/>
      <c r="I4" s="31"/>
      <c r="J4" s="31"/>
      <c r="K4" s="31"/>
    </row>
    <row r="5" spans="1:11" x14ac:dyDescent="0.25">
      <c r="A5" s="36" t="s">
        <v>3</v>
      </c>
      <c r="B5" s="36">
        <v>5</v>
      </c>
      <c r="C5" s="37">
        <v>4</v>
      </c>
      <c r="D5" s="58" t="s">
        <v>12</v>
      </c>
      <c r="F5" s="31"/>
      <c r="G5" s="31"/>
      <c r="H5" s="31"/>
      <c r="I5" s="31"/>
      <c r="J5" s="31"/>
      <c r="K5" s="31"/>
    </row>
    <row r="6" spans="1:11" x14ac:dyDescent="0.25">
      <c r="A6" s="36" t="s">
        <v>3</v>
      </c>
      <c r="B6" s="36">
        <v>5</v>
      </c>
      <c r="C6" s="37">
        <v>5</v>
      </c>
      <c r="D6" s="58" t="s">
        <v>12</v>
      </c>
      <c r="F6" s="31"/>
      <c r="G6" s="31"/>
      <c r="H6" s="31"/>
      <c r="I6" s="31"/>
      <c r="J6" s="31"/>
      <c r="K6" s="31"/>
    </row>
    <row r="7" spans="1:11" x14ac:dyDescent="0.25">
      <c r="A7" s="36" t="s">
        <v>3</v>
      </c>
      <c r="B7" s="36">
        <v>5</v>
      </c>
      <c r="C7" s="37">
        <v>6</v>
      </c>
      <c r="D7" s="58" t="s">
        <v>12</v>
      </c>
      <c r="F7" s="31"/>
      <c r="G7" s="31"/>
      <c r="H7" s="31"/>
      <c r="I7" s="31"/>
      <c r="J7" s="31"/>
      <c r="K7" s="31"/>
    </row>
    <row r="8" spans="1:11" ht="15.75" thickBot="1" x14ac:dyDescent="0.3">
      <c r="A8" s="36" t="s">
        <v>3</v>
      </c>
      <c r="B8" s="36">
        <v>5</v>
      </c>
      <c r="C8" s="37">
        <v>7</v>
      </c>
      <c r="D8" s="58" t="s">
        <v>12</v>
      </c>
      <c r="F8" s="31"/>
      <c r="G8" s="31"/>
      <c r="H8" s="31"/>
      <c r="I8" s="31"/>
      <c r="J8" s="31"/>
      <c r="K8" s="31"/>
    </row>
    <row r="9" spans="1:11" ht="16.5" thickBot="1" x14ac:dyDescent="0.3">
      <c r="A9" s="36" t="s">
        <v>3</v>
      </c>
      <c r="B9" s="36">
        <v>5</v>
      </c>
      <c r="C9" s="37">
        <v>8</v>
      </c>
      <c r="D9" s="58" t="s">
        <v>12</v>
      </c>
      <c r="F9" s="28" t="s">
        <v>8</v>
      </c>
      <c r="G9" s="68" t="s">
        <v>18</v>
      </c>
      <c r="H9" s="69" t="s">
        <v>22</v>
      </c>
      <c r="I9" s="8"/>
      <c r="J9" s="8"/>
      <c r="K9" s="8"/>
    </row>
    <row r="10" spans="1:11" x14ac:dyDescent="0.25">
      <c r="A10" s="36" t="s">
        <v>3</v>
      </c>
      <c r="B10" s="36">
        <v>5</v>
      </c>
      <c r="C10" s="37">
        <v>9</v>
      </c>
      <c r="D10" s="58" t="s">
        <v>12</v>
      </c>
      <c r="F10" s="70" t="s">
        <v>3</v>
      </c>
      <c r="G10" s="68">
        <v>5</v>
      </c>
      <c r="H10" s="54">
        <f>COUNTIF(D2:D29,"Y")</f>
        <v>5</v>
      </c>
      <c r="I10" s="65">
        <f>H10/28*100</f>
        <v>17.857142857142858</v>
      </c>
      <c r="J10" s="8"/>
      <c r="K10" s="9"/>
    </row>
    <row r="11" spans="1:11" x14ac:dyDescent="0.25">
      <c r="A11" s="36" t="s">
        <v>3</v>
      </c>
      <c r="B11" s="36">
        <v>5</v>
      </c>
      <c r="C11" s="37">
        <v>10</v>
      </c>
      <c r="D11" s="58" t="s">
        <v>12</v>
      </c>
      <c r="F11" s="36" t="s">
        <v>3</v>
      </c>
      <c r="G11" s="8">
        <v>6</v>
      </c>
      <c r="H11" s="62">
        <f>COUNTIF(D30:D65,"Y")</f>
        <v>8</v>
      </c>
      <c r="I11" s="66">
        <f t="shared" ref="I11:I14" si="0">H11/36*100</f>
        <v>22.222222222222221</v>
      </c>
      <c r="J11" s="8"/>
      <c r="K11" s="9"/>
    </row>
    <row r="12" spans="1:11" x14ac:dyDescent="0.25">
      <c r="A12" s="36" t="s">
        <v>3</v>
      </c>
      <c r="B12" s="36">
        <v>5</v>
      </c>
      <c r="C12" s="37">
        <v>11</v>
      </c>
      <c r="D12" s="58" t="s">
        <v>12</v>
      </c>
      <c r="F12" s="36" t="s">
        <v>3</v>
      </c>
      <c r="G12" s="8">
        <v>7</v>
      </c>
      <c r="H12" s="62">
        <f>COUNTIF(D66:D92,"Y")</f>
        <v>9</v>
      </c>
      <c r="I12" s="66">
        <f>H12/27*100</f>
        <v>33.333333333333329</v>
      </c>
      <c r="J12" s="8"/>
      <c r="K12" s="9"/>
    </row>
    <row r="13" spans="1:11" ht="15.75" thickBot="1" x14ac:dyDescent="0.3">
      <c r="A13" s="36" t="s">
        <v>3</v>
      </c>
      <c r="B13" s="36">
        <v>5</v>
      </c>
      <c r="C13" s="37">
        <v>12</v>
      </c>
      <c r="D13" s="58" t="s">
        <v>12</v>
      </c>
      <c r="F13" s="40" t="s">
        <v>3</v>
      </c>
      <c r="G13" s="50">
        <v>104</v>
      </c>
      <c r="H13" s="63">
        <f>COUNTIF(D93:D130,"Y")</f>
        <v>7</v>
      </c>
      <c r="I13" s="67">
        <f>H13/38*100</f>
        <v>18.421052631578945</v>
      </c>
      <c r="J13" s="8"/>
      <c r="K13" s="9"/>
    </row>
    <row r="14" spans="1:11" x14ac:dyDescent="0.25">
      <c r="A14" s="36" t="s">
        <v>3</v>
      </c>
      <c r="B14" s="36">
        <v>5</v>
      </c>
      <c r="C14" s="37">
        <v>13</v>
      </c>
      <c r="D14" s="58" t="s">
        <v>12</v>
      </c>
      <c r="F14" s="36" t="s">
        <v>4</v>
      </c>
      <c r="G14" s="8">
        <v>1</v>
      </c>
      <c r="H14" s="62">
        <f>COUNTIF(D131:D166,"Y")</f>
        <v>10</v>
      </c>
      <c r="I14" s="66">
        <f t="shared" si="0"/>
        <v>27.777777777777779</v>
      </c>
      <c r="J14" s="8"/>
      <c r="K14" s="9"/>
    </row>
    <row r="15" spans="1:11" x14ac:dyDescent="0.25">
      <c r="A15" s="36" t="s">
        <v>3</v>
      </c>
      <c r="B15" s="36">
        <v>5</v>
      </c>
      <c r="C15" s="37">
        <v>14</v>
      </c>
      <c r="D15" s="58" t="s">
        <v>12</v>
      </c>
      <c r="F15" s="36" t="s">
        <v>4</v>
      </c>
      <c r="G15" s="8">
        <v>4</v>
      </c>
      <c r="H15" s="62">
        <f>COUNTIF(D167:D205,"Y")</f>
        <v>9</v>
      </c>
      <c r="I15" s="66">
        <f>H15/39*100</f>
        <v>23.076923076923077</v>
      </c>
      <c r="J15" s="8"/>
      <c r="K15" s="9"/>
    </row>
    <row r="16" spans="1:11" ht="15.75" thickBot="1" x14ac:dyDescent="0.3">
      <c r="A16" s="36" t="s">
        <v>3</v>
      </c>
      <c r="B16" s="36">
        <v>5</v>
      </c>
      <c r="C16" s="37">
        <v>15</v>
      </c>
      <c r="D16" s="58" t="s">
        <v>22</v>
      </c>
      <c r="F16" s="40" t="s">
        <v>4</v>
      </c>
      <c r="G16" s="50">
        <v>3</v>
      </c>
      <c r="H16" s="63">
        <f>COUNTIF(D206:D236,"Y")</f>
        <v>5</v>
      </c>
      <c r="I16" s="67">
        <f>H16/31*100</f>
        <v>16.129032258064516</v>
      </c>
      <c r="J16" s="8"/>
      <c r="K16" s="9"/>
    </row>
    <row r="17" spans="1:11" x14ac:dyDescent="0.25">
      <c r="A17" s="36" t="s">
        <v>3</v>
      </c>
      <c r="B17" s="36">
        <v>5</v>
      </c>
      <c r="C17" s="37">
        <v>16</v>
      </c>
      <c r="D17" s="58" t="s">
        <v>22</v>
      </c>
      <c r="F17" s="31"/>
      <c r="G17" s="31"/>
      <c r="H17" s="31"/>
      <c r="I17" s="31"/>
      <c r="J17" s="31"/>
      <c r="K17" s="31"/>
    </row>
    <row r="18" spans="1:11" x14ac:dyDescent="0.25">
      <c r="A18" s="36" t="s">
        <v>3</v>
      </c>
      <c r="B18" s="36">
        <v>5</v>
      </c>
      <c r="C18" s="37">
        <v>17</v>
      </c>
      <c r="D18" s="58" t="s">
        <v>22</v>
      </c>
      <c r="F18" s="31"/>
      <c r="G18" s="31"/>
      <c r="H18" s="31"/>
      <c r="I18" s="31"/>
      <c r="J18" s="31"/>
      <c r="K18" s="31"/>
    </row>
    <row r="19" spans="1:11" x14ac:dyDescent="0.25">
      <c r="A19" s="36" t="s">
        <v>3</v>
      </c>
      <c r="B19" s="36">
        <v>5</v>
      </c>
      <c r="C19" s="37">
        <v>18</v>
      </c>
      <c r="D19" s="58" t="s">
        <v>12</v>
      </c>
    </row>
    <row r="20" spans="1:11" x14ac:dyDescent="0.25">
      <c r="A20" s="36" t="s">
        <v>3</v>
      </c>
      <c r="B20" s="36">
        <v>5</v>
      </c>
      <c r="C20" s="37">
        <v>19</v>
      </c>
      <c r="D20" s="58" t="s">
        <v>12</v>
      </c>
    </row>
    <row r="21" spans="1:11" x14ac:dyDescent="0.25">
      <c r="A21" s="36" t="s">
        <v>3</v>
      </c>
      <c r="B21" s="36">
        <v>5</v>
      </c>
      <c r="C21" s="37">
        <v>20</v>
      </c>
      <c r="D21" s="58" t="s">
        <v>12</v>
      </c>
    </row>
    <row r="22" spans="1:11" x14ac:dyDescent="0.25">
      <c r="A22" s="36" t="s">
        <v>3</v>
      </c>
      <c r="B22" s="36">
        <v>5</v>
      </c>
      <c r="C22" s="37">
        <v>21</v>
      </c>
      <c r="D22" s="58" t="s">
        <v>12</v>
      </c>
    </row>
    <row r="23" spans="1:11" x14ac:dyDescent="0.25">
      <c r="A23" s="36" t="s">
        <v>3</v>
      </c>
      <c r="B23" s="36">
        <v>5</v>
      </c>
      <c r="C23" s="37">
        <v>22</v>
      </c>
      <c r="D23" s="58" t="s">
        <v>12</v>
      </c>
    </row>
    <row r="24" spans="1:11" x14ac:dyDescent="0.25">
      <c r="A24" s="36" t="s">
        <v>3</v>
      </c>
      <c r="B24" s="36">
        <v>5</v>
      </c>
      <c r="C24" s="37">
        <v>23</v>
      </c>
      <c r="D24" s="58" t="s">
        <v>12</v>
      </c>
    </row>
    <row r="25" spans="1:11" x14ac:dyDescent="0.25">
      <c r="A25" s="36" t="s">
        <v>3</v>
      </c>
      <c r="B25" s="36">
        <v>5</v>
      </c>
      <c r="C25" s="37">
        <v>24</v>
      </c>
      <c r="D25" s="58" t="s">
        <v>22</v>
      </c>
    </row>
    <row r="26" spans="1:11" x14ac:dyDescent="0.25">
      <c r="A26" s="36" t="s">
        <v>3</v>
      </c>
      <c r="B26" s="36">
        <v>5</v>
      </c>
      <c r="C26" s="37">
        <v>25</v>
      </c>
      <c r="D26" s="58" t="s">
        <v>12</v>
      </c>
    </row>
    <row r="27" spans="1:11" x14ac:dyDescent="0.25">
      <c r="A27" s="36" t="s">
        <v>3</v>
      </c>
      <c r="B27" s="36">
        <v>5</v>
      </c>
      <c r="C27" s="37">
        <v>26</v>
      </c>
      <c r="D27" s="58" t="s">
        <v>12</v>
      </c>
    </row>
    <row r="28" spans="1:11" x14ac:dyDescent="0.25">
      <c r="A28" s="36" t="s">
        <v>3</v>
      </c>
      <c r="B28" s="36">
        <v>5</v>
      </c>
      <c r="C28" s="37">
        <v>27</v>
      </c>
      <c r="D28" s="58" t="s">
        <v>12</v>
      </c>
    </row>
    <row r="29" spans="1:11" x14ac:dyDescent="0.25">
      <c r="A29" s="36" t="s">
        <v>3</v>
      </c>
      <c r="B29" s="36">
        <v>5</v>
      </c>
      <c r="C29" s="37">
        <v>28</v>
      </c>
      <c r="D29" s="58" t="s">
        <v>12</v>
      </c>
    </row>
    <row r="30" spans="1:11" x14ac:dyDescent="0.25">
      <c r="A30" s="36" t="s">
        <v>3</v>
      </c>
      <c r="B30" s="36">
        <v>6</v>
      </c>
      <c r="C30" s="37">
        <v>1</v>
      </c>
      <c r="D30" s="58" t="s">
        <v>12</v>
      </c>
    </row>
    <row r="31" spans="1:11" x14ac:dyDescent="0.25">
      <c r="A31" s="36" t="s">
        <v>3</v>
      </c>
      <c r="B31" s="36">
        <v>6</v>
      </c>
      <c r="C31" s="37">
        <v>2</v>
      </c>
      <c r="D31" s="58" t="s">
        <v>12</v>
      </c>
    </row>
    <row r="32" spans="1:11" x14ac:dyDescent="0.25">
      <c r="A32" s="36" t="s">
        <v>3</v>
      </c>
      <c r="B32" s="36">
        <v>6</v>
      </c>
      <c r="C32" s="37">
        <v>3</v>
      </c>
      <c r="D32" s="58" t="s">
        <v>12</v>
      </c>
    </row>
    <row r="33" spans="1:4" x14ac:dyDescent="0.25">
      <c r="A33" s="36" t="s">
        <v>3</v>
      </c>
      <c r="B33" s="36">
        <v>6</v>
      </c>
      <c r="C33" s="37">
        <v>4</v>
      </c>
      <c r="D33" s="58" t="s">
        <v>12</v>
      </c>
    </row>
    <row r="34" spans="1:4" x14ac:dyDescent="0.25">
      <c r="A34" s="36" t="s">
        <v>3</v>
      </c>
      <c r="B34" s="36">
        <v>6</v>
      </c>
      <c r="C34" s="37">
        <v>5</v>
      </c>
      <c r="D34" s="58" t="s">
        <v>22</v>
      </c>
    </row>
    <row r="35" spans="1:4" x14ac:dyDescent="0.25">
      <c r="A35" s="36" t="s">
        <v>3</v>
      </c>
      <c r="B35" s="36">
        <v>6</v>
      </c>
      <c r="C35" s="37">
        <v>6</v>
      </c>
      <c r="D35" s="58" t="s">
        <v>12</v>
      </c>
    </row>
    <row r="36" spans="1:4" x14ac:dyDescent="0.25">
      <c r="A36" s="36" t="s">
        <v>3</v>
      </c>
      <c r="B36" s="36">
        <v>6</v>
      </c>
      <c r="C36" s="37">
        <v>7</v>
      </c>
      <c r="D36" s="58" t="s">
        <v>22</v>
      </c>
    </row>
    <row r="37" spans="1:4" x14ac:dyDescent="0.25">
      <c r="A37" s="36" t="s">
        <v>3</v>
      </c>
      <c r="B37" s="36">
        <v>6</v>
      </c>
      <c r="C37" s="37">
        <v>8</v>
      </c>
      <c r="D37" s="58" t="s">
        <v>12</v>
      </c>
    </row>
    <row r="38" spans="1:4" x14ac:dyDescent="0.25">
      <c r="A38" s="36" t="s">
        <v>3</v>
      </c>
      <c r="B38" s="36">
        <v>6</v>
      </c>
      <c r="C38" s="37">
        <v>9</v>
      </c>
      <c r="D38" s="58" t="s">
        <v>22</v>
      </c>
    </row>
    <row r="39" spans="1:4" x14ac:dyDescent="0.25">
      <c r="A39" s="36" t="s">
        <v>3</v>
      </c>
      <c r="B39" s="36">
        <v>6</v>
      </c>
      <c r="C39" s="37">
        <v>10</v>
      </c>
      <c r="D39" s="58" t="s">
        <v>12</v>
      </c>
    </row>
    <row r="40" spans="1:4" x14ac:dyDescent="0.25">
      <c r="A40" s="36" t="s">
        <v>3</v>
      </c>
      <c r="B40" s="36">
        <v>6</v>
      </c>
      <c r="C40" s="37">
        <v>11</v>
      </c>
      <c r="D40" s="58" t="s">
        <v>12</v>
      </c>
    </row>
    <row r="41" spans="1:4" x14ac:dyDescent="0.25">
      <c r="A41" s="36" t="s">
        <v>3</v>
      </c>
      <c r="B41" s="36">
        <v>6</v>
      </c>
      <c r="C41" s="37">
        <v>12</v>
      </c>
      <c r="D41" s="58" t="s">
        <v>22</v>
      </c>
    </row>
    <row r="42" spans="1:4" x14ac:dyDescent="0.25">
      <c r="A42" s="36" t="s">
        <v>3</v>
      </c>
      <c r="B42" s="36">
        <v>6</v>
      </c>
      <c r="C42" s="37">
        <v>13</v>
      </c>
      <c r="D42" s="58" t="s">
        <v>12</v>
      </c>
    </row>
    <row r="43" spans="1:4" x14ac:dyDescent="0.25">
      <c r="A43" s="36" t="s">
        <v>3</v>
      </c>
      <c r="B43" s="36">
        <v>6</v>
      </c>
      <c r="C43" s="37">
        <v>14</v>
      </c>
      <c r="D43" s="58" t="s">
        <v>12</v>
      </c>
    </row>
    <row r="44" spans="1:4" x14ac:dyDescent="0.25">
      <c r="A44" s="36" t="s">
        <v>3</v>
      </c>
      <c r="B44" s="36">
        <v>6</v>
      </c>
      <c r="C44" s="37">
        <v>15</v>
      </c>
      <c r="D44" s="58" t="s">
        <v>12</v>
      </c>
    </row>
    <row r="45" spans="1:4" x14ac:dyDescent="0.25">
      <c r="A45" s="36" t="s">
        <v>3</v>
      </c>
      <c r="B45" s="36">
        <v>6</v>
      </c>
      <c r="C45" s="37">
        <v>16</v>
      </c>
      <c r="D45" s="58" t="s">
        <v>12</v>
      </c>
    </row>
    <row r="46" spans="1:4" x14ac:dyDescent="0.25">
      <c r="A46" s="36" t="s">
        <v>3</v>
      </c>
      <c r="B46" s="36">
        <v>6</v>
      </c>
      <c r="C46" s="37">
        <v>17</v>
      </c>
      <c r="D46" s="58" t="s">
        <v>12</v>
      </c>
    </row>
    <row r="47" spans="1:4" x14ac:dyDescent="0.25">
      <c r="A47" s="36" t="s">
        <v>3</v>
      </c>
      <c r="B47" s="36">
        <v>6</v>
      </c>
      <c r="C47" s="37">
        <v>18</v>
      </c>
      <c r="D47" s="58" t="s">
        <v>12</v>
      </c>
    </row>
    <row r="48" spans="1:4" x14ac:dyDescent="0.25">
      <c r="A48" s="36" t="s">
        <v>3</v>
      </c>
      <c r="B48" s="36">
        <v>6</v>
      </c>
      <c r="C48" s="37">
        <v>19</v>
      </c>
      <c r="D48" s="58" t="s">
        <v>22</v>
      </c>
    </row>
    <row r="49" spans="1:4" x14ac:dyDescent="0.25">
      <c r="A49" s="36" t="s">
        <v>3</v>
      </c>
      <c r="B49" s="36">
        <v>6</v>
      </c>
      <c r="C49" s="37">
        <v>20</v>
      </c>
      <c r="D49" s="58" t="s">
        <v>12</v>
      </c>
    </row>
    <row r="50" spans="1:4" x14ac:dyDescent="0.25">
      <c r="A50" s="36" t="s">
        <v>3</v>
      </c>
      <c r="B50" s="36">
        <v>6</v>
      </c>
      <c r="C50" s="37">
        <v>21</v>
      </c>
      <c r="D50" s="58" t="s">
        <v>12</v>
      </c>
    </row>
    <row r="51" spans="1:4" x14ac:dyDescent="0.25">
      <c r="A51" s="36" t="s">
        <v>3</v>
      </c>
      <c r="B51" s="36">
        <v>6</v>
      </c>
      <c r="C51" s="37">
        <v>22</v>
      </c>
      <c r="D51" s="58" t="s">
        <v>12</v>
      </c>
    </row>
    <row r="52" spans="1:4" x14ac:dyDescent="0.25">
      <c r="A52" s="36" t="s">
        <v>3</v>
      </c>
      <c r="B52" s="36">
        <v>6</v>
      </c>
      <c r="C52" s="37">
        <v>23</v>
      </c>
      <c r="D52" s="58" t="s">
        <v>12</v>
      </c>
    </row>
    <row r="53" spans="1:4" x14ac:dyDescent="0.25">
      <c r="A53" s="36" t="s">
        <v>3</v>
      </c>
      <c r="B53" s="36">
        <v>6</v>
      </c>
      <c r="C53" s="37">
        <v>24</v>
      </c>
      <c r="D53" s="58" t="s">
        <v>12</v>
      </c>
    </row>
    <row r="54" spans="1:4" x14ac:dyDescent="0.25">
      <c r="A54" s="36" t="s">
        <v>3</v>
      </c>
      <c r="B54" s="36">
        <v>6</v>
      </c>
      <c r="C54" s="37">
        <v>25</v>
      </c>
      <c r="D54" s="58" t="s">
        <v>12</v>
      </c>
    </row>
    <row r="55" spans="1:4" x14ac:dyDescent="0.25">
      <c r="A55" s="36" t="s">
        <v>3</v>
      </c>
      <c r="B55" s="36">
        <v>6</v>
      </c>
      <c r="C55" s="37">
        <v>26</v>
      </c>
      <c r="D55" s="58" t="s">
        <v>12</v>
      </c>
    </row>
    <row r="56" spans="1:4" x14ac:dyDescent="0.25">
      <c r="A56" s="36" t="s">
        <v>3</v>
      </c>
      <c r="B56" s="36">
        <v>6</v>
      </c>
      <c r="C56" s="37">
        <v>27</v>
      </c>
      <c r="D56" s="58" t="s">
        <v>12</v>
      </c>
    </row>
    <row r="57" spans="1:4" x14ac:dyDescent="0.25">
      <c r="A57" s="36" t="s">
        <v>3</v>
      </c>
      <c r="B57" s="36">
        <v>6</v>
      </c>
      <c r="C57" s="37">
        <v>28</v>
      </c>
      <c r="D57" s="58" t="s">
        <v>12</v>
      </c>
    </row>
    <row r="58" spans="1:4" x14ac:dyDescent="0.25">
      <c r="A58" s="36" t="s">
        <v>3</v>
      </c>
      <c r="B58" s="36">
        <v>6</v>
      </c>
      <c r="C58" s="37">
        <v>29</v>
      </c>
      <c r="D58" s="58" t="s">
        <v>12</v>
      </c>
    </row>
    <row r="59" spans="1:4" x14ac:dyDescent="0.25">
      <c r="A59" s="36" t="s">
        <v>3</v>
      </c>
      <c r="B59" s="36">
        <v>6</v>
      </c>
      <c r="C59" s="37">
        <v>30</v>
      </c>
      <c r="D59" s="58" t="s">
        <v>22</v>
      </c>
    </row>
    <row r="60" spans="1:4" x14ac:dyDescent="0.25">
      <c r="A60" s="36" t="s">
        <v>3</v>
      </c>
      <c r="B60" s="36">
        <v>6</v>
      </c>
      <c r="C60" s="37">
        <v>31</v>
      </c>
      <c r="D60" s="58" t="s">
        <v>22</v>
      </c>
    </row>
    <row r="61" spans="1:4" x14ac:dyDescent="0.25">
      <c r="A61" s="36" t="s">
        <v>3</v>
      </c>
      <c r="B61" s="36">
        <v>6</v>
      </c>
      <c r="C61" s="37">
        <v>32</v>
      </c>
      <c r="D61" s="58" t="s">
        <v>12</v>
      </c>
    </row>
    <row r="62" spans="1:4" x14ac:dyDescent="0.25">
      <c r="A62" s="36" t="s">
        <v>3</v>
      </c>
      <c r="B62" s="36">
        <v>6</v>
      </c>
      <c r="C62" s="37">
        <v>33</v>
      </c>
      <c r="D62" s="58" t="s">
        <v>22</v>
      </c>
    </row>
    <row r="63" spans="1:4" x14ac:dyDescent="0.25">
      <c r="A63" s="36" t="s">
        <v>3</v>
      </c>
      <c r="B63" s="36">
        <v>6</v>
      </c>
      <c r="C63" s="37">
        <v>34</v>
      </c>
      <c r="D63" s="58" t="s">
        <v>12</v>
      </c>
    </row>
    <row r="64" spans="1:4" x14ac:dyDescent="0.25">
      <c r="A64" s="36" t="s">
        <v>3</v>
      </c>
      <c r="B64" s="36">
        <v>6</v>
      </c>
      <c r="C64" s="37">
        <v>35</v>
      </c>
      <c r="D64" s="58" t="s">
        <v>12</v>
      </c>
    </row>
    <row r="65" spans="1:4" x14ac:dyDescent="0.25">
      <c r="A65" s="36" t="s">
        <v>3</v>
      </c>
      <c r="B65" s="36">
        <v>6</v>
      </c>
      <c r="C65" s="37">
        <v>36</v>
      </c>
      <c r="D65" s="58" t="s">
        <v>12</v>
      </c>
    </row>
    <row r="66" spans="1:4" x14ac:dyDescent="0.25">
      <c r="A66" s="36" t="s">
        <v>3</v>
      </c>
      <c r="B66" s="36">
        <v>7</v>
      </c>
      <c r="C66" s="37">
        <v>1</v>
      </c>
      <c r="D66" s="58" t="s">
        <v>12</v>
      </c>
    </row>
    <row r="67" spans="1:4" x14ac:dyDescent="0.25">
      <c r="A67" s="36" t="s">
        <v>3</v>
      </c>
      <c r="B67" s="36">
        <v>7</v>
      </c>
      <c r="C67" s="37">
        <v>2</v>
      </c>
      <c r="D67" s="58" t="s">
        <v>12</v>
      </c>
    </row>
    <row r="68" spans="1:4" x14ac:dyDescent="0.25">
      <c r="A68" s="36" t="s">
        <v>3</v>
      </c>
      <c r="B68" s="36">
        <v>7</v>
      </c>
      <c r="C68" s="37">
        <v>3</v>
      </c>
      <c r="D68" s="58" t="s">
        <v>12</v>
      </c>
    </row>
    <row r="69" spans="1:4" x14ac:dyDescent="0.25">
      <c r="A69" s="36" t="s">
        <v>3</v>
      </c>
      <c r="B69" s="36">
        <v>7</v>
      </c>
      <c r="C69" s="37">
        <v>4</v>
      </c>
      <c r="D69" s="58" t="s">
        <v>22</v>
      </c>
    </row>
    <row r="70" spans="1:4" x14ac:dyDescent="0.25">
      <c r="A70" s="36" t="s">
        <v>3</v>
      </c>
      <c r="B70" s="36">
        <v>7</v>
      </c>
      <c r="C70" s="37">
        <v>5</v>
      </c>
      <c r="D70" s="58" t="s">
        <v>12</v>
      </c>
    </row>
    <row r="71" spans="1:4" x14ac:dyDescent="0.25">
      <c r="A71" s="36" t="s">
        <v>3</v>
      </c>
      <c r="B71" s="36">
        <v>7</v>
      </c>
      <c r="C71" s="37">
        <v>6</v>
      </c>
      <c r="D71" s="58" t="s">
        <v>12</v>
      </c>
    </row>
    <row r="72" spans="1:4" x14ac:dyDescent="0.25">
      <c r="A72" s="36" t="s">
        <v>3</v>
      </c>
      <c r="B72" s="36">
        <v>7</v>
      </c>
      <c r="C72" s="37">
        <v>7</v>
      </c>
      <c r="D72" s="58" t="s">
        <v>22</v>
      </c>
    </row>
    <row r="73" spans="1:4" x14ac:dyDescent="0.25">
      <c r="A73" s="36" t="s">
        <v>3</v>
      </c>
      <c r="B73" s="36">
        <v>7</v>
      </c>
      <c r="C73" s="37">
        <v>8</v>
      </c>
      <c r="D73" s="58" t="s">
        <v>12</v>
      </c>
    </row>
    <row r="74" spans="1:4" x14ac:dyDescent="0.25">
      <c r="A74" s="36" t="s">
        <v>3</v>
      </c>
      <c r="B74" s="36">
        <v>7</v>
      </c>
      <c r="C74" s="37">
        <v>9</v>
      </c>
      <c r="D74" s="58" t="s">
        <v>12</v>
      </c>
    </row>
    <row r="75" spans="1:4" x14ac:dyDescent="0.25">
      <c r="A75" s="36" t="s">
        <v>3</v>
      </c>
      <c r="B75" s="36">
        <v>7</v>
      </c>
      <c r="C75" s="37">
        <v>10</v>
      </c>
      <c r="D75" s="58" t="s">
        <v>12</v>
      </c>
    </row>
    <row r="76" spans="1:4" x14ac:dyDescent="0.25">
      <c r="A76" s="36" t="s">
        <v>3</v>
      </c>
      <c r="B76" s="36">
        <v>7</v>
      </c>
      <c r="C76" s="37">
        <v>11</v>
      </c>
      <c r="D76" s="58" t="s">
        <v>22</v>
      </c>
    </row>
    <row r="77" spans="1:4" x14ac:dyDescent="0.25">
      <c r="A77" s="36" t="s">
        <v>3</v>
      </c>
      <c r="B77" s="36">
        <v>7</v>
      </c>
      <c r="C77" s="37">
        <v>12</v>
      </c>
      <c r="D77" s="58" t="s">
        <v>12</v>
      </c>
    </row>
    <row r="78" spans="1:4" x14ac:dyDescent="0.25">
      <c r="A78" s="36" t="s">
        <v>3</v>
      </c>
      <c r="B78" s="36">
        <v>7</v>
      </c>
      <c r="C78" s="37">
        <v>13</v>
      </c>
      <c r="D78" s="58" t="s">
        <v>22</v>
      </c>
    </row>
    <row r="79" spans="1:4" x14ac:dyDescent="0.25">
      <c r="A79" s="36" t="s">
        <v>3</v>
      </c>
      <c r="B79" s="36">
        <v>7</v>
      </c>
      <c r="C79" s="37">
        <v>14</v>
      </c>
      <c r="D79" s="58" t="s">
        <v>12</v>
      </c>
    </row>
    <row r="80" spans="1:4" x14ac:dyDescent="0.25">
      <c r="A80" s="36" t="s">
        <v>3</v>
      </c>
      <c r="B80" s="36">
        <v>7</v>
      </c>
      <c r="C80" s="37">
        <v>15</v>
      </c>
      <c r="D80" s="58" t="s">
        <v>12</v>
      </c>
    </row>
    <row r="81" spans="1:4" x14ac:dyDescent="0.25">
      <c r="A81" s="36" t="s">
        <v>3</v>
      </c>
      <c r="B81" s="36">
        <v>7</v>
      </c>
      <c r="C81" s="37">
        <v>16</v>
      </c>
      <c r="D81" s="58" t="s">
        <v>22</v>
      </c>
    </row>
    <row r="82" spans="1:4" x14ac:dyDescent="0.25">
      <c r="A82" s="36" t="s">
        <v>3</v>
      </c>
      <c r="B82" s="36">
        <v>7</v>
      </c>
      <c r="C82" s="37">
        <v>17</v>
      </c>
      <c r="D82" s="58" t="s">
        <v>12</v>
      </c>
    </row>
    <row r="83" spans="1:4" x14ac:dyDescent="0.25">
      <c r="A83" s="36" t="s">
        <v>3</v>
      </c>
      <c r="B83" s="36">
        <v>7</v>
      </c>
      <c r="C83" s="37">
        <v>18</v>
      </c>
      <c r="D83" s="58" t="s">
        <v>12</v>
      </c>
    </row>
    <row r="84" spans="1:4" x14ac:dyDescent="0.25">
      <c r="A84" s="36" t="s">
        <v>3</v>
      </c>
      <c r="B84" s="36">
        <v>7</v>
      </c>
      <c r="C84" s="37">
        <v>19</v>
      </c>
      <c r="D84" s="58" t="s">
        <v>22</v>
      </c>
    </row>
    <row r="85" spans="1:4" x14ac:dyDescent="0.25">
      <c r="A85" s="36" t="s">
        <v>3</v>
      </c>
      <c r="B85" s="36">
        <v>7</v>
      </c>
      <c r="C85" s="37">
        <v>20</v>
      </c>
      <c r="D85" s="58" t="s">
        <v>22</v>
      </c>
    </row>
    <row r="86" spans="1:4" x14ac:dyDescent="0.25">
      <c r="A86" s="36" t="s">
        <v>3</v>
      </c>
      <c r="B86" s="36">
        <v>7</v>
      </c>
      <c r="C86" s="37">
        <v>21</v>
      </c>
      <c r="D86" s="58" t="s">
        <v>22</v>
      </c>
    </row>
    <row r="87" spans="1:4" x14ac:dyDescent="0.25">
      <c r="A87" s="36" t="s">
        <v>3</v>
      </c>
      <c r="B87" s="36">
        <v>7</v>
      </c>
      <c r="C87" s="37">
        <v>22</v>
      </c>
      <c r="D87" s="58" t="s">
        <v>12</v>
      </c>
    </row>
    <row r="88" spans="1:4" x14ac:dyDescent="0.25">
      <c r="A88" s="36" t="s">
        <v>3</v>
      </c>
      <c r="B88" s="36">
        <v>7</v>
      </c>
      <c r="C88" s="37">
        <v>23</v>
      </c>
      <c r="D88" s="58" t="s">
        <v>12</v>
      </c>
    </row>
    <row r="89" spans="1:4" x14ac:dyDescent="0.25">
      <c r="A89" s="36" t="s">
        <v>3</v>
      </c>
      <c r="B89" s="36">
        <v>7</v>
      </c>
      <c r="C89" s="37">
        <v>24</v>
      </c>
      <c r="D89" s="58" t="s">
        <v>12</v>
      </c>
    </row>
    <row r="90" spans="1:4" x14ac:dyDescent="0.25">
      <c r="A90" s="36" t="s">
        <v>3</v>
      </c>
      <c r="B90" s="36">
        <v>7</v>
      </c>
      <c r="C90" s="37">
        <v>25</v>
      </c>
      <c r="D90" s="58" t="s">
        <v>22</v>
      </c>
    </row>
    <row r="91" spans="1:4" x14ac:dyDescent="0.25">
      <c r="A91" s="36" t="s">
        <v>3</v>
      </c>
      <c r="B91" s="36">
        <v>7</v>
      </c>
      <c r="C91" s="37">
        <v>26</v>
      </c>
      <c r="D91" s="58" t="s">
        <v>12</v>
      </c>
    </row>
    <row r="92" spans="1:4" x14ac:dyDescent="0.25">
      <c r="A92" s="36" t="s">
        <v>3</v>
      </c>
      <c r="B92" s="36">
        <v>7</v>
      </c>
      <c r="C92" s="37">
        <v>27</v>
      </c>
      <c r="D92" s="58" t="s">
        <v>12</v>
      </c>
    </row>
    <row r="93" spans="1:4" x14ac:dyDescent="0.25">
      <c r="A93" s="36" t="s">
        <v>3</v>
      </c>
      <c r="B93" s="36">
        <v>104</v>
      </c>
      <c r="C93" s="37">
        <v>1</v>
      </c>
      <c r="D93" s="58" t="s">
        <v>22</v>
      </c>
    </row>
    <row r="94" spans="1:4" x14ac:dyDescent="0.25">
      <c r="A94" s="36" t="s">
        <v>3</v>
      </c>
      <c r="B94" s="36">
        <v>104</v>
      </c>
      <c r="C94" s="37">
        <v>2</v>
      </c>
      <c r="D94" s="58" t="s">
        <v>12</v>
      </c>
    </row>
    <row r="95" spans="1:4" x14ac:dyDescent="0.25">
      <c r="A95" s="36" t="s">
        <v>3</v>
      </c>
      <c r="B95" s="36">
        <v>104</v>
      </c>
      <c r="C95" s="37">
        <v>3</v>
      </c>
      <c r="D95" s="58" t="s">
        <v>12</v>
      </c>
    </row>
    <row r="96" spans="1:4" x14ac:dyDescent="0.25">
      <c r="A96" s="36" t="s">
        <v>3</v>
      </c>
      <c r="B96" s="36">
        <v>104</v>
      </c>
      <c r="C96" s="37">
        <v>4</v>
      </c>
      <c r="D96" s="58" t="s">
        <v>12</v>
      </c>
    </row>
    <row r="97" spans="1:4" x14ac:dyDescent="0.25">
      <c r="A97" s="36" t="s">
        <v>3</v>
      </c>
      <c r="B97" s="36">
        <v>104</v>
      </c>
      <c r="C97" s="37">
        <v>5</v>
      </c>
      <c r="D97" s="58" t="s">
        <v>12</v>
      </c>
    </row>
    <row r="98" spans="1:4" x14ac:dyDescent="0.25">
      <c r="A98" s="36" t="s">
        <v>3</v>
      </c>
      <c r="B98" s="36">
        <v>104</v>
      </c>
      <c r="C98" s="37">
        <v>6</v>
      </c>
      <c r="D98" s="58" t="s">
        <v>12</v>
      </c>
    </row>
    <row r="99" spans="1:4" x14ac:dyDescent="0.25">
      <c r="A99" s="36" t="s">
        <v>3</v>
      </c>
      <c r="B99" s="36">
        <v>104</v>
      </c>
      <c r="C99" s="37">
        <v>7</v>
      </c>
      <c r="D99" s="58" t="s">
        <v>12</v>
      </c>
    </row>
    <row r="100" spans="1:4" x14ac:dyDescent="0.25">
      <c r="A100" s="36" t="s">
        <v>3</v>
      </c>
      <c r="B100" s="36">
        <v>104</v>
      </c>
      <c r="C100" s="37">
        <v>8</v>
      </c>
      <c r="D100" s="58" t="s">
        <v>12</v>
      </c>
    </row>
    <row r="101" spans="1:4" x14ac:dyDescent="0.25">
      <c r="A101" s="36" t="s">
        <v>3</v>
      </c>
      <c r="B101" s="36">
        <v>104</v>
      </c>
      <c r="C101" s="37">
        <v>9</v>
      </c>
      <c r="D101" s="58" t="s">
        <v>12</v>
      </c>
    </row>
    <row r="102" spans="1:4" x14ac:dyDescent="0.25">
      <c r="A102" s="36" t="s">
        <v>3</v>
      </c>
      <c r="B102" s="36">
        <v>104</v>
      </c>
      <c r="C102" s="37">
        <v>10</v>
      </c>
      <c r="D102" s="58" t="s">
        <v>12</v>
      </c>
    </row>
    <row r="103" spans="1:4" x14ac:dyDescent="0.25">
      <c r="A103" s="36" t="s">
        <v>3</v>
      </c>
      <c r="B103" s="36">
        <v>104</v>
      </c>
      <c r="C103" s="37">
        <v>11</v>
      </c>
      <c r="D103" s="58" t="s">
        <v>22</v>
      </c>
    </row>
    <row r="104" spans="1:4" x14ac:dyDescent="0.25">
      <c r="A104" s="36" t="s">
        <v>3</v>
      </c>
      <c r="B104" s="36">
        <v>104</v>
      </c>
      <c r="C104" s="37">
        <v>12</v>
      </c>
      <c r="D104" s="58" t="s">
        <v>12</v>
      </c>
    </row>
    <row r="105" spans="1:4" x14ac:dyDescent="0.25">
      <c r="A105" s="36" t="s">
        <v>3</v>
      </c>
      <c r="B105" s="36">
        <v>104</v>
      </c>
      <c r="C105" s="37">
        <v>13</v>
      </c>
      <c r="D105" s="58" t="s">
        <v>12</v>
      </c>
    </row>
    <row r="106" spans="1:4" x14ac:dyDescent="0.25">
      <c r="A106" s="36" t="s">
        <v>3</v>
      </c>
      <c r="B106" s="36">
        <v>104</v>
      </c>
      <c r="C106" s="37">
        <v>14</v>
      </c>
      <c r="D106" s="58" t="s">
        <v>12</v>
      </c>
    </row>
    <row r="107" spans="1:4" x14ac:dyDescent="0.25">
      <c r="A107" s="36" t="s">
        <v>3</v>
      </c>
      <c r="B107" s="36">
        <v>104</v>
      </c>
      <c r="C107" s="37">
        <v>15</v>
      </c>
      <c r="D107" s="58" t="s">
        <v>12</v>
      </c>
    </row>
    <row r="108" spans="1:4" x14ac:dyDescent="0.25">
      <c r="A108" s="36" t="s">
        <v>3</v>
      </c>
      <c r="B108" s="36">
        <v>104</v>
      </c>
      <c r="C108" s="37">
        <v>16</v>
      </c>
      <c r="D108" s="58" t="s">
        <v>12</v>
      </c>
    </row>
    <row r="109" spans="1:4" x14ac:dyDescent="0.25">
      <c r="A109" s="36" t="s">
        <v>3</v>
      </c>
      <c r="B109" s="36">
        <v>104</v>
      </c>
      <c r="C109" s="37">
        <v>17</v>
      </c>
      <c r="D109" s="58" t="s">
        <v>22</v>
      </c>
    </row>
    <row r="110" spans="1:4" x14ac:dyDescent="0.25">
      <c r="A110" s="36" t="s">
        <v>3</v>
      </c>
      <c r="B110" s="36">
        <v>104</v>
      </c>
      <c r="C110" s="37">
        <v>18</v>
      </c>
      <c r="D110" s="58" t="s">
        <v>12</v>
      </c>
    </row>
    <row r="111" spans="1:4" x14ac:dyDescent="0.25">
      <c r="A111" s="36" t="s">
        <v>3</v>
      </c>
      <c r="B111" s="36">
        <v>104</v>
      </c>
      <c r="C111" s="37">
        <v>19</v>
      </c>
      <c r="D111" s="58" t="s">
        <v>22</v>
      </c>
    </row>
    <row r="112" spans="1:4" x14ac:dyDescent="0.25">
      <c r="A112" s="36" t="s">
        <v>3</v>
      </c>
      <c r="B112" s="36">
        <v>104</v>
      </c>
      <c r="C112" s="37">
        <v>20</v>
      </c>
      <c r="D112" s="58" t="s">
        <v>12</v>
      </c>
    </row>
    <row r="113" spans="1:4" x14ac:dyDescent="0.25">
      <c r="A113" s="36" t="s">
        <v>3</v>
      </c>
      <c r="B113" s="36">
        <v>104</v>
      </c>
      <c r="C113" s="37">
        <v>21</v>
      </c>
      <c r="D113" s="58" t="s">
        <v>12</v>
      </c>
    </row>
    <row r="114" spans="1:4" x14ac:dyDescent="0.25">
      <c r="A114" s="36" t="s">
        <v>3</v>
      </c>
      <c r="B114" s="36">
        <v>104</v>
      </c>
      <c r="C114" s="37">
        <v>22</v>
      </c>
      <c r="D114" s="58" t="s">
        <v>12</v>
      </c>
    </row>
    <row r="115" spans="1:4" x14ac:dyDescent="0.25">
      <c r="A115" s="36" t="s">
        <v>3</v>
      </c>
      <c r="B115" s="36">
        <v>104</v>
      </c>
      <c r="C115" s="37">
        <v>23</v>
      </c>
      <c r="D115" s="58" t="s">
        <v>22</v>
      </c>
    </row>
    <row r="116" spans="1:4" x14ac:dyDescent="0.25">
      <c r="A116" s="36" t="s">
        <v>3</v>
      </c>
      <c r="B116" s="36">
        <v>104</v>
      </c>
      <c r="C116" s="37">
        <v>24</v>
      </c>
      <c r="D116" s="58" t="s">
        <v>22</v>
      </c>
    </row>
    <row r="117" spans="1:4" x14ac:dyDescent="0.25">
      <c r="A117" s="36" t="s">
        <v>3</v>
      </c>
      <c r="B117" s="36">
        <v>104</v>
      </c>
      <c r="C117" s="37">
        <v>25</v>
      </c>
      <c r="D117" s="58" t="s">
        <v>12</v>
      </c>
    </row>
    <row r="118" spans="1:4" x14ac:dyDescent="0.25">
      <c r="A118" s="36" t="s">
        <v>3</v>
      </c>
      <c r="B118" s="36">
        <v>104</v>
      </c>
      <c r="C118" s="37">
        <v>26</v>
      </c>
      <c r="D118" s="58" t="s">
        <v>12</v>
      </c>
    </row>
    <row r="119" spans="1:4" x14ac:dyDescent="0.25">
      <c r="A119" s="36" t="s">
        <v>3</v>
      </c>
      <c r="B119" s="36">
        <v>104</v>
      </c>
      <c r="C119" s="37">
        <v>27</v>
      </c>
      <c r="D119" s="58" t="s">
        <v>12</v>
      </c>
    </row>
    <row r="120" spans="1:4" x14ac:dyDescent="0.25">
      <c r="A120" s="36" t="s">
        <v>3</v>
      </c>
      <c r="B120" s="36">
        <v>104</v>
      </c>
      <c r="C120" s="37">
        <v>28</v>
      </c>
      <c r="D120" s="58" t="s">
        <v>12</v>
      </c>
    </row>
    <row r="121" spans="1:4" x14ac:dyDescent="0.25">
      <c r="A121" s="36" t="s">
        <v>3</v>
      </c>
      <c r="B121" s="36">
        <v>104</v>
      </c>
      <c r="C121" s="37">
        <v>29</v>
      </c>
      <c r="D121" s="58" t="s">
        <v>12</v>
      </c>
    </row>
    <row r="122" spans="1:4" x14ac:dyDescent="0.25">
      <c r="A122" s="36" t="s">
        <v>3</v>
      </c>
      <c r="B122" s="36">
        <v>104</v>
      </c>
      <c r="C122" s="37">
        <v>30</v>
      </c>
      <c r="D122" s="58" t="s">
        <v>22</v>
      </c>
    </row>
    <row r="123" spans="1:4" x14ac:dyDescent="0.25">
      <c r="A123" s="36" t="s">
        <v>3</v>
      </c>
      <c r="B123" s="36">
        <v>104</v>
      </c>
      <c r="C123" s="37">
        <v>31</v>
      </c>
      <c r="D123" s="58" t="s">
        <v>12</v>
      </c>
    </row>
    <row r="124" spans="1:4" x14ac:dyDescent="0.25">
      <c r="A124" s="36" t="s">
        <v>3</v>
      </c>
      <c r="B124" s="36">
        <v>104</v>
      </c>
      <c r="C124" s="37">
        <v>32</v>
      </c>
      <c r="D124" s="58" t="s">
        <v>12</v>
      </c>
    </row>
    <row r="125" spans="1:4" x14ac:dyDescent="0.25">
      <c r="A125" s="36" t="s">
        <v>3</v>
      </c>
      <c r="B125" s="36">
        <v>104</v>
      </c>
      <c r="C125" s="37">
        <v>33</v>
      </c>
      <c r="D125" s="58" t="s">
        <v>12</v>
      </c>
    </row>
    <row r="126" spans="1:4" x14ac:dyDescent="0.25">
      <c r="A126" s="36" t="s">
        <v>3</v>
      </c>
      <c r="B126" s="36">
        <v>104</v>
      </c>
      <c r="C126" s="37">
        <v>34</v>
      </c>
      <c r="D126" s="58" t="s">
        <v>12</v>
      </c>
    </row>
    <row r="127" spans="1:4" x14ac:dyDescent="0.25">
      <c r="A127" s="36" t="s">
        <v>3</v>
      </c>
      <c r="B127" s="36">
        <v>104</v>
      </c>
      <c r="C127" s="37">
        <v>35</v>
      </c>
      <c r="D127" s="58" t="s">
        <v>12</v>
      </c>
    </row>
    <row r="128" spans="1:4" x14ac:dyDescent="0.25">
      <c r="A128" s="36" t="s">
        <v>3</v>
      </c>
      <c r="B128" s="36">
        <v>104</v>
      </c>
      <c r="C128" s="37">
        <v>36</v>
      </c>
      <c r="D128" s="58" t="s">
        <v>12</v>
      </c>
    </row>
    <row r="129" spans="1:4" x14ac:dyDescent="0.25">
      <c r="A129" s="36" t="s">
        <v>3</v>
      </c>
      <c r="B129" s="36">
        <v>104</v>
      </c>
      <c r="C129" s="37">
        <v>37</v>
      </c>
      <c r="D129" s="58" t="s">
        <v>12</v>
      </c>
    </row>
    <row r="130" spans="1:4" x14ac:dyDescent="0.25">
      <c r="A130" s="36" t="s">
        <v>3</v>
      </c>
      <c r="B130" s="36">
        <v>104</v>
      </c>
      <c r="C130" s="37">
        <v>38</v>
      </c>
      <c r="D130" s="58" t="s">
        <v>12</v>
      </c>
    </row>
    <row r="131" spans="1:4" x14ac:dyDescent="0.25">
      <c r="A131" s="36" t="s">
        <v>4</v>
      </c>
      <c r="B131" s="36">
        <v>1</v>
      </c>
      <c r="C131" s="37">
        <v>1</v>
      </c>
      <c r="D131" s="58" t="s">
        <v>12</v>
      </c>
    </row>
    <row r="132" spans="1:4" x14ac:dyDescent="0.25">
      <c r="A132" s="36" t="s">
        <v>4</v>
      </c>
      <c r="B132" s="36">
        <v>1</v>
      </c>
      <c r="C132" s="37">
        <v>2</v>
      </c>
      <c r="D132" s="58" t="s">
        <v>12</v>
      </c>
    </row>
    <row r="133" spans="1:4" x14ac:dyDescent="0.25">
      <c r="A133" s="36" t="s">
        <v>4</v>
      </c>
      <c r="B133" s="36">
        <v>1</v>
      </c>
      <c r="C133" s="37">
        <v>3</v>
      </c>
      <c r="D133" s="58" t="s">
        <v>22</v>
      </c>
    </row>
    <row r="134" spans="1:4" x14ac:dyDescent="0.25">
      <c r="A134" s="36" t="s">
        <v>4</v>
      </c>
      <c r="B134" s="36">
        <v>1</v>
      </c>
      <c r="C134" s="37">
        <v>4</v>
      </c>
      <c r="D134" s="58" t="s">
        <v>12</v>
      </c>
    </row>
    <row r="135" spans="1:4" x14ac:dyDescent="0.25">
      <c r="A135" s="36" t="s">
        <v>4</v>
      </c>
      <c r="B135" s="36">
        <v>1</v>
      </c>
      <c r="C135" s="37">
        <v>5</v>
      </c>
      <c r="D135" s="58" t="s">
        <v>12</v>
      </c>
    </row>
    <row r="136" spans="1:4" x14ac:dyDescent="0.25">
      <c r="A136" s="36" t="s">
        <v>4</v>
      </c>
      <c r="B136" s="36">
        <v>1</v>
      </c>
      <c r="C136" s="37">
        <v>6</v>
      </c>
      <c r="D136" s="58" t="s">
        <v>22</v>
      </c>
    </row>
    <row r="137" spans="1:4" x14ac:dyDescent="0.25">
      <c r="A137" s="36" t="s">
        <v>4</v>
      </c>
      <c r="B137" s="36">
        <v>1</v>
      </c>
      <c r="C137" s="37">
        <v>7</v>
      </c>
      <c r="D137" s="58" t="s">
        <v>12</v>
      </c>
    </row>
    <row r="138" spans="1:4" x14ac:dyDescent="0.25">
      <c r="A138" s="36" t="s">
        <v>4</v>
      </c>
      <c r="B138" s="36">
        <v>1</v>
      </c>
      <c r="C138" s="37">
        <v>8</v>
      </c>
      <c r="D138" s="58" t="s">
        <v>12</v>
      </c>
    </row>
    <row r="139" spans="1:4" x14ac:dyDescent="0.25">
      <c r="A139" s="36" t="s">
        <v>4</v>
      </c>
      <c r="B139" s="36">
        <v>1</v>
      </c>
      <c r="C139" s="37">
        <v>9</v>
      </c>
      <c r="D139" s="58" t="s">
        <v>12</v>
      </c>
    </row>
    <row r="140" spans="1:4" x14ac:dyDescent="0.25">
      <c r="A140" s="36" t="s">
        <v>4</v>
      </c>
      <c r="B140" s="36">
        <v>1</v>
      </c>
      <c r="C140" s="37">
        <v>10</v>
      </c>
      <c r="D140" s="58" t="s">
        <v>22</v>
      </c>
    </row>
    <row r="141" spans="1:4" x14ac:dyDescent="0.25">
      <c r="A141" s="36" t="s">
        <v>4</v>
      </c>
      <c r="B141" s="36">
        <v>1</v>
      </c>
      <c r="C141" s="37">
        <v>11</v>
      </c>
      <c r="D141" s="58" t="s">
        <v>12</v>
      </c>
    </row>
    <row r="142" spans="1:4" x14ac:dyDescent="0.25">
      <c r="A142" s="36" t="s">
        <v>4</v>
      </c>
      <c r="B142" s="36">
        <v>1</v>
      </c>
      <c r="C142" s="37">
        <v>12</v>
      </c>
      <c r="D142" s="58" t="s">
        <v>12</v>
      </c>
    </row>
    <row r="143" spans="1:4" x14ac:dyDescent="0.25">
      <c r="A143" s="36" t="s">
        <v>4</v>
      </c>
      <c r="B143" s="36">
        <v>1</v>
      </c>
      <c r="C143" s="37">
        <v>13</v>
      </c>
      <c r="D143" s="58" t="s">
        <v>12</v>
      </c>
    </row>
    <row r="144" spans="1:4" x14ac:dyDescent="0.25">
      <c r="A144" s="36" t="s">
        <v>4</v>
      </c>
      <c r="B144" s="36">
        <v>1</v>
      </c>
      <c r="C144" s="37">
        <v>14</v>
      </c>
      <c r="D144" s="58" t="s">
        <v>12</v>
      </c>
    </row>
    <row r="145" spans="1:4" x14ac:dyDescent="0.25">
      <c r="A145" s="36" t="s">
        <v>4</v>
      </c>
      <c r="B145" s="36">
        <v>1</v>
      </c>
      <c r="C145" s="37">
        <v>15</v>
      </c>
      <c r="D145" s="58" t="s">
        <v>12</v>
      </c>
    </row>
    <row r="146" spans="1:4" x14ac:dyDescent="0.25">
      <c r="A146" s="36" t="s">
        <v>4</v>
      </c>
      <c r="B146" s="36">
        <v>1</v>
      </c>
      <c r="C146" s="37">
        <v>16</v>
      </c>
      <c r="D146" s="58" t="s">
        <v>12</v>
      </c>
    </row>
    <row r="147" spans="1:4" x14ac:dyDescent="0.25">
      <c r="A147" s="36" t="s">
        <v>4</v>
      </c>
      <c r="B147" s="36">
        <v>1</v>
      </c>
      <c r="C147" s="37">
        <v>17</v>
      </c>
      <c r="D147" s="58" t="s">
        <v>12</v>
      </c>
    </row>
    <row r="148" spans="1:4" x14ac:dyDescent="0.25">
      <c r="A148" s="36" t="s">
        <v>4</v>
      </c>
      <c r="B148" s="36">
        <v>1</v>
      </c>
      <c r="C148" s="37">
        <v>18</v>
      </c>
      <c r="D148" s="58" t="s">
        <v>12</v>
      </c>
    </row>
    <row r="149" spans="1:4" x14ac:dyDescent="0.25">
      <c r="A149" s="36" t="s">
        <v>4</v>
      </c>
      <c r="B149" s="36">
        <v>1</v>
      </c>
      <c r="C149" s="37">
        <v>19</v>
      </c>
      <c r="D149" s="58" t="s">
        <v>12</v>
      </c>
    </row>
    <row r="150" spans="1:4" x14ac:dyDescent="0.25">
      <c r="A150" s="36" t="s">
        <v>4</v>
      </c>
      <c r="B150" s="36">
        <v>1</v>
      </c>
      <c r="C150" s="37">
        <v>20</v>
      </c>
      <c r="D150" s="58" t="s">
        <v>12</v>
      </c>
    </row>
    <row r="151" spans="1:4" x14ac:dyDescent="0.25">
      <c r="A151" s="36" t="s">
        <v>4</v>
      </c>
      <c r="B151" s="36">
        <v>1</v>
      </c>
      <c r="C151" s="37">
        <v>21</v>
      </c>
      <c r="D151" s="58" t="s">
        <v>12</v>
      </c>
    </row>
    <row r="152" spans="1:4" x14ac:dyDescent="0.25">
      <c r="A152" s="36" t="s">
        <v>4</v>
      </c>
      <c r="B152" s="36">
        <v>1</v>
      </c>
      <c r="C152" s="37">
        <v>22</v>
      </c>
      <c r="D152" s="58" t="s">
        <v>22</v>
      </c>
    </row>
    <row r="153" spans="1:4" x14ac:dyDescent="0.25">
      <c r="A153" s="36" t="s">
        <v>4</v>
      </c>
      <c r="B153" s="36">
        <v>1</v>
      </c>
      <c r="C153" s="37">
        <v>23</v>
      </c>
      <c r="D153" s="58" t="s">
        <v>12</v>
      </c>
    </row>
    <row r="154" spans="1:4" x14ac:dyDescent="0.25">
      <c r="A154" s="36" t="s">
        <v>4</v>
      </c>
      <c r="B154" s="36">
        <v>1</v>
      </c>
      <c r="C154" s="37">
        <v>24</v>
      </c>
      <c r="D154" s="58" t="s">
        <v>12</v>
      </c>
    </row>
    <row r="155" spans="1:4" x14ac:dyDescent="0.25">
      <c r="A155" s="36" t="s">
        <v>4</v>
      </c>
      <c r="B155" s="36">
        <v>1</v>
      </c>
      <c r="C155" s="37">
        <v>25</v>
      </c>
      <c r="D155" s="58" t="s">
        <v>12</v>
      </c>
    </row>
    <row r="156" spans="1:4" x14ac:dyDescent="0.25">
      <c r="A156" s="36" t="s">
        <v>4</v>
      </c>
      <c r="B156" s="36">
        <v>1</v>
      </c>
      <c r="C156" s="37">
        <v>26</v>
      </c>
      <c r="D156" s="58" t="s">
        <v>12</v>
      </c>
    </row>
    <row r="157" spans="1:4" x14ac:dyDescent="0.25">
      <c r="A157" s="36" t="s">
        <v>4</v>
      </c>
      <c r="B157" s="36">
        <v>1</v>
      </c>
      <c r="C157" s="37">
        <v>27</v>
      </c>
      <c r="D157" s="58" t="s">
        <v>22</v>
      </c>
    </row>
    <row r="158" spans="1:4" x14ac:dyDescent="0.25">
      <c r="A158" s="36" t="s">
        <v>4</v>
      </c>
      <c r="B158" s="36">
        <v>1</v>
      </c>
      <c r="C158" s="37">
        <v>28</v>
      </c>
      <c r="D158" s="58" t="s">
        <v>12</v>
      </c>
    </row>
    <row r="159" spans="1:4" x14ac:dyDescent="0.25">
      <c r="A159" s="36" t="s">
        <v>4</v>
      </c>
      <c r="B159" s="36">
        <v>1</v>
      </c>
      <c r="C159" s="37">
        <v>29</v>
      </c>
      <c r="D159" s="58" t="s">
        <v>22</v>
      </c>
    </row>
    <row r="160" spans="1:4" x14ac:dyDescent="0.25">
      <c r="A160" s="36" t="s">
        <v>4</v>
      </c>
      <c r="B160" s="36">
        <v>1</v>
      </c>
      <c r="C160" s="37">
        <v>30</v>
      </c>
      <c r="D160" s="58" t="s">
        <v>22</v>
      </c>
    </row>
    <row r="161" spans="1:4" x14ac:dyDescent="0.25">
      <c r="A161" s="36" t="s">
        <v>4</v>
      </c>
      <c r="B161" s="36">
        <v>1</v>
      </c>
      <c r="C161" s="37">
        <v>31</v>
      </c>
      <c r="D161" s="58" t="s">
        <v>12</v>
      </c>
    </row>
    <row r="162" spans="1:4" x14ac:dyDescent="0.25">
      <c r="A162" s="36" t="s">
        <v>4</v>
      </c>
      <c r="B162" s="36">
        <v>1</v>
      </c>
      <c r="C162" s="37">
        <v>32</v>
      </c>
      <c r="D162" s="58" t="s">
        <v>12</v>
      </c>
    </row>
    <row r="163" spans="1:4" x14ac:dyDescent="0.25">
      <c r="A163" s="36" t="s">
        <v>4</v>
      </c>
      <c r="B163" s="36">
        <v>1</v>
      </c>
      <c r="C163" s="37">
        <v>33</v>
      </c>
      <c r="D163" s="58" t="s">
        <v>12</v>
      </c>
    </row>
    <row r="164" spans="1:4" x14ac:dyDescent="0.25">
      <c r="A164" s="36" t="s">
        <v>4</v>
      </c>
      <c r="B164" s="36">
        <v>1</v>
      </c>
      <c r="C164" s="37">
        <v>34</v>
      </c>
      <c r="D164" s="58" t="s">
        <v>22</v>
      </c>
    </row>
    <row r="165" spans="1:4" x14ac:dyDescent="0.25">
      <c r="A165" s="36" t="s">
        <v>4</v>
      </c>
      <c r="B165" s="36">
        <v>1</v>
      </c>
      <c r="C165" s="37">
        <v>35</v>
      </c>
      <c r="D165" s="58" t="s">
        <v>22</v>
      </c>
    </row>
    <row r="166" spans="1:4" x14ac:dyDescent="0.25">
      <c r="A166" s="36" t="s">
        <v>4</v>
      </c>
      <c r="B166" s="36">
        <v>1</v>
      </c>
      <c r="C166" s="37">
        <v>36</v>
      </c>
      <c r="D166" s="58" t="s">
        <v>22</v>
      </c>
    </row>
    <row r="167" spans="1:4" x14ac:dyDescent="0.25">
      <c r="A167" s="36" t="s">
        <v>4</v>
      </c>
      <c r="B167" s="36">
        <v>4</v>
      </c>
      <c r="C167" s="37">
        <v>1</v>
      </c>
      <c r="D167" s="58" t="s">
        <v>12</v>
      </c>
    </row>
    <row r="168" spans="1:4" x14ac:dyDescent="0.25">
      <c r="A168" s="36" t="s">
        <v>4</v>
      </c>
      <c r="B168" s="36">
        <v>4</v>
      </c>
      <c r="C168" s="37">
        <v>2</v>
      </c>
      <c r="D168" s="58" t="s">
        <v>22</v>
      </c>
    </row>
    <row r="169" spans="1:4" x14ac:dyDescent="0.25">
      <c r="A169" s="36" t="s">
        <v>4</v>
      </c>
      <c r="B169" s="36">
        <v>4</v>
      </c>
      <c r="C169" s="37">
        <v>3</v>
      </c>
      <c r="D169" s="58" t="s">
        <v>12</v>
      </c>
    </row>
    <row r="170" spans="1:4" x14ac:dyDescent="0.25">
      <c r="A170" s="36" t="s">
        <v>4</v>
      </c>
      <c r="B170" s="36">
        <v>4</v>
      </c>
      <c r="C170" s="37">
        <v>4</v>
      </c>
      <c r="D170" s="58" t="s">
        <v>22</v>
      </c>
    </row>
    <row r="171" spans="1:4" x14ac:dyDescent="0.25">
      <c r="A171" s="36" t="s">
        <v>4</v>
      </c>
      <c r="B171" s="36">
        <v>4</v>
      </c>
      <c r="C171" s="37">
        <v>5</v>
      </c>
      <c r="D171" s="58" t="s">
        <v>22</v>
      </c>
    </row>
    <row r="172" spans="1:4" x14ac:dyDescent="0.25">
      <c r="A172" s="36" t="s">
        <v>4</v>
      </c>
      <c r="B172" s="36">
        <v>4</v>
      </c>
      <c r="C172" s="37">
        <v>6</v>
      </c>
      <c r="D172" s="58" t="s">
        <v>12</v>
      </c>
    </row>
    <row r="173" spans="1:4" x14ac:dyDescent="0.25">
      <c r="A173" s="36" t="s">
        <v>4</v>
      </c>
      <c r="B173" s="36">
        <v>4</v>
      </c>
      <c r="C173" s="37">
        <v>7</v>
      </c>
      <c r="D173" s="58" t="s">
        <v>12</v>
      </c>
    </row>
    <row r="174" spans="1:4" x14ac:dyDescent="0.25">
      <c r="A174" s="36" t="s">
        <v>4</v>
      </c>
      <c r="B174" s="36">
        <v>4</v>
      </c>
      <c r="C174" s="37">
        <v>8</v>
      </c>
      <c r="D174" s="58" t="s">
        <v>12</v>
      </c>
    </row>
    <row r="175" spans="1:4" x14ac:dyDescent="0.25">
      <c r="A175" s="36" t="s">
        <v>4</v>
      </c>
      <c r="B175" s="36">
        <v>4</v>
      </c>
      <c r="C175" s="37">
        <v>9</v>
      </c>
      <c r="D175" s="58" t="s">
        <v>12</v>
      </c>
    </row>
    <row r="176" spans="1:4" x14ac:dyDescent="0.25">
      <c r="A176" s="36" t="s">
        <v>4</v>
      </c>
      <c r="B176" s="36">
        <v>4</v>
      </c>
      <c r="C176" s="37">
        <v>10</v>
      </c>
      <c r="D176" s="58" t="s">
        <v>12</v>
      </c>
    </row>
    <row r="177" spans="1:4" x14ac:dyDescent="0.25">
      <c r="A177" s="36" t="s">
        <v>4</v>
      </c>
      <c r="B177" s="36">
        <v>4</v>
      </c>
      <c r="C177" s="37">
        <v>11</v>
      </c>
      <c r="D177" s="58" t="s">
        <v>12</v>
      </c>
    </row>
    <row r="178" spans="1:4" x14ac:dyDescent="0.25">
      <c r="A178" s="36" t="s">
        <v>4</v>
      </c>
      <c r="B178" s="36">
        <v>4</v>
      </c>
      <c r="C178" s="37">
        <v>12</v>
      </c>
      <c r="D178" s="58" t="s">
        <v>12</v>
      </c>
    </row>
    <row r="179" spans="1:4" x14ac:dyDescent="0.25">
      <c r="A179" s="36" t="s">
        <v>4</v>
      </c>
      <c r="B179" s="36">
        <v>4</v>
      </c>
      <c r="C179" s="37">
        <v>13</v>
      </c>
      <c r="D179" s="58" t="s">
        <v>12</v>
      </c>
    </row>
    <row r="180" spans="1:4" x14ac:dyDescent="0.25">
      <c r="A180" s="36" t="s">
        <v>4</v>
      </c>
      <c r="B180" s="36">
        <v>4</v>
      </c>
      <c r="C180" s="37">
        <v>14</v>
      </c>
      <c r="D180" s="58" t="s">
        <v>22</v>
      </c>
    </row>
    <row r="181" spans="1:4" x14ac:dyDescent="0.25">
      <c r="A181" s="36" t="s">
        <v>4</v>
      </c>
      <c r="B181" s="36">
        <v>4</v>
      </c>
      <c r="C181" s="37">
        <v>15</v>
      </c>
      <c r="D181" s="58" t="s">
        <v>12</v>
      </c>
    </row>
    <row r="182" spans="1:4" x14ac:dyDescent="0.25">
      <c r="A182" s="36" t="s">
        <v>4</v>
      </c>
      <c r="B182" s="36">
        <v>4</v>
      </c>
      <c r="C182" s="37">
        <v>16</v>
      </c>
      <c r="D182" s="58" t="s">
        <v>22</v>
      </c>
    </row>
    <row r="183" spans="1:4" x14ac:dyDescent="0.25">
      <c r="A183" s="36" t="s">
        <v>4</v>
      </c>
      <c r="B183" s="36">
        <v>4</v>
      </c>
      <c r="C183" s="37">
        <v>17</v>
      </c>
      <c r="D183" s="58" t="s">
        <v>12</v>
      </c>
    </row>
    <row r="184" spans="1:4" x14ac:dyDescent="0.25">
      <c r="A184" s="36" t="s">
        <v>4</v>
      </c>
      <c r="B184" s="36">
        <v>4</v>
      </c>
      <c r="C184" s="37">
        <v>18</v>
      </c>
      <c r="D184" s="58" t="s">
        <v>12</v>
      </c>
    </row>
    <row r="185" spans="1:4" x14ac:dyDescent="0.25">
      <c r="A185" s="36" t="s">
        <v>4</v>
      </c>
      <c r="B185" s="36">
        <v>4</v>
      </c>
      <c r="C185" s="37">
        <v>19</v>
      </c>
      <c r="D185" s="58" t="s">
        <v>12</v>
      </c>
    </row>
    <row r="186" spans="1:4" x14ac:dyDescent="0.25">
      <c r="A186" s="36" t="s">
        <v>4</v>
      </c>
      <c r="B186" s="36">
        <v>4</v>
      </c>
      <c r="C186" s="37">
        <v>20</v>
      </c>
      <c r="D186" s="58" t="s">
        <v>22</v>
      </c>
    </row>
    <row r="187" spans="1:4" x14ac:dyDescent="0.25">
      <c r="A187" s="36" t="s">
        <v>4</v>
      </c>
      <c r="B187" s="36">
        <v>4</v>
      </c>
      <c r="C187" s="37">
        <v>21</v>
      </c>
      <c r="D187" s="58" t="s">
        <v>12</v>
      </c>
    </row>
    <row r="188" spans="1:4" x14ac:dyDescent="0.25">
      <c r="A188" s="36" t="s">
        <v>4</v>
      </c>
      <c r="B188" s="36">
        <v>4</v>
      </c>
      <c r="C188" s="37">
        <v>22</v>
      </c>
      <c r="D188" s="58" t="s">
        <v>12</v>
      </c>
    </row>
    <row r="189" spans="1:4" x14ac:dyDescent="0.25">
      <c r="A189" s="36" t="s">
        <v>4</v>
      </c>
      <c r="B189" s="36">
        <v>4</v>
      </c>
      <c r="C189" s="37">
        <v>23</v>
      </c>
      <c r="D189" s="58" t="s">
        <v>22</v>
      </c>
    </row>
    <row r="190" spans="1:4" x14ac:dyDescent="0.25">
      <c r="A190" s="36" t="s">
        <v>4</v>
      </c>
      <c r="B190" s="36">
        <v>4</v>
      </c>
      <c r="C190" s="37">
        <v>24</v>
      </c>
      <c r="D190" s="58" t="s">
        <v>22</v>
      </c>
    </row>
    <row r="191" spans="1:4" x14ac:dyDescent="0.25">
      <c r="A191" s="36" t="s">
        <v>4</v>
      </c>
      <c r="B191" s="36">
        <v>4</v>
      </c>
      <c r="C191" s="37">
        <v>25</v>
      </c>
      <c r="D191" s="58" t="s">
        <v>12</v>
      </c>
    </row>
    <row r="192" spans="1:4" x14ac:dyDescent="0.25">
      <c r="A192" s="36" t="s">
        <v>4</v>
      </c>
      <c r="B192" s="36">
        <v>4</v>
      </c>
      <c r="C192" s="37">
        <v>26</v>
      </c>
      <c r="D192" s="58" t="s">
        <v>12</v>
      </c>
    </row>
    <row r="193" spans="1:4" x14ac:dyDescent="0.25">
      <c r="A193" s="36" t="s">
        <v>4</v>
      </c>
      <c r="B193" s="36">
        <v>4</v>
      </c>
      <c r="C193" s="37">
        <v>27</v>
      </c>
      <c r="D193" s="58" t="s">
        <v>12</v>
      </c>
    </row>
    <row r="194" spans="1:4" x14ac:dyDescent="0.25">
      <c r="A194" s="36" t="s">
        <v>4</v>
      </c>
      <c r="B194" s="36">
        <v>4</v>
      </c>
      <c r="C194" s="37">
        <v>28</v>
      </c>
      <c r="D194" s="58" t="s">
        <v>12</v>
      </c>
    </row>
    <row r="195" spans="1:4" x14ac:dyDescent="0.25">
      <c r="A195" s="36" t="s">
        <v>4</v>
      </c>
      <c r="B195" s="36">
        <v>4</v>
      </c>
      <c r="C195" s="37">
        <v>29</v>
      </c>
      <c r="D195" s="58" t="s">
        <v>12</v>
      </c>
    </row>
    <row r="196" spans="1:4" x14ac:dyDescent="0.25">
      <c r="A196" s="36" t="s">
        <v>4</v>
      </c>
      <c r="B196" s="36">
        <v>4</v>
      </c>
      <c r="C196" s="37">
        <v>30</v>
      </c>
      <c r="D196" s="58" t="s">
        <v>12</v>
      </c>
    </row>
    <row r="197" spans="1:4" x14ac:dyDescent="0.25">
      <c r="A197" s="36" t="s">
        <v>4</v>
      </c>
      <c r="B197" s="36">
        <v>4</v>
      </c>
      <c r="C197" s="37">
        <v>31</v>
      </c>
      <c r="D197" s="58" t="s">
        <v>22</v>
      </c>
    </row>
    <row r="198" spans="1:4" x14ac:dyDescent="0.25">
      <c r="A198" s="36" t="s">
        <v>4</v>
      </c>
      <c r="B198" s="36">
        <v>4</v>
      </c>
      <c r="C198" s="37">
        <v>32</v>
      </c>
      <c r="D198" s="58" t="s">
        <v>12</v>
      </c>
    </row>
    <row r="199" spans="1:4" x14ac:dyDescent="0.25">
      <c r="A199" s="36" t="s">
        <v>4</v>
      </c>
      <c r="B199" s="36">
        <v>4</v>
      </c>
      <c r="C199" s="37">
        <v>33</v>
      </c>
      <c r="D199" s="58" t="s">
        <v>12</v>
      </c>
    </row>
    <row r="200" spans="1:4" x14ac:dyDescent="0.25">
      <c r="A200" s="36" t="s">
        <v>4</v>
      </c>
      <c r="B200" s="36">
        <v>4</v>
      </c>
      <c r="C200" s="37">
        <v>34</v>
      </c>
      <c r="D200" s="58" t="s">
        <v>12</v>
      </c>
    </row>
    <row r="201" spans="1:4" x14ac:dyDescent="0.25">
      <c r="A201" s="36" t="s">
        <v>4</v>
      </c>
      <c r="B201" s="36">
        <v>4</v>
      </c>
      <c r="C201" s="37">
        <v>35</v>
      </c>
      <c r="D201" s="58" t="s">
        <v>12</v>
      </c>
    </row>
    <row r="202" spans="1:4" x14ac:dyDescent="0.25">
      <c r="A202" s="36" t="s">
        <v>4</v>
      </c>
      <c r="B202" s="36">
        <v>4</v>
      </c>
      <c r="C202" s="37">
        <v>36</v>
      </c>
      <c r="D202" s="58" t="s">
        <v>12</v>
      </c>
    </row>
    <row r="203" spans="1:4" x14ac:dyDescent="0.25">
      <c r="A203" s="36" t="s">
        <v>4</v>
      </c>
      <c r="B203" s="36">
        <v>4</v>
      </c>
      <c r="C203" s="37">
        <v>37</v>
      </c>
      <c r="D203" s="58" t="s">
        <v>12</v>
      </c>
    </row>
    <row r="204" spans="1:4" x14ac:dyDescent="0.25">
      <c r="A204" s="36" t="s">
        <v>4</v>
      </c>
      <c r="B204" s="36">
        <v>4</v>
      </c>
      <c r="C204" s="37">
        <v>38</v>
      </c>
      <c r="D204" s="58" t="s">
        <v>12</v>
      </c>
    </row>
    <row r="205" spans="1:4" x14ac:dyDescent="0.25">
      <c r="A205" s="36" t="s">
        <v>4</v>
      </c>
      <c r="B205" s="36">
        <v>4</v>
      </c>
      <c r="C205" s="37">
        <v>39</v>
      </c>
      <c r="D205" s="58" t="s">
        <v>12</v>
      </c>
    </row>
    <row r="206" spans="1:4" x14ac:dyDescent="0.25">
      <c r="A206" s="36" t="s">
        <v>4</v>
      </c>
      <c r="B206" s="36">
        <v>3</v>
      </c>
      <c r="C206" s="37">
        <v>1</v>
      </c>
      <c r="D206" s="58" t="s">
        <v>12</v>
      </c>
    </row>
    <row r="207" spans="1:4" x14ac:dyDescent="0.25">
      <c r="A207" s="36" t="s">
        <v>4</v>
      </c>
      <c r="B207" s="36">
        <v>3</v>
      </c>
      <c r="C207" s="37">
        <v>2</v>
      </c>
      <c r="D207" s="58" t="s">
        <v>12</v>
      </c>
    </row>
    <row r="208" spans="1:4" x14ac:dyDescent="0.25">
      <c r="A208" s="36" t="s">
        <v>4</v>
      </c>
      <c r="B208" s="36">
        <v>3</v>
      </c>
      <c r="C208" s="37">
        <v>3</v>
      </c>
      <c r="D208" s="58" t="s">
        <v>12</v>
      </c>
    </row>
    <row r="209" spans="1:4" x14ac:dyDescent="0.25">
      <c r="A209" s="36" t="s">
        <v>4</v>
      </c>
      <c r="B209" s="36">
        <v>3</v>
      </c>
      <c r="C209" s="37">
        <v>4</v>
      </c>
      <c r="D209" s="58" t="s">
        <v>22</v>
      </c>
    </row>
    <row r="210" spans="1:4" x14ac:dyDescent="0.25">
      <c r="A210" s="36" t="s">
        <v>4</v>
      </c>
      <c r="B210" s="36">
        <v>3</v>
      </c>
      <c r="C210" s="37">
        <v>5</v>
      </c>
      <c r="D210" s="58" t="s">
        <v>12</v>
      </c>
    </row>
    <row r="211" spans="1:4" x14ac:dyDescent="0.25">
      <c r="A211" s="36" t="s">
        <v>4</v>
      </c>
      <c r="B211" s="36">
        <v>3</v>
      </c>
      <c r="C211" s="37">
        <v>6</v>
      </c>
      <c r="D211" s="58" t="s">
        <v>22</v>
      </c>
    </row>
    <row r="212" spans="1:4" x14ac:dyDescent="0.25">
      <c r="A212" s="36" t="s">
        <v>4</v>
      </c>
      <c r="B212" s="36">
        <v>3</v>
      </c>
      <c r="C212" s="37">
        <v>7</v>
      </c>
      <c r="D212" s="58" t="s">
        <v>12</v>
      </c>
    </row>
    <row r="213" spans="1:4" x14ac:dyDescent="0.25">
      <c r="A213" s="36" t="s">
        <v>4</v>
      </c>
      <c r="B213" s="36">
        <v>3</v>
      </c>
      <c r="C213" s="37">
        <v>8</v>
      </c>
      <c r="D213" s="58" t="s">
        <v>12</v>
      </c>
    </row>
    <row r="214" spans="1:4" x14ac:dyDescent="0.25">
      <c r="A214" s="36" t="s">
        <v>4</v>
      </c>
      <c r="B214" s="36">
        <v>3</v>
      </c>
      <c r="C214" s="37">
        <v>9</v>
      </c>
      <c r="D214" s="58" t="s">
        <v>12</v>
      </c>
    </row>
    <row r="215" spans="1:4" x14ac:dyDescent="0.25">
      <c r="A215" s="36" t="s">
        <v>4</v>
      </c>
      <c r="B215" s="36">
        <v>3</v>
      </c>
      <c r="C215" s="37">
        <v>10</v>
      </c>
      <c r="D215" s="58" t="s">
        <v>12</v>
      </c>
    </row>
    <row r="216" spans="1:4" x14ac:dyDescent="0.25">
      <c r="A216" s="36" t="s">
        <v>4</v>
      </c>
      <c r="B216" s="36">
        <v>3</v>
      </c>
      <c r="C216" s="37">
        <v>11</v>
      </c>
      <c r="D216" s="58" t="s">
        <v>12</v>
      </c>
    </row>
    <row r="217" spans="1:4" x14ac:dyDescent="0.25">
      <c r="A217" s="36" t="s">
        <v>4</v>
      </c>
      <c r="B217" s="36">
        <v>3</v>
      </c>
      <c r="C217" s="37">
        <v>12</v>
      </c>
      <c r="D217" s="58" t="s">
        <v>12</v>
      </c>
    </row>
    <row r="218" spans="1:4" x14ac:dyDescent="0.25">
      <c r="A218" s="36" t="s">
        <v>4</v>
      </c>
      <c r="B218" s="36">
        <v>3</v>
      </c>
      <c r="C218" s="37">
        <v>13</v>
      </c>
      <c r="D218" s="58" t="s">
        <v>12</v>
      </c>
    </row>
    <row r="219" spans="1:4" x14ac:dyDescent="0.25">
      <c r="A219" s="36" t="s">
        <v>4</v>
      </c>
      <c r="B219" s="36">
        <v>3</v>
      </c>
      <c r="C219" s="37">
        <v>14</v>
      </c>
      <c r="D219" s="58" t="s">
        <v>12</v>
      </c>
    </row>
    <row r="220" spans="1:4" x14ac:dyDescent="0.25">
      <c r="A220" s="36" t="s">
        <v>4</v>
      </c>
      <c r="B220" s="36">
        <v>3</v>
      </c>
      <c r="C220" s="37">
        <v>15</v>
      </c>
      <c r="D220" s="58" t="s">
        <v>12</v>
      </c>
    </row>
    <row r="221" spans="1:4" x14ac:dyDescent="0.25">
      <c r="A221" s="36" t="s">
        <v>4</v>
      </c>
      <c r="B221" s="36">
        <v>3</v>
      </c>
      <c r="C221" s="37">
        <v>16</v>
      </c>
      <c r="D221" s="58" t="s">
        <v>12</v>
      </c>
    </row>
    <row r="222" spans="1:4" x14ac:dyDescent="0.25">
      <c r="A222" s="36" t="s">
        <v>4</v>
      </c>
      <c r="B222" s="36">
        <v>3</v>
      </c>
      <c r="C222" s="37">
        <v>17</v>
      </c>
      <c r="D222" s="58" t="s">
        <v>12</v>
      </c>
    </row>
    <row r="223" spans="1:4" x14ac:dyDescent="0.25">
      <c r="A223" s="36" t="s">
        <v>4</v>
      </c>
      <c r="B223" s="36">
        <v>3</v>
      </c>
      <c r="C223" s="37">
        <v>18</v>
      </c>
      <c r="D223" s="58" t="s">
        <v>22</v>
      </c>
    </row>
    <row r="224" spans="1:4" x14ac:dyDescent="0.25">
      <c r="A224" s="36" t="s">
        <v>4</v>
      </c>
      <c r="B224" s="36">
        <v>3</v>
      </c>
      <c r="C224" s="37">
        <v>19</v>
      </c>
      <c r="D224" s="58" t="s">
        <v>12</v>
      </c>
    </row>
    <row r="225" spans="1:4" x14ac:dyDescent="0.25">
      <c r="A225" s="36" t="s">
        <v>4</v>
      </c>
      <c r="B225" s="36">
        <v>3</v>
      </c>
      <c r="C225" s="37">
        <v>20</v>
      </c>
      <c r="D225" s="58" t="s">
        <v>12</v>
      </c>
    </row>
    <row r="226" spans="1:4" x14ac:dyDescent="0.25">
      <c r="A226" s="36" t="s">
        <v>4</v>
      </c>
      <c r="B226" s="36">
        <v>3</v>
      </c>
      <c r="C226" s="37">
        <v>21</v>
      </c>
      <c r="D226" s="58" t="s">
        <v>22</v>
      </c>
    </row>
    <row r="227" spans="1:4" x14ac:dyDescent="0.25">
      <c r="A227" s="36" t="s">
        <v>4</v>
      </c>
      <c r="B227" s="36">
        <v>3</v>
      </c>
      <c r="C227" s="37">
        <v>22</v>
      </c>
      <c r="D227" s="58" t="s">
        <v>12</v>
      </c>
    </row>
    <row r="228" spans="1:4" x14ac:dyDescent="0.25">
      <c r="A228" s="36" t="s">
        <v>4</v>
      </c>
      <c r="B228" s="36">
        <v>3</v>
      </c>
      <c r="C228" s="37">
        <v>23</v>
      </c>
      <c r="D228" s="58" t="s">
        <v>22</v>
      </c>
    </row>
    <row r="229" spans="1:4" x14ac:dyDescent="0.25">
      <c r="A229" s="36" t="s">
        <v>4</v>
      </c>
      <c r="B229" s="36">
        <v>3</v>
      </c>
      <c r="C229" s="37">
        <v>24</v>
      </c>
      <c r="D229" s="58" t="s">
        <v>12</v>
      </c>
    </row>
    <row r="230" spans="1:4" x14ac:dyDescent="0.25">
      <c r="A230" s="36" t="s">
        <v>4</v>
      </c>
      <c r="B230" s="36">
        <v>3</v>
      </c>
      <c r="C230" s="37">
        <v>25</v>
      </c>
      <c r="D230" s="58" t="s">
        <v>12</v>
      </c>
    </row>
    <row r="231" spans="1:4" x14ac:dyDescent="0.25">
      <c r="A231" s="36" t="s">
        <v>4</v>
      </c>
      <c r="B231" s="36">
        <v>3</v>
      </c>
      <c r="C231" s="37">
        <v>26</v>
      </c>
      <c r="D231" s="58" t="s">
        <v>12</v>
      </c>
    </row>
    <row r="232" spans="1:4" x14ac:dyDescent="0.25">
      <c r="A232" s="36" t="s">
        <v>4</v>
      </c>
      <c r="B232" s="36">
        <v>3</v>
      </c>
      <c r="C232" s="37">
        <v>27</v>
      </c>
      <c r="D232" s="58" t="s">
        <v>12</v>
      </c>
    </row>
    <row r="233" spans="1:4" x14ac:dyDescent="0.25">
      <c r="A233" s="36" t="s">
        <v>4</v>
      </c>
      <c r="B233" s="36">
        <v>3</v>
      </c>
      <c r="C233" s="37">
        <v>28</v>
      </c>
      <c r="D233" s="58" t="s">
        <v>12</v>
      </c>
    </row>
    <row r="234" spans="1:4" x14ac:dyDescent="0.25">
      <c r="A234" s="36" t="s">
        <v>4</v>
      </c>
      <c r="B234" s="36">
        <v>3</v>
      </c>
      <c r="C234" s="37">
        <v>29</v>
      </c>
      <c r="D234" s="58" t="s">
        <v>12</v>
      </c>
    </row>
    <row r="235" spans="1:4" x14ac:dyDescent="0.25">
      <c r="A235" s="36" t="s">
        <v>4</v>
      </c>
      <c r="B235" s="36">
        <v>3</v>
      </c>
      <c r="C235" s="37">
        <v>30</v>
      </c>
      <c r="D235" s="58" t="s">
        <v>12</v>
      </c>
    </row>
    <row r="236" spans="1:4" ht="15.75" thickBot="1" x14ac:dyDescent="0.3">
      <c r="A236" s="40" t="s">
        <v>4</v>
      </c>
      <c r="B236" s="40">
        <v>3</v>
      </c>
      <c r="C236" s="41">
        <v>31</v>
      </c>
      <c r="D236" s="59" t="s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F8B4B-6A96-4C98-876D-6649B000171C}">
  <dimension ref="A1:I198"/>
  <sheetViews>
    <sheetView workbookViewId="0">
      <selection activeCell="G20" sqref="G20"/>
    </sheetView>
  </sheetViews>
  <sheetFormatPr defaultRowHeight="15" x14ac:dyDescent="0.25"/>
  <cols>
    <col min="1" max="1" width="10" bestFit="1" customWidth="1"/>
    <col min="2" max="2" width="7.5703125" bestFit="1" customWidth="1"/>
    <col min="3" max="3" width="5.42578125" bestFit="1" customWidth="1"/>
    <col min="4" max="4" width="14.7109375" bestFit="1" customWidth="1"/>
    <col min="8" max="8" width="19.5703125" bestFit="1" customWidth="1"/>
  </cols>
  <sheetData>
    <row r="1" spans="1:9" ht="16.5" thickBot="1" x14ac:dyDescent="0.3">
      <c r="A1" s="78" t="s">
        <v>2</v>
      </c>
      <c r="B1" s="78" t="s">
        <v>18</v>
      </c>
      <c r="C1" s="35" t="s">
        <v>10</v>
      </c>
      <c r="D1" s="60" t="s">
        <v>27</v>
      </c>
      <c r="E1" s="31"/>
      <c r="F1" s="28" t="s">
        <v>8</v>
      </c>
      <c r="G1" s="68" t="s">
        <v>18</v>
      </c>
      <c r="H1" s="57" t="s">
        <v>28</v>
      </c>
      <c r="I1" s="31"/>
    </row>
    <row r="2" spans="1:9" ht="15.75" x14ac:dyDescent="0.25">
      <c r="A2" s="72" t="s">
        <v>3</v>
      </c>
      <c r="B2" s="72">
        <v>5</v>
      </c>
      <c r="C2" s="44">
        <v>1</v>
      </c>
      <c r="D2" s="73">
        <v>220.62799999999999</v>
      </c>
      <c r="E2" s="31"/>
      <c r="F2" s="70" t="s">
        <v>3</v>
      </c>
      <c r="G2" s="68">
        <v>5</v>
      </c>
      <c r="H2" s="79">
        <f>(SUM(D2:D29)/28)</f>
        <v>380.17642857142857</v>
      </c>
      <c r="I2" s="31"/>
    </row>
    <row r="3" spans="1:9" ht="15.75" x14ac:dyDescent="0.25">
      <c r="A3" s="72" t="s">
        <v>3</v>
      </c>
      <c r="B3" s="72">
        <v>5</v>
      </c>
      <c r="C3" s="44">
        <v>2</v>
      </c>
      <c r="D3" s="73">
        <v>193.56200000000001</v>
      </c>
      <c r="E3" s="31"/>
      <c r="F3" s="36" t="s">
        <v>3</v>
      </c>
      <c r="G3" s="8">
        <v>6</v>
      </c>
      <c r="H3" s="80">
        <f>(SUM(D30:D65)/36)</f>
        <v>252.84722222222229</v>
      </c>
      <c r="I3" s="31"/>
    </row>
    <row r="4" spans="1:9" ht="16.5" thickBot="1" x14ac:dyDescent="0.3">
      <c r="A4" s="72" t="s">
        <v>3</v>
      </c>
      <c r="B4" s="72">
        <v>5</v>
      </c>
      <c r="C4" s="44">
        <v>3</v>
      </c>
      <c r="D4" s="73">
        <v>338.56299999999999</v>
      </c>
      <c r="E4" s="31"/>
      <c r="F4" s="40" t="s">
        <v>3</v>
      </c>
      <c r="G4" s="50">
        <v>7</v>
      </c>
      <c r="H4" s="81">
        <f>(SUM(D66:D92)/27)</f>
        <v>292.9687777777778</v>
      </c>
      <c r="I4" s="31"/>
    </row>
    <row r="5" spans="1:9" ht="15.75" x14ac:dyDescent="0.25">
      <c r="A5" s="72" t="s">
        <v>3</v>
      </c>
      <c r="B5" s="72">
        <v>5</v>
      </c>
      <c r="C5" s="44">
        <v>4</v>
      </c>
      <c r="D5" s="73">
        <v>369.73200000000003</v>
      </c>
      <c r="E5" s="31"/>
      <c r="F5" s="36" t="s">
        <v>4</v>
      </c>
      <c r="G5" s="8">
        <v>1</v>
      </c>
      <c r="H5" s="80">
        <f>(SUM(D93:D128)/36)</f>
        <v>347.82072222222217</v>
      </c>
      <c r="I5" s="31"/>
    </row>
    <row r="6" spans="1:9" ht="15.75" x14ac:dyDescent="0.25">
      <c r="A6" s="72" t="s">
        <v>3</v>
      </c>
      <c r="B6" s="72">
        <v>5</v>
      </c>
      <c r="C6" s="44">
        <v>5</v>
      </c>
      <c r="D6" s="73">
        <v>299.577</v>
      </c>
      <c r="E6" s="31"/>
      <c r="F6" s="36" t="s">
        <v>4</v>
      </c>
      <c r="G6" s="8">
        <v>4</v>
      </c>
      <c r="H6" s="80">
        <f>(SUM(D129:D167)/39)</f>
        <v>211.9840512820513</v>
      </c>
      <c r="I6" s="31"/>
    </row>
    <row r="7" spans="1:9" ht="16.5" thickBot="1" x14ac:dyDescent="0.3">
      <c r="A7" s="72" t="s">
        <v>3</v>
      </c>
      <c r="B7" s="72">
        <v>5</v>
      </c>
      <c r="C7" s="44">
        <v>6</v>
      </c>
      <c r="D7" s="73">
        <v>477.31</v>
      </c>
      <c r="E7" s="31"/>
      <c r="F7" s="40" t="s">
        <v>4</v>
      </c>
      <c r="G7" s="50">
        <v>3</v>
      </c>
      <c r="H7" s="81">
        <f>(SUM(D168:D198)/31)</f>
        <v>198.53267741935483</v>
      </c>
      <c r="I7" s="31"/>
    </row>
    <row r="8" spans="1:9" ht="15.75" x14ac:dyDescent="0.25">
      <c r="A8" s="72" t="s">
        <v>3</v>
      </c>
      <c r="B8" s="72">
        <v>5</v>
      </c>
      <c r="C8" s="44">
        <v>7</v>
      </c>
      <c r="D8" s="73">
        <v>476.72399999999999</v>
      </c>
      <c r="E8" s="31"/>
      <c r="F8" s="31"/>
      <c r="G8" s="31"/>
      <c r="H8" s="31"/>
      <c r="I8" s="31"/>
    </row>
    <row r="9" spans="1:9" ht="15.75" x14ac:dyDescent="0.25">
      <c r="A9" s="72" t="s">
        <v>3</v>
      </c>
      <c r="B9" s="72">
        <v>5</v>
      </c>
      <c r="C9" s="44">
        <v>8</v>
      </c>
      <c r="D9" s="73">
        <v>495.28800000000001</v>
      </c>
      <c r="E9" s="31"/>
      <c r="F9" s="31"/>
      <c r="G9" s="31"/>
      <c r="H9" s="31"/>
      <c r="I9" s="31"/>
    </row>
    <row r="10" spans="1:9" ht="15.75" x14ac:dyDescent="0.25">
      <c r="A10" s="72" t="s">
        <v>3</v>
      </c>
      <c r="B10" s="72">
        <v>5</v>
      </c>
      <c r="C10" s="44">
        <v>9</v>
      </c>
      <c r="D10" s="73">
        <v>366.60500000000002</v>
      </c>
      <c r="E10" s="31"/>
      <c r="F10" s="31"/>
      <c r="G10" s="31"/>
      <c r="H10" s="31"/>
      <c r="I10" s="31"/>
    </row>
    <row r="11" spans="1:9" ht="15.75" x14ac:dyDescent="0.25">
      <c r="A11" s="72" t="s">
        <v>3</v>
      </c>
      <c r="B11" s="72">
        <v>5</v>
      </c>
      <c r="C11" s="44">
        <v>10</v>
      </c>
      <c r="D11" s="73">
        <v>454.44600000000003</v>
      </c>
    </row>
    <row r="12" spans="1:9" ht="15.75" x14ac:dyDescent="0.25">
      <c r="A12" s="72" t="s">
        <v>3</v>
      </c>
      <c r="B12" s="72">
        <v>5</v>
      </c>
      <c r="C12" s="44">
        <v>11</v>
      </c>
      <c r="D12" s="73">
        <v>532.22299999999996</v>
      </c>
    </row>
    <row r="13" spans="1:9" ht="15.75" x14ac:dyDescent="0.25">
      <c r="A13" s="72" t="s">
        <v>3</v>
      </c>
      <c r="B13" s="72">
        <v>5</v>
      </c>
      <c r="C13" s="44">
        <v>12</v>
      </c>
      <c r="D13" s="73">
        <v>336.80399999999997</v>
      </c>
    </row>
    <row r="14" spans="1:9" ht="15.75" x14ac:dyDescent="0.25">
      <c r="A14" s="72" t="s">
        <v>3</v>
      </c>
      <c r="B14" s="72">
        <v>5</v>
      </c>
      <c r="C14" s="44">
        <v>13</v>
      </c>
      <c r="D14" s="73">
        <v>315.40600000000001</v>
      </c>
    </row>
    <row r="15" spans="1:9" ht="15.75" x14ac:dyDescent="0.25">
      <c r="A15" s="72" t="s">
        <v>3</v>
      </c>
      <c r="B15" s="72">
        <v>5</v>
      </c>
      <c r="C15" s="44">
        <v>14</v>
      </c>
      <c r="D15" s="73">
        <v>389.07799999999997</v>
      </c>
    </row>
    <row r="16" spans="1:9" ht="15.75" x14ac:dyDescent="0.25">
      <c r="A16" s="72" t="s">
        <v>3</v>
      </c>
      <c r="B16" s="72">
        <v>5</v>
      </c>
      <c r="C16" s="44">
        <v>15</v>
      </c>
      <c r="D16" s="73">
        <v>593.97500000000002</v>
      </c>
    </row>
    <row r="17" spans="1:4" ht="15.75" x14ac:dyDescent="0.25">
      <c r="A17" s="72" t="s">
        <v>3</v>
      </c>
      <c r="B17" s="72">
        <v>5</v>
      </c>
      <c r="C17" s="44">
        <v>16</v>
      </c>
      <c r="D17" s="73">
        <v>467.73399999999998</v>
      </c>
    </row>
    <row r="18" spans="1:4" ht="15.75" x14ac:dyDescent="0.25">
      <c r="A18" s="72" t="s">
        <v>3</v>
      </c>
      <c r="B18" s="72">
        <v>5</v>
      </c>
      <c r="C18" s="44">
        <v>17</v>
      </c>
      <c r="D18" s="73">
        <v>214.179</v>
      </c>
    </row>
    <row r="19" spans="1:4" ht="15.75" x14ac:dyDescent="0.25">
      <c r="A19" s="72" t="s">
        <v>3</v>
      </c>
      <c r="B19" s="72">
        <v>5</v>
      </c>
      <c r="C19" s="44">
        <v>18</v>
      </c>
      <c r="D19" s="73">
        <v>387.41699999999997</v>
      </c>
    </row>
    <row r="20" spans="1:4" ht="15.75" x14ac:dyDescent="0.25">
      <c r="A20" s="72" t="s">
        <v>3</v>
      </c>
      <c r="B20" s="72">
        <v>5</v>
      </c>
      <c r="C20" s="44">
        <v>19</v>
      </c>
      <c r="D20" s="73">
        <v>265.86700000000002</v>
      </c>
    </row>
    <row r="21" spans="1:4" ht="15.75" x14ac:dyDescent="0.25">
      <c r="A21" s="72" t="s">
        <v>3</v>
      </c>
      <c r="B21" s="72">
        <v>5</v>
      </c>
      <c r="C21" s="44">
        <v>20</v>
      </c>
      <c r="D21" s="73">
        <v>39.279000000000003</v>
      </c>
    </row>
    <row r="22" spans="1:4" ht="15.75" x14ac:dyDescent="0.25">
      <c r="A22" s="72" t="s">
        <v>3</v>
      </c>
      <c r="B22" s="72">
        <v>5</v>
      </c>
      <c r="C22" s="44">
        <v>21</v>
      </c>
      <c r="D22" s="73">
        <v>337.29300000000001</v>
      </c>
    </row>
    <row r="23" spans="1:4" ht="15.75" x14ac:dyDescent="0.25">
      <c r="A23" s="72" t="s">
        <v>3</v>
      </c>
      <c r="B23" s="72">
        <v>5</v>
      </c>
      <c r="C23" s="44">
        <v>22</v>
      </c>
      <c r="D23" s="73">
        <v>703.40899999999999</v>
      </c>
    </row>
    <row r="24" spans="1:4" ht="15.75" x14ac:dyDescent="0.25">
      <c r="A24" s="72" t="s">
        <v>3</v>
      </c>
      <c r="B24" s="72">
        <v>5</v>
      </c>
      <c r="C24" s="44">
        <v>23</v>
      </c>
      <c r="D24" s="73">
        <v>377.35300000000001</v>
      </c>
    </row>
    <row r="25" spans="1:4" ht="15.75" x14ac:dyDescent="0.25">
      <c r="A25" s="72" t="s">
        <v>3</v>
      </c>
      <c r="B25" s="72">
        <v>5</v>
      </c>
      <c r="C25" s="44">
        <v>24</v>
      </c>
      <c r="D25" s="73">
        <v>569.35199999999998</v>
      </c>
    </row>
    <row r="26" spans="1:4" ht="15.75" x14ac:dyDescent="0.25">
      <c r="A26" s="72" t="s">
        <v>3</v>
      </c>
      <c r="B26" s="72">
        <v>5</v>
      </c>
      <c r="C26" s="44">
        <v>25</v>
      </c>
      <c r="D26" s="73">
        <v>489.71899999999999</v>
      </c>
    </row>
    <row r="27" spans="1:4" ht="15.75" x14ac:dyDescent="0.25">
      <c r="A27" s="72" t="s">
        <v>3</v>
      </c>
      <c r="B27" s="72">
        <v>5</v>
      </c>
      <c r="C27" s="44">
        <v>26</v>
      </c>
      <c r="D27" s="73">
        <v>342.76400000000001</v>
      </c>
    </row>
    <row r="28" spans="1:4" ht="15.75" x14ac:dyDescent="0.25">
      <c r="A28" s="72" t="s">
        <v>3</v>
      </c>
      <c r="B28" s="72">
        <v>5</v>
      </c>
      <c r="C28" s="44">
        <v>27</v>
      </c>
      <c r="D28" s="73">
        <v>314.52600000000001</v>
      </c>
    </row>
    <row r="29" spans="1:4" ht="15.75" x14ac:dyDescent="0.25">
      <c r="A29" s="72" t="s">
        <v>3</v>
      </c>
      <c r="B29" s="72">
        <v>5</v>
      </c>
      <c r="C29" s="44">
        <v>28</v>
      </c>
      <c r="D29" s="73">
        <v>276.12700000000001</v>
      </c>
    </row>
    <row r="30" spans="1:4" ht="15.75" x14ac:dyDescent="0.25">
      <c r="A30" s="72" t="s">
        <v>3</v>
      </c>
      <c r="B30" s="72">
        <v>6</v>
      </c>
      <c r="C30" s="44">
        <v>1</v>
      </c>
      <c r="D30" s="73">
        <v>240.65799999999999</v>
      </c>
    </row>
    <row r="31" spans="1:4" ht="15.75" x14ac:dyDescent="0.25">
      <c r="A31" s="72" t="s">
        <v>3</v>
      </c>
      <c r="B31" s="72">
        <v>6</v>
      </c>
      <c r="C31" s="44">
        <v>2</v>
      </c>
      <c r="D31" s="73">
        <v>182.619</v>
      </c>
    </row>
    <row r="32" spans="1:4" ht="15.75" x14ac:dyDescent="0.25">
      <c r="A32" s="72" t="s">
        <v>3</v>
      </c>
      <c r="B32" s="72">
        <v>6</v>
      </c>
      <c r="C32" s="44">
        <v>3</v>
      </c>
      <c r="D32" s="73">
        <v>260.2</v>
      </c>
    </row>
    <row r="33" spans="1:4" ht="15.75" x14ac:dyDescent="0.25">
      <c r="A33" s="72" t="s">
        <v>3</v>
      </c>
      <c r="B33" s="72">
        <v>6</v>
      </c>
      <c r="C33" s="44">
        <v>4</v>
      </c>
      <c r="D33" s="73">
        <v>178.124</v>
      </c>
    </row>
    <row r="34" spans="1:4" ht="15.75" x14ac:dyDescent="0.25">
      <c r="A34" s="72" t="s">
        <v>3</v>
      </c>
      <c r="B34" s="72">
        <v>6</v>
      </c>
      <c r="C34" s="44">
        <v>5</v>
      </c>
      <c r="D34" s="73">
        <v>270.06900000000002</v>
      </c>
    </row>
    <row r="35" spans="1:4" ht="15.75" x14ac:dyDescent="0.25">
      <c r="A35" s="72" t="s">
        <v>3</v>
      </c>
      <c r="B35" s="72">
        <v>6</v>
      </c>
      <c r="C35" s="44">
        <v>6</v>
      </c>
      <c r="D35" s="73">
        <v>201.28100000000001</v>
      </c>
    </row>
    <row r="36" spans="1:4" ht="15.75" x14ac:dyDescent="0.25">
      <c r="A36" s="72" t="s">
        <v>3</v>
      </c>
      <c r="B36" s="72">
        <v>6</v>
      </c>
      <c r="C36" s="44">
        <v>7</v>
      </c>
      <c r="D36" s="73">
        <v>312.86500000000001</v>
      </c>
    </row>
    <row r="37" spans="1:4" ht="15.75" x14ac:dyDescent="0.25">
      <c r="A37" s="72" t="s">
        <v>3</v>
      </c>
      <c r="B37" s="72">
        <v>6</v>
      </c>
      <c r="C37" s="44">
        <v>8</v>
      </c>
      <c r="D37" s="73">
        <v>153.697</v>
      </c>
    </row>
    <row r="38" spans="1:4" ht="15.75" x14ac:dyDescent="0.25">
      <c r="A38" s="72" t="s">
        <v>3</v>
      </c>
      <c r="B38" s="72">
        <v>6</v>
      </c>
      <c r="C38" s="44">
        <v>9</v>
      </c>
      <c r="D38" s="73">
        <v>282.86799999999999</v>
      </c>
    </row>
    <row r="39" spans="1:4" ht="15.75" x14ac:dyDescent="0.25">
      <c r="A39" s="72" t="s">
        <v>3</v>
      </c>
      <c r="B39" s="72">
        <v>6</v>
      </c>
      <c r="C39" s="44">
        <v>10</v>
      </c>
      <c r="D39" s="73">
        <v>222.48400000000001</v>
      </c>
    </row>
    <row r="40" spans="1:4" ht="15.75" x14ac:dyDescent="0.25">
      <c r="A40" s="72" t="s">
        <v>3</v>
      </c>
      <c r="B40" s="72">
        <v>6</v>
      </c>
      <c r="C40" s="44">
        <v>11</v>
      </c>
      <c r="D40" s="73">
        <v>203.333</v>
      </c>
    </row>
    <row r="41" spans="1:4" ht="15.75" x14ac:dyDescent="0.25">
      <c r="A41" s="72" t="s">
        <v>3</v>
      </c>
      <c r="B41" s="72">
        <v>6</v>
      </c>
      <c r="C41" s="44">
        <v>12</v>
      </c>
      <c r="D41" s="73">
        <v>326.642</v>
      </c>
    </row>
    <row r="42" spans="1:4" ht="15.75" x14ac:dyDescent="0.25">
      <c r="A42" s="72" t="s">
        <v>3</v>
      </c>
      <c r="B42" s="72">
        <v>6</v>
      </c>
      <c r="C42" s="44">
        <v>13</v>
      </c>
      <c r="D42" s="73">
        <v>236.066</v>
      </c>
    </row>
    <row r="43" spans="1:4" ht="15.75" x14ac:dyDescent="0.25">
      <c r="A43" s="72" t="s">
        <v>3</v>
      </c>
      <c r="B43" s="72">
        <v>6</v>
      </c>
      <c r="C43" s="44">
        <v>14</v>
      </c>
      <c r="D43" s="73">
        <v>191.90100000000001</v>
      </c>
    </row>
    <row r="44" spans="1:4" ht="15.75" x14ac:dyDescent="0.25">
      <c r="A44" s="72" t="s">
        <v>3</v>
      </c>
      <c r="B44" s="72">
        <v>6</v>
      </c>
      <c r="C44" s="44">
        <v>15</v>
      </c>
      <c r="D44" s="73">
        <v>257.464</v>
      </c>
    </row>
    <row r="45" spans="1:4" ht="15.75" x14ac:dyDescent="0.25">
      <c r="A45" s="72" t="s">
        <v>3</v>
      </c>
      <c r="B45" s="72">
        <v>6</v>
      </c>
      <c r="C45" s="44">
        <v>16</v>
      </c>
      <c r="D45" s="73">
        <v>300.74900000000002</v>
      </c>
    </row>
    <row r="46" spans="1:4" ht="15.75" x14ac:dyDescent="0.25">
      <c r="A46" s="72" t="s">
        <v>3</v>
      </c>
      <c r="B46" s="72">
        <v>6</v>
      </c>
      <c r="C46" s="44">
        <v>17</v>
      </c>
      <c r="D46" s="73">
        <v>242.31899999999999</v>
      </c>
    </row>
    <row r="47" spans="1:4" ht="15.75" x14ac:dyDescent="0.25">
      <c r="A47" s="72" t="s">
        <v>3</v>
      </c>
      <c r="B47" s="72">
        <v>6</v>
      </c>
      <c r="C47" s="44">
        <v>18</v>
      </c>
      <c r="D47" s="73">
        <v>237.33600000000001</v>
      </c>
    </row>
    <row r="48" spans="1:4" ht="15.75" x14ac:dyDescent="0.25">
      <c r="A48" s="72" t="s">
        <v>3</v>
      </c>
      <c r="B48" s="72">
        <v>6</v>
      </c>
      <c r="C48" s="44">
        <v>19</v>
      </c>
      <c r="D48" s="73">
        <v>275.149</v>
      </c>
    </row>
    <row r="49" spans="1:4" ht="15.75" x14ac:dyDescent="0.25">
      <c r="A49" s="72" t="s">
        <v>3</v>
      </c>
      <c r="B49" s="72">
        <v>6</v>
      </c>
      <c r="C49" s="44">
        <v>20</v>
      </c>
      <c r="D49" s="73">
        <v>295.57100000000003</v>
      </c>
    </row>
    <row r="50" spans="1:4" ht="15.75" x14ac:dyDescent="0.25">
      <c r="A50" s="72" t="s">
        <v>3</v>
      </c>
      <c r="B50" s="72">
        <v>6</v>
      </c>
      <c r="C50" s="44">
        <v>21</v>
      </c>
      <c r="D50" s="73">
        <v>347.84500000000003</v>
      </c>
    </row>
    <row r="51" spans="1:4" ht="15.75" x14ac:dyDescent="0.25">
      <c r="A51" s="72" t="s">
        <v>3</v>
      </c>
      <c r="B51" s="72">
        <v>6</v>
      </c>
      <c r="C51" s="44">
        <v>22</v>
      </c>
      <c r="D51" s="73">
        <v>222.58199999999999</v>
      </c>
    </row>
    <row r="52" spans="1:4" ht="15.75" x14ac:dyDescent="0.25">
      <c r="A52" s="72" t="s">
        <v>3</v>
      </c>
      <c r="B52" s="72">
        <v>6</v>
      </c>
      <c r="C52" s="44">
        <v>23</v>
      </c>
      <c r="D52" s="73">
        <v>281.30500000000001</v>
      </c>
    </row>
    <row r="53" spans="1:4" ht="15.75" x14ac:dyDescent="0.25">
      <c r="A53" s="72" t="s">
        <v>3</v>
      </c>
      <c r="B53" s="72">
        <v>6</v>
      </c>
      <c r="C53" s="44">
        <v>24</v>
      </c>
      <c r="D53" s="73">
        <v>306.02600000000001</v>
      </c>
    </row>
    <row r="54" spans="1:4" ht="15.75" x14ac:dyDescent="0.25">
      <c r="A54" s="72" t="s">
        <v>3</v>
      </c>
      <c r="B54" s="72">
        <v>6</v>
      </c>
      <c r="C54" s="44">
        <v>25</v>
      </c>
      <c r="D54" s="73">
        <v>282.18400000000003</v>
      </c>
    </row>
    <row r="55" spans="1:4" ht="15.75" x14ac:dyDescent="0.25">
      <c r="A55" s="72" t="s">
        <v>3</v>
      </c>
      <c r="B55" s="72">
        <v>6</v>
      </c>
      <c r="C55" s="44">
        <v>26</v>
      </c>
      <c r="D55" s="73">
        <v>239.29</v>
      </c>
    </row>
    <row r="56" spans="1:4" ht="15.75" x14ac:dyDescent="0.25">
      <c r="A56" s="72" t="s">
        <v>3</v>
      </c>
      <c r="B56" s="72">
        <v>6</v>
      </c>
      <c r="C56" s="44">
        <v>27</v>
      </c>
      <c r="D56" s="73">
        <v>255.31399999999999</v>
      </c>
    </row>
    <row r="57" spans="1:4" ht="15.75" x14ac:dyDescent="0.25">
      <c r="A57" s="72" t="s">
        <v>3</v>
      </c>
      <c r="B57" s="72">
        <v>6</v>
      </c>
      <c r="C57" s="44">
        <v>28</v>
      </c>
      <c r="D57" s="73">
        <v>293.81200000000001</v>
      </c>
    </row>
    <row r="58" spans="1:4" ht="15.75" x14ac:dyDescent="0.25">
      <c r="A58" s="72" t="s">
        <v>3</v>
      </c>
      <c r="B58" s="72">
        <v>6</v>
      </c>
      <c r="C58" s="44">
        <v>29</v>
      </c>
      <c r="D58" s="73">
        <v>161.61099999999999</v>
      </c>
    </row>
    <row r="59" spans="1:4" ht="15.75" x14ac:dyDescent="0.25">
      <c r="A59" s="72" t="s">
        <v>3</v>
      </c>
      <c r="B59" s="72">
        <v>6</v>
      </c>
      <c r="C59" s="44">
        <v>30</v>
      </c>
      <c r="D59" s="73">
        <v>276.81</v>
      </c>
    </row>
    <row r="60" spans="1:4" ht="15.75" x14ac:dyDescent="0.25">
      <c r="A60" s="72" t="s">
        <v>3</v>
      </c>
      <c r="B60" s="72">
        <v>6</v>
      </c>
      <c r="C60" s="44">
        <v>31</v>
      </c>
      <c r="D60" s="73">
        <v>321.56099999999998</v>
      </c>
    </row>
    <row r="61" spans="1:4" ht="15.75" x14ac:dyDescent="0.25">
      <c r="A61" s="72" t="s">
        <v>3</v>
      </c>
      <c r="B61" s="72">
        <v>6</v>
      </c>
      <c r="C61" s="44">
        <v>32</v>
      </c>
      <c r="D61" s="73">
        <v>136.304</v>
      </c>
    </row>
    <row r="62" spans="1:4" ht="15.75" x14ac:dyDescent="0.25">
      <c r="A62" s="72" t="s">
        <v>3</v>
      </c>
      <c r="B62" s="72">
        <v>6</v>
      </c>
      <c r="C62" s="44">
        <v>33</v>
      </c>
      <c r="D62" s="73">
        <v>337.78100000000001</v>
      </c>
    </row>
    <row r="63" spans="1:4" ht="15.75" x14ac:dyDescent="0.25">
      <c r="A63" s="72" t="s">
        <v>3</v>
      </c>
      <c r="B63" s="72">
        <v>6</v>
      </c>
      <c r="C63" s="44">
        <v>34</v>
      </c>
      <c r="D63" s="73">
        <v>246.52099999999999</v>
      </c>
    </row>
    <row r="64" spans="1:4" ht="15.75" x14ac:dyDescent="0.25">
      <c r="A64" s="72" t="s">
        <v>3</v>
      </c>
      <c r="B64" s="72">
        <v>6</v>
      </c>
      <c r="C64" s="44">
        <v>35</v>
      </c>
      <c r="D64" s="73">
        <v>235.28399999999999</v>
      </c>
    </row>
    <row r="65" spans="1:4" ht="15.75" x14ac:dyDescent="0.25">
      <c r="A65" s="72" t="s">
        <v>3</v>
      </c>
      <c r="B65" s="72">
        <v>6</v>
      </c>
      <c r="C65" s="44">
        <v>36</v>
      </c>
      <c r="D65" s="73">
        <v>286.875</v>
      </c>
    </row>
    <row r="66" spans="1:4" ht="15.75" x14ac:dyDescent="0.25">
      <c r="A66" s="72" t="s">
        <v>3</v>
      </c>
      <c r="B66" s="72">
        <v>7</v>
      </c>
      <c r="C66" s="44">
        <v>1</v>
      </c>
      <c r="D66" s="73">
        <v>239.68100000000001</v>
      </c>
    </row>
    <row r="67" spans="1:4" ht="15.75" x14ac:dyDescent="0.25">
      <c r="A67" s="72" t="s">
        <v>3</v>
      </c>
      <c r="B67" s="72">
        <v>7</v>
      </c>
      <c r="C67" s="44">
        <v>2</v>
      </c>
      <c r="D67" s="73">
        <v>251.50399999999999</v>
      </c>
    </row>
    <row r="68" spans="1:4" ht="15.75" x14ac:dyDescent="0.25">
      <c r="A68" s="72" t="s">
        <v>3</v>
      </c>
      <c r="B68" s="72">
        <v>7</v>
      </c>
      <c r="C68" s="44">
        <v>3</v>
      </c>
      <c r="D68" s="73">
        <v>197.666</v>
      </c>
    </row>
    <row r="69" spans="1:4" ht="15.75" x14ac:dyDescent="0.25">
      <c r="A69" s="72" t="s">
        <v>3</v>
      </c>
      <c r="B69" s="72">
        <v>7</v>
      </c>
      <c r="C69" s="44">
        <v>4</v>
      </c>
      <c r="D69" s="73">
        <v>267.62599999999998</v>
      </c>
    </row>
    <row r="70" spans="1:4" ht="15.75" x14ac:dyDescent="0.25">
      <c r="A70" s="72" t="s">
        <v>3</v>
      </c>
      <c r="B70" s="72">
        <v>7</v>
      </c>
      <c r="C70" s="44">
        <v>5</v>
      </c>
      <c r="D70" s="73">
        <v>231.96199999999999</v>
      </c>
    </row>
    <row r="71" spans="1:4" ht="15.75" x14ac:dyDescent="0.25">
      <c r="A71" s="72" t="s">
        <v>3</v>
      </c>
      <c r="B71" s="72">
        <v>7</v>
      </c>
      <c r="C71" s="44">
        <v>6</v>
      </c>
      <c r="D71" s="73">
        <v>667.35500000000002</v>
      </c>
    </row>
    <row r="72" spans="1:4" ht="15.75" x14ac:dyDescent="0.25">
      <c r="A72" s="72" t="s">
        <v>3</v>
      </c>
      <c r="B72" s="72">
        <v>7</v>
      </c>
      <c r="C72" s="44">
        <v>7</v>
      </c>
      <c r="D72" s="73">
        <v>395.72300000000001</v>
      </c>
    </row>
    <row r="73" spans="1:4" ht="15.75" x14ac:dyDescent="0.25">
      <c r="A73" s="72" t="s">
        <v>3</v>
      </c>
      <c r="B73" s="72">
        <v>7</v>
      </c>
      <c r="C73" s="44">
        <v>8</v>
      </c>
      <c r="D73" s="73">
        <v>248.572</v>
      </c>
    </row>
    <row r="74" spans="1:4" ht="15.75" x14ac:dyDescent="0.25">
      <c r="A74" s="72" t="s">
        <v>3</v>
      </c>
      <c r="B74" s="72">
        <v>7</v>
      </c>
      <c r="C74" s="44">
        <v>9</v>
      </c>
      <c r="D74" s="73">
        <v>269.87299999999999</v>
      </c>
    </row>
    <row r="75" spans="1:4" ht="15.75" x14ac:dyDescent="0.25">
      <c r="A75" s="72" t="s">
        <v>3</v>
      </c>
      <c r="B75" s="72">
        <v>7</v>
      </c>
      <c r="C75" s="44">
        <v>10</v>
      </c>
      <c r="D75" s="73">
        <v>361.42700000000002</v>
      </c>
    </row>
    <row r="76" spans="1:4" ht="15.75" x14ac:dyDescent="0.25">
      <c r="A76" s="72" t="s">
        <v>3</v>
      </c>
      <c r="B76" s="72">
        <v>7</v>
      </c>
      <c r="C76" s="44">
        <v>11</v>
      </c>
      <c r="D76" s="73">
        <v>228.44399999999999</v>
      </c>
    </row>
    <row r="77" spans="1:4" ht="15.75" x14ac:dyDescent="0.25">
      <c r="A77" s="72" t="s">
        <v>3</v>
      </c>
      <c r="B77" s="72">
        <v>7</v>
      </c>
      <c r="C77" s="44">
        <v>12</v>
      </c>
      <c r="D77" s="73">
        <v>209.39099999999999</v>
      </c>
    </row>
    <row r="78" spans="1:4" ht="15.75" x14ac:dyDescent="0.25">
      <c r="A78" s="72" t="s">
        <v>3</v>
      </c>
      <c r="B78" s="72">
        <v>7</v>
      </c>
      <c r="C78" s="44">
        <v>13</v>
      </c>
      <c r="D78" s="73">
        <v>303.68099999999998</v>
      </c>
    </row>
    <row r="79" spans="1:4" ht="15.75" x14ac:dyDescent="0.25">
      <c r="A79" s="72" t="s">
        <v>3</v>
      </c>
      <c r="B79" s="72">
        <v>7</v>
      </c>
      <c r="C79" s="44">
        <v>14</v>
      </c>
      <c r="D79" s="73">
        <v>322.63600000000002</v>
      </c>
    </row>
    <row r="80" spans="1:4" ht="15.75" x14ac:dyDescent="0.25">
      <c r="A80" s="72" t="s">
        <v>3</v>
      </c>
      <c r="B80" s="72">
        <v>7</v>
      </c>
      <c r="C80" s="44">
        <v>15</v>
      </c>
      <c r="D80" s="73">
        <v>472.13099999999997</v>
      </c>
    </row>
    <row r="81" spans="1:4" ht="15.75" x14ac:dyDescent="0.25">
      <c r="A81" s="72" t="s">
        <v>3</v>
      </c>
      <c r="B81" s="72">
        <v>7</v>
      </c>
      <c r="C81" s="44">
        <v>16</v>
      </c>
      <c r="D81" s="73">
        <v>314.52600000000001</v>
      </c>
    </row>
    <row r="82" spans="1:4" ht="15.75" x14ac:dyDescent="0.25">
      <c r="A82" s="72" t="s">
        <v>3</v>
      </c>
      <c r="B82" s="72">
        <v>7</v>
      </c>
      <c r="C82" s="44">
        <v>17</v>
      </c>
      <c r="D82" s="73">
        <v>305.34199999999998</v>
      </c>
    </row>
    <row r="83" spans="1:4" ht="15.75" x14ac:dyDescent="0.25">
      <c r="A83" s="72" t="s">
        <v>3</v>
      </c>
      <c r="B83" s="72">
        <v>7</v>
      </c>
      <c r="C83" s="44">
        <v>18</v>
      </c>
      <c r="D83" s="73">
        <v>256.29199999999997</v>
      </c>
    </row>
    <row r="84" spans="1:4" ht="15.75" x14ac:dyDescent="0.25">
      <c r="A84" s="72" t="s">
        <v>3</v>
      </c>
      <c r="B84" s="72">
        <v>7</v>
      </c>
      <c r="C84" s="44">
        <v>19</v>
      </c>
      <c r="D84" s="73">
        <v>244.66399999999999</v>
      </c>
    </row>
    <row r="85" spans="1:4" ht="15.75" x14ac:dyDescent="0.25">
      <c r="A85" s="72" t="s">
        <v>3</v>
      </c>
      <c r="B85" s="72">
        <v>7</v>
      </c>
      <c r="C85" s="44">
        <v>20</v>
      </c>
      <c r="D85" s="73">
        <v>303.97399999999999</v>
      </c>
    </row>
    <row r="86" spans="1:4" ht="15.75" x14ac:dyDescent="0.25">
      <c r="A86" s="72" t="s">
        <v>3</v>
      </c>
      <c r="B86" s="72">
        <v>7</v>
      </c>
      <c r="C86" s="44">
        <v>21</v>
      </c>
      <c r="D86" s="73">
        <v>353.70800000000003</v>
      </c>
    </row>
    <row r="87" spans="1:4" ht="15.75" x14ac:dyDescent="0.25">
      <c r="A87" s="72" t="s">
        <v>3</v>
      </c>
      <c r="B87" s="72">
        <v>7</v>
      </c>
      <c r="C87" s="44">
        <v>22</v>
      </c>
      <c r="D87" s="73">
        <v>206.26400000000001</v>
      </c>
    </row>
    <row r="88" spans="1:4" ht="15.75" x14ac:dyDescent="0.25">
      <c r="A88" s="72" t="s">
        <v>3</v>
      </c>
      <c r="B88" s="72">
        <v>7</v>
      </c>
      <c r="C88" s="44">
        <v>23</v>
      </c>
      <c r="D88" s="73">
        <v>348.529</v>
      </c>
    </row>
    <row r="89" spans="1:4" ht="15.75" x14ac:dyDescent="0.25">
      <c r="A89" s="72" t="s">
        <v>3</v>
      </c>
      <c r="B89" s="72">
        <v>7</v>
      </c>
      <c r="C89" s="44">
        <v>24</v>
      </c>
      <c r="D89" s="73">
        <v>238.411</v>
      </c>
    </row>
    <row r="90" spans="1:4" ht="15.75" x14ac:dyDescent="0.25">
      <c r="A90" s="72" t="s">
        <v>3</v>
      </c>
      <c r="B90" s="72">
        <v>7</v>
      </c>
      <c r="C90" s="44">
        <v>25</v>
      </c>
      <c r="D90" s="73">
        <v>250.136</v>
      </c>
    </row>
    <row r="91" spans="1:4" ht="15.75" x14ac:dyDescent="0.25">
      <c r="A91" s="72" t="s">
        <v>3</v>
      </c>
      <c r="B91" s="72">
        <v>7</v>
      </c>
      <c r="C91" s="44">
        <v>26</v>
      </c>
      <c r="D91" s="73">
        <v>121.746</v>
      </c>
    </row>
    <row r="92" spans="1:4" ht="15.75" x14ac:dyDescent="0.25">
      <c r="A92" s="72" t="s">
        <v>3</v>
      </c>
      <c r="B92" s="72">
        <v>7</v>
      </c>
      <c r="C92" s="44">
        <v>27</v>
      </c>
      <c r="D92" s="73">
        <v>298.89299999999997</v>
      </c>
    </row>
    <row r="93" spans="1:4" ht="15.75" x14ac:dyDescent="0.25">
      <c r="A93" s="72" t="s">
        <v>4</v>
      </c>
      <c r="B93" s="72">
        <v>1</v>
      </c>
      <c r="C93" s="44">
        <v>1</v>
      </c>
      <c r="D93" s="74">
        <v>360.74299999999999</v>
      </c>
    </row>
    <row r="94" spans="1:4" ht="15.75" x14ac:dyDescent="0.25">
      <c r="A94" s="72" t="s">
        <v>4</v>
      </c>
      <c r="B94" s="72">
        <v>1</v>
      </c>
      <c r="C94" s="44">
        <v>2</v>
      </c>
      <c r="D94" s="74">
        <v>304.267</v>
      </c>
    </row>
    <row r="95" spans="1:4" ht="15.75" x14ac:dyDescent="0.25">
      <c r="A95" s="72" t="s">
        <v>4</v>
      </c>
      <c r="B95" s="72">
        <v>1</v>
      </c>
      <c r="C95" s="44">
        <v>3</v>
      </c>
      <c r="D95" s="74">
        <v>381.06599999999997</v>
      </c>
    </row>
    <row r="96" spans="1:4" ht="15.75" x14ac:dyDescent="0.25">
      <c r="A96" s="72" t="s">
        <v>4</v>
      </c>
      <c r="B96" s="72">
        <v>1</v>
      </c>
      <c r="C96" s="44">
        <v>4</v>
      </c>
      <c r="D96" s="74">
        <v>522.35400000000004</v>
      </c>
    </row>
    <row r="97" spans="1:4" ht="15.75" x14ac:dyDescent="0.25">
      <c r="A97" s="72" t="s">
        <v>4</v>
      </c>
      <c r="B97" s="72">
        <v>1</v>
      </c>
      <c r="C97" s="44">
        <v>5</v>
      </c>
      <c r="D97" s="74">
        <v>362.697</v>
      </c>
    </row>
    <row r="98" spans="1:4" ht="15.75" x14ac:dyDescent="0.25">
      <c r="A98" s="72" t="s">
        <v>4</v>
      </c>
      <c r="B98" s="72">
        <v>1</v>
      </c>
      <c r="C98" s="44">
        <v>6</v>
      </c>
      <c r="D98" s="74">
        <v>638.726</v>
      </c>
    </row>
    <row r="99" spans="1:4" ht="15.75" x14ac:dyDescent="0.25">
      <c r="A99" s="72" t="s">
        <v>4</v>
      </c>
      <c r="B99" s="72">
        <v>1</v>
      </c>
      <c r="C99" s="44">
        <v>7</v>
      </c>
      <c r="D99" s="74">
        <v>564.46699999999998</v>
      </c>
    </row>
    <row r="100" spans="1:4" ht="15.75" x14ac:dyDescent="0.25">
      <c r="A100" s="72" t="s">
        <v>4</v>
      </c>
      <c r="B100" s="72">
        <v>1</v>
      </c>
      <c r="C100" s="44">
        <v>8</v>
      </c>
      <c r="D100" s="74">
        <v>266.94200000000001</v>
      </c>
    </row>
    <row r="101" spans="1:4" ht="15.75" x14ac:dyDescent="0.25">
      <c r="A101" s="72" t="s">
        <v>4</v>
      </c>
      <c r="B101" s="72">
        <v>1</v>
      </c>
      <c r="C101" s="44">
        <v>9</v>
      </c>
      <c r="D101" s="74">
        <v>190.72900000000001</v>
      </c>
    </row>
    <row r="102" spans="1:4" ht="15.75" x14ac:dyDescent="0.25">
      <c r="A102" s="72" t="s">
        <v>4</v>
      </c>
      <c r="B102" s="72">
        <v>1</v>
      </c>
      <c r="C102" s="44">
        <v>10</v>
      </c>
      <c r="D102" s="74">
        <v>544.53399999999999</v>
      </c>
    </row>
    <row r="103" spans="1:4" ht="15.75" x14ac:dyDescent="0.25">
      <c r="A103" s="72" t="s">
        <v>4</v>
      </c>
      <c r="B103" s="72">
        <v>1</v>
      </c>
      <c r="C103" s="44">
        <v>11</v>
      </c>
      <c r="D103" s="74">
        <v>430.31200000000001</v>
      </c>
    </row>
    <row r="104" spans="1:4" ht="15.75" x14ac:dyDescent="0.25">
      <c r="A104" s="72" t="s">
        <v>4</v>
      </c>
      <c r="B104" s="72">
        <v>1</v>
      </c>
      <c r="C104" s="44">
        <v>12</v>
      </c>
      <c r="D104" s="74">
        <v>194.83199999999999</v>
      </c>
    </row>
    <row r="105" spans="1:4" ht="15.75" x14ac:dyDescent="0.25">
      <c r="A105" s="72" t="s">
        <v>4</v>
      </c>
      <c r="B105" s="72">
        <v>1</v>
      </c>
      <c r="C105" s="44">
        <v>13</v>
      </c>
      <c r="D105" s="74">
        <v>170.21</v>
      </c>
    </row>
    <row r="106" spans="1:4" ht="15.75" x14ac:dyDescent="0.25">
      <c r="A106" s="72" t="s">
        <v>4</v>
      </c>
      <c r="B106" s="72">
        <v>1</v>
      </c>
      <c r="C106" s="44">
        <v>14</v>
      </c>
      <c r="D106" s="73">
        <v>281.20699999999999</v>
      </c>
    </row>
    <row r="107" spans="1:4" ht="15.75" x14ac:dyDescent="0.25">
      <c r="A107" s="72" t="s">
        <v>4</v>
      </c>
      <c r="B107" s="72">
        <v>1</v>
      </c>
      <c r="C107" s="44">
        <v>15</v>
      </c>
      <c r="D107" s="74">
        <v>304.16899999999998</v>
      </c>
    </row>
    <row r="108" spans="1:4" ht="15.75" x14ac:dyDescent="0.25">
      <c r="A108" s="72" t="s">
        <v>4</v>
      </c>
      <c r="B108" s="72">
        <v>1</v>
      </c>
      <c r="C108" s="44">
        <v>16</v>
      </c>
      <c r="D108" s="74">
        <v>221.50700000000001</v>
      </c>
    </row>
    <row r="109" spans="1:4" ht="15.75" x14ac:dyDescent="0.25">
      <c r="A109" s="72" t="s">
        <v>4</v>
      </c>
      <c r="B109" s="72">
        <v>1</v>
      </c>
      <c r="C109" s="44">
        <v>17</v>
      </c>
      <c r="D109" s="74">
        <v>228.054</v>
      </c>
    </row>
    <row r="110" spans="1:4" ht="15.75" x14ac:dyDescent="0.25">
      <c r="A110" s="72" t="s">
        <v>4</v>
      </c>
      <c r="B110" s="72">
        <v>1</v>
      </c>
      <c r="C110" s="44">
        <v>18</v>
      </c>
      <c r="D110" s="74">
        <v>346.08600000000001</v>
      </c>
    </row>
    <row r="111" spans="1:4" ht="15.75" x14ac:dyDescent="0.25">
      <c r="A111" s="72" t="s">
        <v>4</v>
      </c>
      <c r="B111" s="72">
        <v>1</v>
      </c>
      <c r="C111" s="44">
        <v>19</v>
      </c>
      <c r="D111" s="74">
        <v>317.55500000000001</v>
      </c>
    </row>
    <row r="112" spans="1:4" ht="15.75" x14ac:dyDescent="0.25">
      <c r="A112" s="72" t="s">
        <v>4</v>
      </c>
      <c r="B112" s="72">
        <v>1</v>
      </c>
      <c r="C112" s="44">
        <v>20</v>
      </c>
      <c r="D112" s="74">
        <v>93.899000000000001</v>
      </c>
    </row>
    <row r="113" spans="1:4" ht="15.75" x14ac:dyDescent="0.25">
      <c r="A113" s="72" t="s">
        <v>4</v>
      </c>
      <c r="B113" s="72">
        <v>1</v>
      </c>
      <c r="C113" s="44">
        <v>21</v>
      </c>
      <c r="D113" s="74">
        <v>232.35300000000001</v>
      </c>
    </row>
    <row r="114" spans="1:4" ht="15.75" x14ac:dyDescent="0.25">
      <c r="A114" s="72" t="s">
        <v>4</v>
      </c>
      <c r="B114" s="72">
        <v>1</v>
      </c>
      <c r="C114" s="44">
        <v>22</v>
      </c>
      <c r="D114" s="74">
        <v>126.045</v>
      </c>
    </row>
    <row r="115" spans="1:4" ht="15.75" x14ac:dyDescent="0.25">
      <c r="A115" s="72" t="s">
        <v>4</v>
      </c>
      <c r="B115" s="72">
        <v>1</v>
      </c>
      <c r="C115" s="44">
        <v>23</v>
      </c>
      <c r="D115" s="74">
        <v>375.10599999999999</v>
      </c>
    </row>
    <row r="116" spans="1:4" ht="15.75" x14ac:dyDescent="0.25">
      <c r="A116" s="72" t="s">
        <v>4</v>
      </c>
      <c r="B116" s="72">
        <v>1</v>
      </c>
      <c r="C116" s="44">
        <v>24</v>
      </c>
      <c r="D116" s="74">
        <v>557.529</v>
      </c>
    </row>
    <row r="117" spans="1:4" ht="15.75" x14ac:dyDescent="0.25">
      <c r="A117" s="72" t="s">
        <v>4</v>
      </c>
      <c r="B117" s="72">
        <v>1</v>
      </c>
      <c r="C117" s="44">
        <v>25</v>
      </c>
      <c r="D117" s="74">
        <v>201.28</v>
      </c>
    </row>
    <row r="118" spans="1:4" ht="15.75" x14ac:dyDescent="0.25">
      <c r="A118" s="72" t="s">
        <v>4</v>
      </c>
      <c r="B118" s="72">
        <v>1</v>
      </c>
      <c r="C118" s="44">
        <v>26</v>
      </c>
      <c r="D118" s="74">
        <v>504.76600000000002</v>
      </c>
    </row>
    <row r="119" spans="1:4" ht="15.75" x14ac:dyDescent="0.25">
      <c r="A119" s="72" t="s">
        <v>4</v>
      </c>
      <c r="B119" s="72">
        <v>1</v>
      </c>
      <c r="C119" s="44">
        <v>27</v>
      </c>
      <c r="D119" s="74">
        <v>581.85900000000004</v>
      </c>
    </row>
    <row r="120" spans="1:4" ht="15.75" x14ac:dyDescent="0.25">
      <c r="A120" s="72" t="s">
        <v>4</v>
      </c>
      <c r="B120" s="72">
        <v>1</v>
      </c>
      <c r="C120" s="44">
        <v>28</v>
      </c>
      <c r="D120" s="74">
        <v>542.48199999999997</v>
      </c>
    </row>
    <row r="121" spans="1:4" ht="15.75" x14ac:dyDescent="0.25">
      <c r="A121" s="72" t="s">
        <v>4</v>
      </c>
      <c r="B121" s="72">
        <v>1</v>
      </c>
      <c r="C121" s="44">
        <v>29</v>
      </c>
      <c r="D121" s="74">
        <v>602.08500000000004</v>
      </c>
    </row>
    <row r="122" spans="1:4" ht="15.75" x14ac:dyDescent="0.25">
      <c r="A122" s="72" t="s">
        <v>4</v>
      </c>
      <c r="B122" s="72">
        <v>1</v>
      </c>
      <c r="C122" s="44">
        <v>30</v>
      </c>
      <c r="D122" s="74">
        <v>302.11700000000002</v>
      </c>
    </row>
    <row r="123" spans="1:4" ht="15.75" x14ac:dyDescent="0.25">
      <c r="A123" s="72" t="s">
        <v>4</v>
      </c>
      <c r="B123" s="72">
        <v>1</v>
      </c>
      <c r="C123" s="44">
        <v>31</v>
      </c>
      <c r="D123" s="74">
        <v>276.322</v>
      </c>
    </row>
    <row r="124" spans="1:4" ht="15.75" x14ac:dyDescent="0.25">
      <c r="A124" s="72" t="s">
        <v>4</v>
      </c>
      <c r="B124" s="72">
        <v>1</v>
      </c>
      <c r="C124" s="44">
        <v>32</v>
      </c>
      <c r="D124" s="74">
        <v>274.56299999999999</v>
      </c>
    </row>
    <row r="125" spans="1:4" ht="15.75" x14ac:dyDescent="0.25">
      <c r="A125" s="72" t="s">
        <v>4</v>
      </c>
      <c r="B125" s="72">
        <v>1</v>
      </c>
      <c r="C125" s="44">
        <v>33</v>
      </c>
      <c r="D125" s="74">
        <v>147.63900000000001</v>
      </c>
    </row>
    <row r="126" spans="1:4" ht="15.75" x14ac:dyDescent="0.25">
      <c r="A126" s="72" t="s">
        <v>4</v>
      </c>
      <c r="B126" s="72">
        <v>1</v>
      </c>
      <c r="C126" s="44">
        <v>34</v>
      </c>
      <c r="D126" s="74">
        <v>209.684</v>
      </c>
    </row>
    <row r="127" spans="1:4" ht="15.75" x14ac:dyDescent="0.25">
      <c r="A127" s="72" t="s">
        <v>4</v>
      </c>
      <c r="B127" s="72">
        <v>1</v>
      </c>
      <c r="C127" s="44">
        <v>35</v>
      </c>
      <c r="D127" s="74">
        <v>482.78199999999998</v>
      </c>
    </row>
    <row r="128" spans="1:4" ht="15.75" x14ac:dyDescent="0.25">
      <c r="A128" s="72" t="s">
        <v>4</v>
      </c>
      <c r="B128" s="72">
        <v>1</v>
      </c>
      <c r="C128" s="44">
        <v>36</v>
      </c>
      <c r="D128" s="74">
        <v>380.57799999999997</v>
      </c>
    </row>
    <row r="129" spans="1:4" ht="15.75" x14ac:dyDescent="0.25">
      <c r="A129" s="72" t="s">
        <v>4</v>
      </c>
      <c r="B129" s="72">
        <v>4</v>
      </c>
      <c r="C129" s="44">
        <v>1</v>
      </c>
      <c r="D129" s="73">
        <v>103.572</v>
      </c>
    </row>
    <row r="130" spans="1:4" ht="15.75" x14ac:dyDescent="0.25">
      <c r="A130" s="72" t="s">
        <v>4</v>
      </c>
      <c r="B130" s="72">
        <v>4</v>
      </c>
      <c r="C130" s="44">
        <v>2</v>
      </c>
      <c r="D130" s="73">
        <v>234.30699999999999</v>
      </c>
    </row>
    <row r="131" spans="1:4" ht="15.75" x14ac:dyDescent="0.25">
      <c r="A131" s="72" t="s">
        <v>4</v>
      </c>
      <c r="B131" s="72">
        <v>4</v>
      </c>
      <c r="C131" s="44">
        <v>3</v>
      </c>
      <c r="D131" s="73">
        <v>204.79900000000001</v>
      </c>
    </row>
    <row r="132" spans="1:4" ht="15.75" x14ac:dyDescent="0.25">
      <c r="A132" s="72" t="s">
        <v>4</v>
      </c>
      <c r="B132" s="72">
        <v>4</v>
      </c>
      <c r="C132" s="44">
        <v>4</v>
      </c>
      <c r="D132" s="73">
        <v>188.67699999999999</v>
      </c>
    </row>
    <row r="133" spans="1:4" ht="15.75" x14ac:dyDescent="0.25">
      <c r="A133" s="72" t="s">
        <v>4</v>
      </c>
      <c r="B133" s="72">
        <v>4</v>
      </c>
      <c r="C133" s="44">
        <v>5</v>
      </c>
      <c r="D133" s="73">
        <v>327.22800000000001</v>
      </c>
    </row>
    <row r="134" spans="1:4" ht="15.75" x14ac:dyDescent="0.25">
      <c r="A134" s="72" t="s">
        <v>4</v>
      </c>
      <c r="B134" s="72">
        <v>4</v>
      </c>
      <c r="C134" s="44">
        <v>6</v>
      </c>
      <c r="D134" s="73">
        <v>215.547</v>
      </c>
    </row>
    <row r="135" spans="1:4" ht="15.75" x14ac:dyDescent="0.25">
      <c r="A135" s="72" t="s">
        <v>4</v>
      </c>
      <c r="B135" s="72">
        <v>4</v>
      </c>
      <c r="C135" s="44">
        <v>7</v>
      </c>
      <c r="D135" s="73">
        <v>169.721</v>
      </c>
    </row>
    <row r="136" spans="1:4" ht="15.75" x14ac:dyDescent="0.25">
      <c r="A136" s="72" t="s">
        <v>4</v>
      </c>
      <c r="B136" s="72">
        <v>4</v>
      </c>
      <c r="C136" s="44">
        <v>8</v>
      </c>
      <c r="D136" s="73">
        <v>64.096999999999994</v>
      </c>
    </row>
    <row r="137" spans="1:4" ht="15.75" x14ac:dyDescent="0.25">
      <c r="A137" s="72" t="s">
        <v>4</v>
      </c>
      <c r="B137" s="72">
        <v>4</v>
      </c>
      <c r="C137" s="44">
        <v>9</v>
      </c>
      <c r="D137" s="73">
        <v>108.75</v>
      </c>
    </row>
    <row r="138" spans="1:4" ht="15.75" x14ac:dyDescent="0.25">
      <c r="A138" s="72" t="s">
        <v>4</v>
      </c>
      <c r="B138" s="72">
        <v>4</v>
      </c>
      <c r="C138" s="44">
        <v>10</v>
      </c>
      <c r="D138" s="73">
        <v>69.373999999999995</v>
      </c>
    </row>
    <row r="139" spans="1:4" ht="15.75" x14ac:dyDescent="0.25">
      <c r="A139" s="72" t="s">
        <v>4</v>
      </c>
      <c r="B139" s="72">
        <v>4</v>
      </c>
      <c r="C139" s="44">
        <v>11</v>
      </c>
      <c r="D139" s="73">
        <v>227.76</v>
      </c>
    </row>
    <row r="140" spans="1:4" ht="15.75" x14ac:dyDescent="0.25">
      <c r="A140" s="72" t="s">
        <v>4</v>
      </c>
      <c r="B140" s="72">
        <v>4</v>
      </c>
      <c r="C140" s="44">
        <v>12</v>
      </c>
      <c r="D140" s="73">
        <v>229.42099999999999</v>
      </c>
    </row>
    <row r="141" spans="1:4" ht="15.75" x14ac:dyDescent="0.25">
      <c r="A141" s="72" t="s">
        <v>4</v>
      </c>
      <c r="B141" s="72">
        <v>4</v>
      </c>
      <c r="C141" s="44">
        <v>13</v>
      </c>
      <c r="D141" s="73">
        <v>135.03399999999999</v>
      </c>
    </row>
    <row r="142" spans="1:4" ht="15.75" x14ac:dyDescent="0.25">
      <c r="A142" s="72" t="s">
        <v>4</v>
      </c>
      <c r="B142" s="72">
        <v>4</v>
      </c>
      <c r="C142" s="44">
        <v>14</v>
      </c>
      <c r="D142" s="73">
        <v>286.19099999999997</v>
      </c>
    </row>
    <row r="143" spans="1:4" ht="15.75" x14ac:dyDescent="0.25">
      <c r="A143" s="72" t="s">
        <v>4</v>
      </c>
      <c r="B143" s="72">
        <v>4</v>
      </c>
      <c r="C143" s="44">
        <v>15</v>
      </c>
      <c r="D143" s="73">
        <v>153.892</v>
      </c>
    </row>
    <row r="144" spans="1:4" ht="15.75" x14ac:dyDescent="0.25">
      <c r="A144" s="72" t="s">
        <v>4</v>
      </c>
      <c r="B144" s="72">
        <v>4</v>
      </c>
      <c r="C144" s="44">
        <v>16</v>
      </c>
      <c r="D144" s="73">
        <v>207.73</v>
      </c>
    </row>
    <row r="145" spans="1:4" ht="15.75" x14ac:dyDescent="0.25">
      <c r="A145" s="72" t="s">
        <v>4</v>
      </c>
      <c r="B145" s="72">
        <v>4</v>
      </c>
      <c r="C145" s="44">
        <v>17</v>
      </c>
      <c r="D145" s="73">
        <v>71.034999999999997</v>
      </c>
    </row>
    <row r="146" spans="1:4" ht="15.75" x14ac:dyDescent="0.25">
      <c r="A146" s="72" t="s">
        <v>4</v>
      </c>
      <c r="B146" s="72">
        <v>4</v>
      </c>
      <c r="C146" s="44">
        <v>18</v>
      </c>
      <c r="D146" s="73">
        <v>54.033000000000001</v>
      </c>
    </row>
    <row r="147" spans="1:4" ht="15.75" x14ac:dyDescent="0.25">
      <c r="A147" s="72" t="s">
        <v>4</v>
      </c>
      <c r="B147" s="72">
        <v>4</v>
      </c>
      <c r="C147" s="44">
        <v>19</v>
      </c>
      <c r="D147" s="73">
        <v>36.347999999999999</v>
      </c>
    </row>
    <row r="148" spans="1:4" ht="15.75" x14ac:dyDescent="0.25">
      <c r="A148" s="72" t="s">
        <v>4</v>
      </c>
      <c r="B148" s="72">
        <v>4</v>
      </c>
      <c r="C148" s="44">
        <v>20</v>
      </c>
      <c r="D148" s="73">
        <v>344.42500000000001</v>
      </c>
    </row>
    <row r="149" spans="1:4" ht="15.75" x14ac:dyDescent="0.25">
      <c r="A149" s="72" t="s">
        <v>4</v>
      </c>
      <c r="B149" s="72">
        <v>4</v>
      </c>
      <c r="C149" s="44">
        <v>21</v>
      </c>
      <c r="D149" s="73">
        <v>71.620999999999995</v>
      </c>
    </row>
    <row r="150" spans="1:4" ht="15.75" x14ac:dyDescent="0.25">
      <c r="A150" s="72" t="s">
        <v>4</v>
      </c>
      <c r="B150" s="72">
        <v>4</v>
      </c>
      <c r="C150" s="44">
        <v>22</v>
      </c>
      <c r="D150" s="73">
        <v>243.785</v>
      </c>
    </row>
    <row r="151" spans="1:4" ht="15.75" x14ac:dyDescent="0.25">
      <c r="A151" s="72" t="s">
        <v>4</v>
      </c>
      <c r="B151" s="72">
        <v>4</v>
      </c>
      <c r="C151" s="44">
        <v>23</v>
      </c>
      <c r="D151" s="73">
        <v>199.03399999999999</v>
      </c>
    </row>
    <row r="152" spans="1:4" ht="15.75" x14ac:dyDescent="0.25">
      <c r="A152" s="72" t="s">
        <v>4</v>
      </c>
      <c r="B152" s="72">
        <v>4</v>
      </c>
      <c r="C152" s="44">
        <v>24</v>
      </c>
      <c r="D152" s="73">
        <v>302.11700000000002</v>
      </c>
    </row>
    <row r="153" spans="1:4" ht="15.75" x14ac:dyDescent="0.25">
      <c r="A153" s="72" t="s">
        <v>4</v>
      </c>
      <c r="B153" s="72">
        <v>4</v>
      </c>
      <c r="C153" s="44">
        <v>25</v>
      </c>
      <c r="D153" s="73">
        <v>274.46499999999997</v>
      </c>
    </row>
    <row r="154" spans="1:4" ht="15.75" x14ac:dyDescent="0.25">
      <c r="A154" s="72" t="s">
        <v>4</v>
      </c>
      <c r="B154" s="72">
        <v>4</v>
      </c>
      <c r="C154" s="44">
        <v>26</v>
      </c>
      <c r="D154" s="73">
        <v>341.005</v>
      </c>
    </row>
    <row r="155" spans="1:4" ht="15.75" x14ac:dyDescent="0.25">
      <c r="A155" s="72" t="s">
        <v>4</v>
      </c>
      <c r="B155" s="72">
        <v>4</v>
      </c>
      <c r="C155" s="44">
        <v>27</v>
      </c>
      <c r="D155" s="73">
        <v>156.92099999999999</v>
      </c>
    </row>
    <row r="156" spans="1:4" ht="15.75" x14ac:dyDescent="0.25">
      <c r="A156" s="72" t="s">
        <v>4</v>
      </c>
      <c r="B156" s="72">
        <v>4</v>
      </c>
      <c r="C156" s="44">
        <v>28</v>
      </c>
      <c r="D156" s="73">
        <v>358.98399999999998</v>
      </c>
    </row>
    <row r="157" spans="1:4" ht="15.75" x14ac:dyDescent="0.25">
      <c r="A157" s="72" t="s">
        <v>4</v>
      </c>
      <c r="B157" s="72">
        <v>4</v>
      </c>
      <c r="C157" s="44">
        <v>29</v>
      </c>
      <c r="D157" s="73">
        <v>234.50200000000001</v>
      </c>
    </row>
    <row r="158" spans="1:4" ht="15.75" x14ac:dyDescent="0.25">
      <c r="A158" s="72" t="s">
        <v>4</v>
      </c>
      <c r="B158" s="72">
        <v>4</v>
      </c>
      <c r="C158" s="44">
        <v>30</v>
      </c>
      <c r="D158" s="73">
        <v>252.18799999999999</v>
      </c>
    </row>
    <row r="159" spans="1:4" ht="15.75" x14ac:dyDescent="0.25">
      <c r="A159" s="72" t="s">
        <v>4</v>
      </c>
      <c r="B159" s="72">
        <v>4</v>
      </c>
      <c r="C159" s="44">
        <v>31</v>
      </c>
      <c r="D159" s="73">
        <v>332.11399999999998</v>
      </c>
    </row>
    <row r="160" spans="1:4" ht="15.75" x14ac:dyDescent="0.25">
      <c r="A160" s="72" t="s">
        <v>4</v>
      </c>
      <c r="B160" s="72">
        <v>4</v>
      </c>
      <c r="C160" s="44">
        <v>32</v>
      </c>
      <c r="D160" s="73">
        <v>196.2</v>
      </c>
    </row>
    <row r="161" spans="1:4" ht="15.75" x14ac:dyDescent="0.25">
      <c r="A161" s="72" t="s">
        <v>4</v>
      </c>
      <c r="B161" s="72">
        <v>4</v>
      </c>
      <c r="C161" s="44">
        <v>33</v>
      </c>
      <c r="D161" s="73">
        <v>268.89600000000002</v>
      </c>
    </row>
    <row r="162" spans="1:4" ht="15.75" x14ac:dyDescent="0.25">
      <c r="A162" s="72" t="s">
        <v>4</v>
      </c>
      <c r="B162" s="72">
        <v>4</v>
      </c>
      <c r="C162" s="44">
        <v>34</v>
      </c>
      <c r="D162" s="73">
        <v>219.357</v>
      </c>
    </row>
    <row r="163" spans="1:4" ht="15.75" x14ac:dyDescent="0.25">
      <c r="A163" s="72" t="s">
        <v>4</v>
      </c>
      <c r="B163" s="72">
        <v>4</v>
      </c>
      <c r="C163" s="44">
        <v>35</v>
      </c>
      <c r="D163" s="73">
        <v>259.80900000000003</v>
      </c>
    </row>
    <row r="164" spans="1:4" ht="15.75" x14ac:dyDescent="0.25">
      <c r="A164" s="72" t="s">
        <v>4</v>
      </c>
      <c r="B164" s="72">
        <v>4</v>
      </c>
      <c r="C164" s="44">
        <v>36</v>
      </c>
      <c r="D164" s="73">
        <v>356.346</v>
      </c>
    </row>
    <row r="165" spans="1:4" ht="15.75" x14ac:dyDescent="0.25">
      <c r="A165" s="72" t="s">
        <v>4</v>
      </c>
      <c r="B165" s="72">
        <v>4</v>
      </c>
      <c r="C165" s="44">
        <v>37</v>
      </c>
      <c r="D165" s="73">
        <v>226.00200000000001</v>
      </c>
    </row>
    <row r="166" spans="1:4" ht="15.75" x14ac:dyDescent="0.25">
      <c r="A166" s="72" t="s">
        <v>4</v>
      </c>
      <c r="B166" s="72">
        <v>4</v>
      </c>
      <c r="C166" s="44">
        <v>38</v>
      </c>
      <c r="D166" s="73">
        <v>191.803</v>
      </c>
    </row>
    <row r="167" spans="1:4" ht="15.75" x14ac:dyDescent="0.25">
      <c r="A167" s="72" t="s">
        <v>4</v>
      </c>
      <c r="B167" s="72">
        <v>4</v>
      </c>
      <c r="C167" s="44">
        <v>39</v>
      </c>
      <c r="D167" s="73">
        <v>350.28800000000001</v>
      </c>
    </row>
    <row r="168" spans="1:4" ht="15.75" x14ac:dyDescent="0.25">
      <c r="A168" s="72" t="s">
        <v>4</v>
      </c>
      <c r="B168" s="72">
        <v>3</v>
      </c>
      <c r="C168" s="44">
        <v>1</v>
      </c>
      <c r="D168" s="73">
        <v>67.322000000000003</v>
      </c>
    </row>
    <row r="169" spans="1:4" ht="15.75" x14ac:dyDescent="0.25">
      <c r="A169" s="72" t="s">
        <v>4</v>
      </c>
      <c r="B169" s="72">
        <v>3</v>
      </c>
      <c r="C169" s="44">
        <v>2</v>
      </c>
      <c r="D169" s="73">
        <v>3.6150000000000002</v>
      </c>
    </row>
    <row r="170" spans="1:4" ht="15.75" x14ac:dyDescent="0.25">
      <c r="A170" s="72" t="s">
        <v>4</v>
      </c>
      <c r="B170" s="72">
        <v>3</v>
      </c>
      <c r="C170" s="44">
        <v>3</v>
      </c>
      <c r="D170" s="73">
        <v>76.701999999999998</v>
      </c>
    </row>
    <row r="171" spans="1:4" ht="15.75" x14ac:dyDescent="0.25">
      <c r="A171" s="72" t="s">
        <v>4</v>
      </c>
      <c r="B171" s="72">
        <v>3</v>
      </c>
      <c r="C171" s="44">
        <v>4</v>
      </c>
      <c r="D171" s="73">
        <v>526.45799999999997</v>
      </c>
    </row>
    <row r="172" spans="1:4" ht="15.75" x14ac:dyDescent="0.25">
      <c r="A172" s="72" t="s">
        <v>4</v>
      </c>
      <c r="B172" s="72">
        <v>3</v>
      </c>
      <c r="C172" s="44">
        <v>5</v>
      </c>
      <c r="D172" s="73">
        <v>188.87200000000001</v>
      </c>
    </row>
    <row r="173" spans="1:4" ht="15.75" x14ac:dyDescent="0.25">
      <c r="A173" s="72" t="s">
        <v>4</v>
      </c>
      <c r="B173" s="72">
        <v>3</v>
      </c>
      <c r="C173" s="44">
        <v>6</v>
      </c>
      <c r="D173" s="73">
        <v>412.04</v>
      </c>
    </row>
    <row r="174" spans="1:4" ht="15.75" x14ac:dyDescent="0.25">
      <c r="A174" s="72" t="s">
        <v>4</v>
      </c>
      <c r="B174" s="72">
        <v>3</v>
      </c>
      <c r="C174" s="44">
        <v>7</v>
      </c>
      <c r="D174" s="73">
        <v>171.38200000000001</v>
      </c>
    </row>
    <row r="175" spans="1:4" ht="15.75" x14ac:dyDescent="0.25">
      <c r="A175" s="72" t="s">
        <v>4</v>
      </c>
      <c r="B175" s="72">
        <v>3</v>
      </c>
      <c r="C175" s="44">
        <v>8</v>
      </c>
      <c r="D175" s="73">
        <v>140.70099999999999</v>
      </c>
    </row>
    <row r="176" spans="1:4" ht="15.75" x14ac:dyDescent="0.25">
      <c r="A176" s="72" t="s">
        <v>4</v>
      </c>
      <c r="B176" s="72">
        <v>3</v>
      </c>
      <c r="C176" s="44">
        <v>9</v>
      </c>
      <c r="D176" s="73">
        <v>250.33099999999999</v>
      </c>
    </row>
    <row r="177" spans="1:4" ht="15.75" x14ac:dyDescent="0.25">
      <c r="A177" s="72" t="s">
        <v>4</v>
      </c>
      <c r="B177" s="72">
        <v>3</v>
      </c>
      <c r="C177" s="44">
        <v>10</v>
      </c>
      <c r="D177" s="73">
        <v>336.99900000000002</v>
      </c>
    </row>
    <row r="178" spans="1:4" ht="15.75" x14ac:dyDescent="0.25">
      <c r="A178" s="72" t="s">
        <v>4</v>
      </c>
      <c r="B178" s="72">
        <v>3</v>
      </c>
      <c r="C178" s="44">
        <v>11</v>
      </c>
      <c r="D178" s="73">
        <v>80.024000000000001</v>
      </c>
    </row>
    <row r="179" spans="1:4" ht="15.75" x14ac:dyDescent="0.25">
      <c r="A179" s="72" t="s">
        <v>4</v>
      </c>
      <c r="B179" s="72">
        <v>3</v>
      </c>
      <c r="C179" s="44">
        <v>12</v>
      </c>
      <c r="D179" s="73">
        <v>212.90899999999999</v>
      </c>
    </row>
    <row r="180" spans="1:4" ht="15.75" x14ac:dyDescent="0.25">
      <c r="A180" s="72" t="s">
        <v>4</v>
      </c>
      <c r="B180" s="72">
        <v>3</v>
      </c>
      <c r="C180" s="44">
        <v>13</v>
      </c>
      <c r="D180" s="73">
        <v>125.361</v>
      </c>
    </row>
    <row r="181" spans="1:4" ht="15.75" x14ac:dyDescent="0.25">
      <c r="A181" s="72" t="s">
        <v>4</v>
      </c>
      <c r="B181" s="72">
        <v>3</v>
      </c>
      <c r="C181" s="44">
        <v>14</v>
      </c>
      <c r="D181" s="73">
        <v>57.061999999999998</v>
      </c>
    </row>
    <row r="182" spans="1:4" ht="15.75" x14ac:dyDescent="0.25">
      <c r="A182" s="72" t="s">
        <v>4</v>
      </c>
      <c r="B182" s="72">
        <v>3</v>
      </c>
      <c r="C182" s="44">
        <v>15</v>
      </c>
      <c r="D182" s="73">
        <v>136.59800000000001</v>
      </c>
    </row>
    <row r="183" spans="1:4" ht="15.75" x14ac:dyDescent="0.25">
      <c r="A183" s="72" t="s">
        <v>4</v>
      </c>
      <c r="B183" s="72">
        <v>3</v>
      </c>
      <c r="C183" s="44">
        <v>16</v>
      </c>
      <c r="D183" s="73">
        <v>22.082000000000001</v>
      </c>
    </row>
    <row r="184" spans="1:4" ht="15.75" x14ac:dyDescent="0.25">
      <c r="A184" s="72" t="s">
        <v>4</v>
      </c>
      <c r="B184" s="72">
        <v>3</v>
      </c>
      <c r="C184" s="44">
        <v>17</v>
      </c>
      <c r="D184" s="73">
        <v>318.435</v>
      </c>
    </row>
    <row r="185" spans="1:4" ht="15.75" x14ac:dyDescent="0.25">
      <c r="A185" s="72" t="s">
        <v>4</v>
      </c>
      <c r="B185" s="72">
        <v>3</v>
      </c>
      <c r="C185" s="44">
        <v>18</v>
      </c>
      <c r="D185" s="73">
        <v>402.95299999999997</v>
      </c>
    </row>
    <row r="186" spans="1:4" ht="15.75" x14ac:dyDescent="0.25">
      <c r="A186" s="72" t="s">
        <v>4</v>
      </c>
      <c r="B186" s="72">
        <v>3</v>
      </c>
      <c r="C186" s="44">
        <v>19</v>
      </c>
      <c r="D186" s="73">
        <v>236.554</v>
      </c>
    </row>
    <row r="187" spans="1:4" ht="15.75" x14ac:dyDescent="0.25">
      <c r="A187" s="72" t="s">
        <v>4</v>
      </c>
      <c r="B187" s="72">
        <v>3</v>
      </c>
      <c r="C187" s="44">
        <v>20</v>
      </c>
      <c r="D187" s="73">
        <v>145.39099999999999</v>
      </c>
    </row>
    <row r="188" spans="1:4" ht="15.75" x14ac:dyDescent="0.25">
      <c r="A188" s="72" t="s">
        <v>4</v>
      </c>
      <c r="B188" s="72">
        <v>3</v>
      </c>
      <c r="C188" s="44">
        <v>21</v>
      </c>
      <c r="D188" s="73">
        <v>52.567999999999998</v>
      </c>
    </row>
    <row r="189" spans="1:4" ht="15.75" x14ac:dyDescent="0.25">
      <c r="A189" s="72" t="s">
        <v>4</v>
      </c>
      <c r="B189" s="72">
        <v>3</v>
      </c>
      <c r="C189" s="44">
        <v>22</v>
      </c>
      <c r="D189" s="73">
        <v>241.04900000000001</v>
      </c>
    </row>
    <row r="190" spans="1:4" ht="15.75" x14ac:dyDescent="0.25">
      <c r="A190" s="72" t="s">
        <v>4</v>
      </c>
      <c r="B190" s="72">
        <v>3</v>
      </c>
      <c r="C190" s="44">
        <v>23</v>
      </c>
      <c r="D190" s="73">
        <v>150.863</v>
      </c>
    </row>
    <row r="191" spans="1:4" ht="15.75" x14ac:dyDescent="0.25">
      <c r="A191" s="72" t="s">
        <v>4</v>
      </c>
      <c r="B191" s="72">
        <v>3</v>
      </c>
      <c r="C191" s="44">
        <v>24</v>
      </c>
      <c r="D191" s="73">
        <v>400.315</v>
      </c>
    </row>
    <row r="192" spans="1:4" ht="15.75" x14ac:dyDescent="0.25">
      <c r="A192" s="72" t="s">
        <v>4</v>
      </c>
      <c r="B192" s="72">
        <v>3</v>
      </c>
      <c r="C192" s="44">
        <v>25</v>
      </c>
      <c r="D192" s="73">
        <v>129.07400000000001</v>
      </c>
    </row>
    <row r="193" spans="1:4" ht="15.75" x14ac:dyDescent="0.25">
      <c r="A193" s="72" t="s">
        <v>4</v>
      </c>
      <c r="B193" s="72">
        <v>3</v>
      </c>
      <c r="C193" s="44">
        <v>26</v>
      </c>
      <c r="D193" s="73">
        <v>193.36699999999999</v>
      </c>
    </row>
    <row r="194" spans="1:4" ht="15.75" x14ac:dyDescent="0.25">
      <c r="A194" s="72" t="s">
        <v>4</v>
      </c>
      <c r="B194" s="72">
        <v>3</v>
      </c>
      <c r="C194" s="44">
        <v>27</v>
      </c>
      <c r="D194" s="73">
        <v>256.48700000000002</v>
      </c>
    </row>
    <row r="195" spans="1:4" ht="15.75" x14ac:dyDescent="0.25">
      <c r="A195" s="72" t="s">
        <v>4</v>
      </c>
      <c r="B195" s="72">
        <v>3</v>
      </c>
      <c r="C195" s="44">
        <v>28</v>
      </c>
      <c r="D195" s="73">
        <v>271.14299999999997</v>
      </c>
    </row>
    <row r="196" spans="1:4" ht="15.75" x14ac:dyDescent="0.25">
      <c r="A196" s="72" t="s">
        <v>4</v>
      </c>
      <c r="B196" s="72">
        <v>3</v>
      </c>
      <c r="C196" s="44">
        <v>29</v>
      </c>
      <c r="D196" s="73">
        <v>124.482</v>
      </c>
    </row>
    <row r="197" spans="1:4" ht="15.75" x14ac:dyDescent="0.25">
      <c r="A197" s="72" t="s">
        <v>4</v>
      </c>
      <c r="B197" s="72">
        <v>3</v>
      </c>
      <c r="C197" s="44">
        <v>30</v>
      </c>
      <c r="D197" s="73">
        <v>279.93700000000001</v>
      </c>
    </row>
    <row r="198" spans="1:4" ht="16.5" thickBot="1" x14ac:dyDescent="0.3">
      <c r="A198" s="75" t="s">
        <v>4</v>
      </c>
      <c r="B198" s="75">
        <v>3</v>
      </c>
      <c r="C198" s="53">
        <v>31</v>
      </c>
      <c r="D198" s="77">
        <v>143.43700000000001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5510-3D2C-49F1-A58B-276FA7E07836}">
  <dimension ref="A1:Q198"/>
  <sheetViews>
    <sheetView workbookViewId="0">
      <selection activeCell="E11" sqref="E11"/>
    </sheetView>
  </sheetViews>
  <sheetFormatPr defaultColWidth="8.85546875" defaultRowHeight="14.25" x14ac:dyDescent="0.2"/>
  <cols>
    <col min="1" max="1" width="10" style="31" bestFit="1" customWidth="1"/>
    <col min="2" max="3" width="8.85546875" style="31"/>
    <col min="4" max="4" width="16.5703125" style="31" bestFit="1" customWidth="1"/>
    <col min="5" max="16384" width="8.85546875" style="31"/>
  </cols>
  <sheetData>
    <row r="1" spans="1:17" ht="15" x14ac:dyDescent="0.2">
      <c r="A1" s="3" t="s">
        <v>2</v>
      </c>
      <c r="B1" s="3" t="s">
        <v>18</v>
      </c>
      <c r="C1" s="2" t="s">
        <v>10</v>
      </c>
      <c r="D1" s="31" t="s">
        <v>29</v>
      </c>
    </row>
    <row r="2" spans="1:17" x14ac:dyDescent="0.2">
      <c r="A2" s="31" t="s">
        <v>3</v>
      </c>
      <c r="B2" s="31">
        <v>5</v>
      </c>
      <c r="C2" s="31">
        <v>1</v>
      </c>
      <c r="D2" s="31">
        <v>70.991895860906141</v>
      </c>
      <c r="G2" s="31">
        <v>20</v>
      </c>
    </row>
    <row r="3" spans="1:17" x14ac:dyDescent="0.2">
      <c r="A3" s="31" t="s">
        <v>3</v>
      </c>
      <c r="B3" s="31">
        <v>5</v>
      </c>
      <c r="C3" s="31">
        <v>2</v>
      </c>
      <c r="D3" s="31">
        <v>41.696200700550733</v>
      </c>
      <c r="G3" s="31">
        <v>60</v>
      </c>
    </row>
    <row r="4" spans="1:17" x14ac:dyDescent="0.2">
      <c r="A4" s="31" t="s">
        <v>3</v>
      </c>
      <c r="B4" s="31">
        <v>5</v>
      </c>
      <c r="C4" s="31">
        <v>3</v>
      </c>
      <c r="D4" s="31">
        <v>73.708585994334868</v>
      </c>
    </row>
    <row r="5" spans="1:17" ht="15" thickBot="1" x14ac:dyDescent="0.25">
      <c r="A5" s="31" t="s">
        <v>3</v>
      </c>
      <c r="B5" s="31">
        <v>5</v>
      </c>
      <c r="C5" s="31">
        <v>4</v>
      </c>
      <c r="D5" s="31">
        <v>61.363636363636367</v>
      </c>
      <c r="G5" s="31" t="s">
        <v>60</v>
      </c>
      <c r="K5" s="31" t="s">
        <v>67</v>
      </c>
      <c r="O5" s="31" t="s">
        <v>68</v>
      </c>
    </row>
    <row r="6" spans="1:17" ht="15" thickBot="1" x14ac:dyDescent="0.25">
      <c r="A6" s="31" t="s">
        <v>3</v>
      </c>
      <c r="B6" s="31">
        <v>5</v>
      </c>
      <c r="C6" s="31">
        <v>5</v>
      </c>
      <c r="D6" s="31">
        <v>88.193018823207396</v>
      </c>
      <c r="G6" s="82" t="s">
        <v>46</v>
      </c>
      <c r="H6" s="82" t="s">
        <v>47</v>
      </c>
      <c r="K6" s="82" t="s">
        <v>46</v>
      </c>
      <c r="L6" s="82" t="s">
        <v>47</v>
      </c>
      <c r="O6" s="82" t="s">
        <v>46</v>
      </c>
      <c r="P6" s="82" t="s">
        <v>47</v>
      </c>
    </row>
    <row r="7" spans="1:17" x14ac:dyDescent="0.2">
      <c r="A7" s="31" t="s">
        <v>3</v>
      </c>
      <c r="B7" s="31">
        <v>5</v>
      </c>
      <c r="C7" s="31">
        <v>6</v>
      </c>
      <c r="D7" s="31">
        <v>88.577234920701429</v>
      </c>
      <c r="G7" s="31">
        <v>20</v>
      </c>
      <c r="H7" s="31">
        <v>0</v>
      </c>
      <c r="I7" s="83">
        <f>H7*100/$H$10</f>
        <v>0</v>
      </c>
      <c r="K7" s="31">
        <v>20</v>
      </c>
      <c r="L7" s="31">
        <v>0</v>
      </c>
      <c r="M7" s="83">
        <f>L7*100/$L$10</f>
        <v>0</v>
      </c>
      <c r="O7" s="31">
        <v>20</v>
      </c>
      <c r="P7" s="31">
        <v>0</v>
      </c>
      <c r="Q7" s="83">
        <f>P7*100/$P$10</f>
        <v>0</v>
      </c>
    </row>
    <row r="8" spans="1:17" x14ac:dyDescent="0.2">
      <c r="A8" s="31" t="s">
        <v>3</v>
      </c>
      <c r="B8" s="31">
        <v>5</v>
      </c>
      <c r="C8" s="31">
        <v>7</v>
      </c>
      <c r="D8" s="31">
        <v>84.689463924618863</v>
      </c>
      <c r="G8" s="31">
        <v>60</v>
      </c>
      <c r="H8" s="31">
        <v>3</v>
      </c>
      <c r="I8" s="84">
        <f t="shared" ref="I8:I9" si="0">H8*100/$H$10</f>
        <v>10.714285714285714</v>
      </c>
      <c r="K8" s="31">
        <v>60</v>
      </c>
      <c r="L8" s="31">
        <v>2</v>
      </c>
      <c r="M8" s="84">
        <f t="shared" ref="M8:M9" si="1">L8*100/$L$10</f>
        <v>5.5555555555555554</v>
      </c>
      <c r="O8" s="31">
        <v>60</v>
      </c>
      <c r="P8" s="31">
        <v>3</v>
      </c>
      <c r="Q8" s="84">
        <f t="shared" ref="Q8:Q9" si="2">P8*100/$P$10</f>
        <v>11.111111111111111</v>
      </c>
    </row>
    <row r="9" spans="1:17" ht="15" thickBot="1" x14ac:dyDescent="0.25">
      <c r="A9" s="31" t="s">
        <v>3</v>
      </c>
      <c r="B9" s="31">
        <v>5</v>
      </c>
      <c r="C9" s="31">
        <v>8</v>
      </c>
      <c r="D9" s="31">
        <v>77.964133998804726</v>
      </c>
      <c r="G9" s="76" t="s">
        <v>48</v>
      </c>
      <c r="H9" s="76">
        <v>25</v>
      </c>
      <c r="I9" s="85">
        <f t="shared" si="0"/>
        <v>89.285714285714292</v>
      </c>
      <c r="K9" s="76" t="s">
        <v>48</v>
      </c>
      <c r="L9" s="76">
        <v>34</v>
      </c>
      <c r="M9" s="85">
        <f t="shared" si="1"/>
        <v>94.444444444444443</v>
      </c>
      <c r="O9" s="76" t="s">
        <v>48</v>
      </c>
      <c r="P9" s="76">
        <v>24</v>
      </c>
      <c r="Q9" s="85">
        <f t="shared" si="2"/>
        <v>88.888888888888886</v>
      </c>
    </row>
    <row r="10" spans="1:17" x14ac:dyDescent="0.2">
      <c r="A10" s="31" t="s">
        <v>3</v>
      </c>
      <c r="B10" s="31">
        <v>5</v>
      </c>
      <c r="C10" s="31">
        <v>9</v>
      </c>
      <c r="D10" s="31">
        <v>47.467983251728704</v>
      </c>
      <c r="H10" s="31">
        <f>SUM(H7:H9)</f>
        <v>28</v>
      </c>
      <c r="I10" s="31">
        <f>SUM(I7:I9)</f>
        <v>100</v>
      </c>
      <c r="L10" s="31">
        <f>SUM(L7:L9)</f>
        <v>36</v>
      </c>
      <c r="M10" s="31">
        <f>SUM(M7:M9)</f>
        <v>100</v>
      </c>
      <c r="P10" s="31">
        <f>SUM(P7:P9)</f>
        <v>27</v>
      </c>
      <c r="Q10" s="31">
        <f>SUM(Q7:Q9)</f>
        <v>100</v>
      </c>
    </row>
    <row r="11" spans="1:17" x14ac:dyDescent="0.2">
      <c r="A11" s="31" t="s">
        <v>3</v>
      </c>
      <c r="B11" s="31">
        <v>5</v>
      </c>
      <c r="C11" s="31">
        <v>10</v>
      </c>
      <c r="D11" s="31">
        <v>67.791772839897362</v>
      </c>
    </row>
    <row r="12" spans="1:17" x14ac:dyDescent="0.2">
      <c r="A12" s="31" t="s">
        <v>3</v>
      </c>
      <c r="B12" s="31">
        <v>5</v>
      </c>
      <c r="C12" s="31">
        <v>11</v>
      </c>
      <c r="D12" s="31">
        <v>83.054847310244</v>
      </c>
    </row>
    <row r="13" spans="1:17" ht="15" thickBot="1" x14ac:dyDescent="0.25">
      <c r="A13" s="31" t="s">
        <v>3</v>
      </c>
      <c r="B13" s="31">
        <v>5</v>
      </c>
      <c r="C13" s="31">
        <v>12</v>
      </c>
      <c r="D13" s="31">
        <v>74.934680110687523</v>
      </c>
      <c r="G13" s="31" t="s">
        <v>70</v>
      </c>
      <c r="K13" s="31" t="s">
        <v>63</v>
      </c>
      <c r="O13" s="31" t="s">
        <v>62</v>
      </c>
    </row>
    <row r="14" spans="1:17" ht="15" thickBot="1" x14ac:dyDescent="0.25">
      <c r="A14" s="31" t="s">
        <v>3</v>
      </c>
      <c r="B14" s="31">
        <v>5</v>
      </c>
      <c r="C14" s="31">
        <v>13</v>
      </c>
      <c r="D14" s="31">
        <v>57.217998389377499</v>
      </c>
      <c r="G14" s="82" t="s">
        <v>46</v>
      </c>
      <c r="H14" s="82" t="s">
        <v>47</v>
      </c>
      <c r="K14" s="82" t="s">
        <v>46</v>
      </c>
      <c r="L14" s="82" t="s">
        <v>47</v>
      </c>
      <c r="O14" s="82" t="s">
        <v>46</v>
      </c>
      <c r="P14" s="82" t="s">
        <v>47</v>
      </c>
    </row>
    <row r="15" spans="1:17" x14ac:dyDescent="0.2">
      <c r="A15" s="31" t="s">
        <v>3</v>
      </c>
      <c r="B15" s="31">
        <v>5</v>
      </c>
      <c r="C15" s="31">
        <v>14</v>
      </c>
      <c r="D15" s="31">
        <v>69.186384221158733</v>
      </c>
      <c r="G15" s="31">
        <v>20</v>
      </c>
      <c r="H15" s="31">
        <v>0</v>
      </c>
      <c r="I15" s="83">
        <f>H15*100/$H$18</f>
        <v>0</v>
      </c>
      <c r="K15" s="31">
        <v>20</v>
      </c>
      <c r="L15" s="31">
        <v>5</v>
      </c>
      <c r="M15" s="83">
        <f>L15*100/$L$18</f>
        <v>12.820512820512821</v>
      </c>
      <c r="O15" s="31">
        <v>20</v>
      </c>
      <c r="P15" s="31">
        <v>4</v>
      </c>
      <c r="Q15" s="83">
        <f>P15*100/$P$18</f>
        <v>12.903225806451612</v>
      </c>
    </row>
    <row r="16" spans="1:17" x14ac:dyDescent="0.2">
      <c r="A16" s="31" t="s">
        <v>3</v>
      </c>
      <c r="B16" s="31">
        <v>5</v>
      </c>
      <c r="C16" s="31">
        <v>15</v>
      </c>
      <c r="D16" s="31">
        <v>72.446146723346942</v>
      </c>
      <c r="G16" s="31">
        <v>60</v>
      </c>
      <c r="H16" s="31">
        <v>7</v>
      </c>
      <c r="I16" s="84">
        <f t="shared" ref="I16:I17" si="3">H16*100/$H$18</f>
        <v>19.444444444444443</v>
      </c>
      <c r="K16" s="31">
        <v>60</v>
      </c>
      <c r="L16" s="31">
        <v>16</v>
      </c>
      <c r="M16" s="84">
        <f t="shared" ref="M16:M17" si="4">L16*100/$L$18</f>
        <v>41.025641025641029</v>
      </c>
      <c r="O16" s="31">
        <v>60</v>
      </c>
      <c r="P16" s="31">
        <v>9</v>
      </c>
      <c r="Q16" s="84">
        <f t="shared" ref="Q16:Q17" si="5">P16*100/$P$18</f>
        <v>29.032258064516128</v>
      </c>
    </row>
    <row r="17" spans="1:17" ht="15" thickBot="1" x14ac:dyDescent="0.25">
      <c r="A17" s="31" t="s">
        <v>3</v>
      </c>
      <c r="B17" s="31">
        <v>5</v>
      </c>
      <c r="C17" s="31">
        <v>16</v>
      </c>
      <c r="D17" s="31">
        <v>61.771434191228344</v>
      </c>
      <c r="G17" s="76" t="s">
        <v>48</v>
      </c>
      <c r="H17" s="76">
        <v>29</v>
      </c>
      <c r="I17" s="85">
        <f t="shared" si="3"/>
        <v>80.555555555555557</v>
      </c>
      <c r="K17" s="76" t="s">
        <v>48</v>
      </c>
      <c r="L17" s="76">
        <v>18</v>
      </c>
      <c r="M17" s="85">
        <f t="shared" si="4"/>
        <v>46.153846153846153</v>
      </c>
      <c r="O17" s="76" t="s">
        <v>48</v>
      </c>
      <c r="P17" s="76">
        <v>18</v>
      </c>
      <c r="Q17" s="85">
        <f t="shared" si="5"/>
        <v>58.064516129032256</v>
      </c>
    </row>
    <row r="18" spans="1:17" x14ac:dyDescent="0.2">
      <c r="A18" s="31" t="s">
        <v>3</v>
      </c>
      <c r="B18" s="31">
        <v>5</v>
      </c>
      <c r="C18" s="31">
        <v>17</v>
      </c>
      <c r="D18" s="31">
        <v>68.202764976958534</v>
      </c>
      <c r="G18" s="8"/>
      <c r="H18" s="31">
        <f>SUM(H15:H17)</f>
        <v>36</v>
      </c>
      <c r="I18" s="31">
        <f>SUM(I15:I17)</f>
        <v>100</v>
      </c>
      <c r="L18" s="31">
        <f>SUM(L15:L17)</f>
        <v>39</v>
      </c>
      <c r="M18" s="31">
        <f>SUM(M15:M17)</f>
        <v>100</v>
      </c>
      <c r="P18" s="31">
        <f>SUM(P15:P17)</f>
        <v>31</v>
      </c>
      <c r="Q18" s="31">
        <f>SUM(Q15:Q17)</f>
        <v>100</v>
      </c>
    </row>
    <row r="19" spans="1:17" x14ac:dyDescent="0.2">
      <c r="A19" s="31" t="s">
        <v>3</v>
      </c>
      <c r="B19" s="31">
        <v>5</v>
      </c>
      <c r="C19" s="31">
        <v>18</v>
      </c>
      <c r="D19" s="31">
        <v>76.721207381193906</v>
      </c>
      <c r="G19" s="8"/>
      <c r="H19" s="8"/>
    </row>
    <row r="20" spans="1:17" x14ac:dyDescent="0.2">
      <c r="A20" s="31" t="s">
        <v>3</v>
      </c>
      <c r="B20" s="31">
        <v>5</v>
      </c>
      <c r="C20" s="31">
        <v>19</v>
      </c>
      <c r="D20" s="31">
        <v>86.25515765401498</v>
      </c>
      <c r="G20" s="8"/>
      <c r="H20" s="8"/>
    </row>
    <row r="21" spans="1:17" x14ac:dyDescent="0.2">
      <c r="A21" s="31" t="s">
        <v>3</v>
      </c>
      <c r="B21" s="31">
        <v>5</v>
      </c>
      <c r="C21" s="31">
        <v>20</v>
      </c>
      <c r="D21" s="31">
        <v>78.606889177423056</v>
      </c>
      <c r="G21" s="8"/>
      <c r="H21" s="8"/>
    </row>
    <row r="22" spans="1:17" x14ac:dyDescent="0.2">
      <c r="A22" s="31" t="s">
        <v>3</v>
      </c>
      <c r="B22" s="31">
        <v>5</v>
      </c>
      <c r="C22" s="31">
        <v>21</v>
      </c>
      <c r="D22" s="31">
        <v>78.59220321797369</v>
      </c>
      <c r="G22" s="8"/>
      <c r="H22" s="8"/>
    </row>
    <row r="23" spans="1:17" x14ac:dyDescent="0.2">
      <c r="A23" s="31" t="s">
        <v>3</v>
      </c>
      <c r="B23" s="31">
        <v>5</v>
      </c>
      <c r="C23" s="31">
        <v>22</v>
      </c>
      <c r="D23" s="31">
        <v>76.05219722807071</v>
      </c>
    </row>
    <row r="24" spans="1:17" x14ac:dyDescent="0.2">
      <c r="A24" s="31" t="s">
        <v>3</v>
      </c>
      <c r="B24" s="31">
        <v>5</v>
      </c>
      <c r="C24" s="31">
        <v>23</v>
      </c>
      <c r="D24" s="31">
        <v>72.112849241956468</v>
      </c>
    </row>
    <row r="25" spans="1:17" x14ac:dyDescent="0.2">
      <c r="A25" s="31" t="s">
        <v>3</v>
      </c>
      <c r="B25" s="31">
        <v>5</v>
      </c>
      <c r="C25" s="31">
        <v>24</v>
      </c>
      <c r="D25" s="31">
        <v>76.900581713948498</v>
      </c>
    </row>
    <row r="26" spans="1:17" x14ac:dyDescent="0.2">
      <c r="A26" s="31" t="s">
        <v>3</v>
      </c>
      <c r="B26" s="31">
        <v>5</v>
      </c>
      <c r="C26" s="31">
        <v>25</v>
      </c>
      <c r="D26" s="31">
        <v>81.025445204290619</v>
      </c>
    </row>
    <row r="27" spans="1:17" x14ac:dyDescent="0.2">
      <c r="A27" s="31" t="s">
        <v>3</v>
      </c>
      <c r="B27" s="31">
        <v>5</v>
      </c>
      <c r="C27" s="31">
        <v>26</v>
      </c>
      <c r="D27" s="31">
        <v>87.371777666266013</v>
      </c>
    </row>
    <row r="28" spans="1:17" x14ac:dyDescent="0.2">
      <c r="A28" s="31" t="s">
        <v>3</v>
      </c>
      <c r="B28" s="31">
        <v>5</v>
      </c>
      <c r="C28" s="31">
        <v>27</v>
      </c>
      <c r="D28" s="31">
        <v>78.595728175095232</v>
      </c>
    </row>
    <row r="29" spans="1:17" x14ac:dyDescent="0.2">
      <c r="A29" s="31" t="s">
        <v>3</v>
      </c>
      <c r="B29" s="31">
        <v>5</v>
      </c>
      <c r="C29" s="31">
        <v>28</v>
      </c>
      <c r="D29" s="31">
        <v>70.311487105570976</v>
      </c>
    </row>
    <row r="30" spans="1:17" x14ac:dyDescent="0.2">
      <c r="A30" s="31" t="s">
        <v>3</v>
      </c>
      <c r="B30" s="31">
        <v>6</v>
      </c>
      <c r="C30" s="31">
        <v>1</v>
      </c>
      <c r="D30" s="31">
        <v>83.069334906797195</v>
      </c>
    </row>
    <row r="31" spans="1:17" x14ac:dyDescent="0.2">
      <c r="A31" s="31" t="s">
        <v>3</v>
      </c>
      <c r="B31" s="31">
        <v>6</v>
      </c>
      <c r="C31" s="31">
        <v>2</v>
      </c>
      <c r="D31" s="31">
        <v>85.660856756416365</v>
      </c>
    </row>
    <row r="32" spans="1:17" x14ac:dyDescent="0.2">
      <c r="A32" s="31" t="s">
        <v>3</v>
      </c>
      <c r="B32" s="31">
        <v>6</v>
      </c>
      <c r="C32" s="31">
        <v>3</v>
      </c>
      <c r="D32" s="31">
        <v>71.986548808608745</v>
      </c>
    </row>
    <row r="33" spans="1:4" x14ac:dyDescent="0.2">
      <c r="A33" s="31" t="s">
        <v>3</v>
      </c>
      <c r="B33" s="31">
        <v>6</v>
      </c>
      <c r="C33" s="31">
        <v>4</v>
      </c>
      <c r="D33" s="31">
        <v>84.31149087152771</v>
      </c>
    </row>
    <row r="34" spans="1:4" x14ac:dyDescent="0.2">
      <c r="A34" s="31" t="s">
        <v>3</v>
      </c>
      <c r="B34" s="31">
        <v>6</v>
      </c>
      <c r="C34" s="31">
        <v>5</v>
      </c>
      <c r="D34" s="31">
        <v>67.547182386723406</v>
      </c>
    </row>
    <row r="35" spans="1:4" x14ac:dyDescent="0.2">
      <c r="A35" s="31" t="s">
        <v>3</v>
      </c>
      <c r="B35" s="31">
        <v>6</v>
      </c>
      <c r="C35" s="31">
        <v>6</v>
      </c>
      <c r="D35" s="31">
        <v>61.165236659197845</v>
      </c>
    </row>
    <row r="36" spans="1:4" x14ac:dyDescent="0.2">
      <c r="A36" s="31" t="s">
        <v>3</v>
      </c>
      <c r="B36" s="31">
        <v>6</v>
      </c>
      <c r="C36" s="31">
        <v>7</v>
      </c>
      <c r="D36" s="31">
        <v>62.773400668019754</v>
      </c>
    </row>
    <row r="37" spans="1:4" x14ac:dyDescent="0.2">
      <c r="A37" s="31" t="s">
        <v>3</v>
      </c>
      <c r="B37" s="31">
        <v>6</v>
      </c>
      <c r="C37" s="31">
        <v>8</v>
      </c>
      <c r="D37" s="31">
        <v>46.090684919029002</v>
      </c>
    </row>
    <row r="38" spans="1:4" x14ac:dyDescent="0.2">
      <c r="A38" s="31" t="s">
        <v>3</v>
      </c>
      <c r="B38" s="31">
        <v>6</v>
      </c>
      <c r="C38" s="31">
        <v>9</v>
      </c>
      <c r="D38" s="31">
        <v>86.459408628759704</v>
      </c>
    </row>
    <row r="39" spans="1:4" x14ac:dyDescent="0.2">
      <c r="A39" s="31" t="s">
        <v>3</v>
      </c>
      <c r="B39" s="31">
        <v>6</v>
      </c>
      <c r="C39" s="31">
        <v>10</v>
      </c>
      <c r="D39" s="31">
        <v>72.902770536308225</v>
      </c>
    </row>
    <row r="40" spans="1:4" x14ac:dyDescent="0.2">
      <c r="A40" s="31" t="s">
        <v>3</v>
      </c>
      <c r="B40" s="31">
        <v>6</v>
      </c>
      <c r="C40" s="31">
        <v>11</v>
      </c>
      <c r="D40" s="31">
        <v>73.762743873350615</v>
      </c>
    </row>
    <row r="41" spans="1:4" x14ac:dyDescent="0.2">
      <c r="A41" s="31" t="s">
        <v>3</v>
      </c>
      <c r="B41" s="31">
        <v>6</v>
      </c>
      <c r="C41" s="31">
        <v>12</v>
      </c>
      <c r="D41" s="31">
        <v>47.74156415892628</v>
      </c>
    </row>
    <row r="42" spans="1:4" x14ac:dyDescent="0.2">
      <c r="A42" s="31" t="s">
        <v>3</v>
      </c>
      <c r="B42" s="31">
        <v>6</v>
      </c>
      <c r="C42" s="31">
        <v>13</v>
      </c>
      <c r="D42" s="31">
        <v>68.460515279625199</v>
      </c>
    </row>
    <row r="43" spans="1:4" x14ac:dyDescent="0.2">
      <c r="A43" s="31" t="s">
        <v>3</v>
      </c>
      <c r="B43" s="31">
        <v>6</v>
      </c>
      <c r="C43" s="31">
        <v>14</v>
      </c>
      <c r="D43" s="31">
        <v>79.124131713748241</v>
      </c>
    </row>
    <row r="44" spans="1:4" x14ac:dyDescent="0.2">
      <c r="A44" s="31" t="s">
        <v>3</v>
      </c>
      <c r="B44" s="31">
        <v>6</v>
      </c>
      <c r="C44" s="31">
        <v>15</v>
      </c>
      <c r="D44" s="31">
        <v>74.421278314638158</v>
      </c>
    </row>
    <row r="45" spans="1:4" x14ac:dyDescent="0.2">
      <c r="A45" s="31" t="s">
        <v>3</v>
      </c>
      <c r="B45" s="31">
        <v>6</v>
      </c>
      <c r="C45" s="31">
        <v>16</v>
      </c>
      <c r="D45" s="31">
        <v>80.084389308027625</v>
      </c>
    </row>
    <row r="46" spans="1:4" x14ac:dyDescent="0.2">
      <c r="A46" s="31" t="s">
        <v>3</v>
      </c>
      <c r="B46" s="31">
        <v>6</v>
      </c>
      <c r="C46" s="31">
        <v>17</v>
      </c>
      <c r="D46" s="31">
        <v>73.548504244405095</v>
      </c>
    </row>
    <row r="47" spans="1:4" x14ac:dyDescent="0.2">
      <c r="A47" s="31" t="s">
        <v>3</v>
      </c>
      <c r="B47" s="31">
        <v>6</v>
      </c>
      <c r="C47" s="31">
        <v>18</v>
      </c>
      <c r="D47" s="31">
        <v>70.440641116391959</v>
      </c>
    </row>
    <row r="48" spans="1:4" x14ac:dyDescent="0.2">
      <c r="A48" s="31" t="s">
        <v>3</v>
      </c>
      <c r="B48" s="31">
        <v>6</v>
      </c>
      <c r="C48" s="31">
        <v>19</v>
      </c>
      <c r="D48" s="31">
        <v>86.043925291387566</v>
      </c>
    </row>
    <row r="49" spans="1:4" x14ac:dyDescent="0.2">
      <c r="A49" s="31" t="s">
        <v>3</v>
      </c>
      <c r="B49" s="31">
        <v>6</v>
      </c>
      <c r="C49" s="31">
        <v>20</v>
      </c>
      <c r="D49" s="31">
        <v>80.297458140345285</v>
      </c>
    </row>
    <row r="50" spans="1:4" x14ac:dyDescent="0.2">
      <c r="A50" s="31" t="s">
        <v>3</v>
      </c>
      <c r="B50" s="31">
        <v>6</v>
      </c>
      <c r="C50" s="31">
        <v>21</v>
      </c>
      <c r="D50" s="31">
        <v>71.263925024076826</v>
      </c>
    </row>
    <row r="51" spans="1:4" x14ac:dyDescent="0.2">
      <c r="A51" s="31" t="s">
        <v>3</v>
      </c>
      <c r="B51" s="31">
        <v>6</v>
      </c>
      <c r="C51" s="31">
        <v>22</v>
      </c>
      <c r="D51" s="31">
        <v>89.859467522081744</v>
      </c>
    </row>
    <row r="52" spans="1:4" x14ac:dyDescent="0.2">
      <c r="A52" s="31" t="s">
        <v>3</v>
      </c>
      <c r="B52" s="31">
        <v>6</v>
      </c>
      <c r="C52" s="31">
        <v>23</v>
      </c>
      <c r="D52" s="31">
        <v>77.005741099518318</v>
      </c>
    </row>
    <row r="53" spans="1:4" x14ac:dyDescent="0.2">
      <c r="A53" s="31" t="s">
        <v>3</v>
      </c>
      <c r="B53" s="31">
        <v>6</v>
      </c>
      <c r="C53" s="31">
        <v>24</v>
      </c>
      <c r="D53" s="31">
        <v>74.329632122760813</v>
      </c>
    </row>
    <row r="54" spans="1:4" x14ac:dyDescent="0.2">
      <c r="A54" s="31" t="s">
        <v>3</v>
      </c>
      <c r="B54" s="31">
        <v>6</v>
      </c>
      <c r="C54" s="31">
        <v>25</v>
      </c>
      <c r="D54" s="31">
        <v>72.714611742692711</v>
      </c>
    </row>
    <row r="55" spans="1:4" x14ac:dyDescent="0.2">
      <c r="A55" s="31" t="s">
        <v>3</v>
      </c>
      <c r="B55" s="31">
        <v>6</v>
      </c>
      <c r="C55" s="31">
        <v>26</v>
      </c>
      <c r="D55" s="31">
        <v>72.560073550921473</v>
      </c>
    </row>
    <row r="56" spans="1:4" x14ac:dyDescent="0.2">
      <c r="A56" s="31" t="s">
        <v>3</v>
      </c>
      <c r="B56" s="31">
        <v>6</v>
      </c>
      <c r="C56" s="31">
        <v>27</v>
      </c>
      <c r="D56" s="31">
        <v>87.370845312047123</v>
      </c>
    </row>
    <row r="57" spans="1:4" x14ac:dyDescent="0.2">
      <c r="A57" s="31" t="s">
        <v>3</v>
      </c>
      <c r="B57" s="31">
        <v>6</v>
      </c>
      <c r="C57" s="31">
        <v>28</v>
      </c>
      <c r="D57" s="31">
        <v>86.864049119845347</v>
      </c>
    </row>
    <row r="58" spans="1:4" x14ac:dyDescent="0.2">
      <c r="A58" s="31" t="s">
        <v>3</v>
      </c>
      <c r="B58" s="31">
        <v>6</v>
      </c>
      <c r="C58" s="31">
        <v>29</v>
      </c>
      <c r="D58" s="31">
        <v>88.935777886406242</v>
      </c>
    </row>
    <row r="59" spans="1:4" x14ac:dyDescent="0.2">
      <c r="A59" s="31" t="s">
        <v>3</v>
      </c>
      <c r="B59" s="31">
        <v>6</v>
      </c>
      <c r="C59" s="31">
        <v>30</v>
      </c>
      <c r="D59" s="31">
        <v>86.904374841949348</v>
      </c>
    </row>
    <row r="60" spans="1:4" x14ac:dyDescent="0.2">
      <c r="A60" s="31" t="s">
        <v>3</v>
      </c>
      <c r="B60" s="31">
        <v>6</v>
      </c>
      <c r="C60" s="31">
        <v>31</v>
      </c>
      <c r="D60" s="31">
        <v>80.340277583413396</v>
      </c>
    </row>
    <row r="61" spans="1:4" x14ac:dyDescent="0.2">
      <c r="A61" s="31" t="s">
        <v>3</v>
      </c>
      <c r="B61" s="31">
        <v>6</v>
      </c>
      <c r="C61" s="31">
        <v>32</v>
      </c>
      <c r="D61" s="31">
        <v>90.537328324920779</v>
      </c>
    </row>
    <row r="62" spans="1:4" x14ac:dyDescent="0.2">
      <c r="A62" s="31" t="s">
        <v>3</v>
      </c>
      <c r="B62" s="31">
        <v>6</v>
      </c>
      <c r="C62" s="31">
        <v>33</v>
      </c>
      <c r="D62" s="31">
        <v>77.147915365281065</v>
      </c>
    </row>
    <row r="63" spans="1:4" x14ac:dyDescent="0.2">
      <c r="A63" s="31" t="s">
        <v>3</v>
      </c>
      <c r="B63" s="31">
        <v>6</v>
      </c>
      <c r="C63" s="31">
        <v>34</v>
      </c>
      <c r="D63" s="31">
        <v>84.621594103544922</v>
      </c>
    </row>
    <row r="64" spans="1:4" x14ac:dyDescent="0.2">
      <c r="A64" s="31" t="s">
        <v>3</v>
      </c>
      <c r="B64" s="31">
        <v>6</v>
      </c>
      <c r="C64" s="31">
        <v>35</v>
      </c>
      <c r="D64" s="31">
        <v>84.925451794427147</v>
      </c>
    </row>
    <row r="65" spans="1:4" x14ac:dyDescent="0.2">
      <c r="A65" s="31" t="s">
        <v>3</v>
      </c>
      <c r="B65" s="31">
        <v>6</v>
      </c>
      <c r="C65" s="31">
        <v>36</v>
      </c>
      <c r="D65" s="31">
        <v>86.205838779956423</v>
      </c>
    </row>
    <row r="66" spans="1:4" x14ac:dyDescent="0.2">
      <c r="A66" s="31" t="s">
        <v>3</v>
      </c>
      <c r="B66" s="31">
        <v>7</v>
      </c>
      <c r="C66" s="31">
        <v>1</v>
      </c>
      <c r="D66" s="31">
        <v>87.525502647268667</v>
      </c>
    </row>
    <row r="67" spans="1:4" x14ac:dyDescent="0.2">
      <c r="A67" s="31" t="s">
        <v>3</v>
      </c>
      <c r="B67" s="31">
        <v>7</v>
      </c>
      <c r="C67" s="31">
        <v>2</v>
      </c>
      <c r="D67" s="31">
        <v>77.078694573446143</v>
      </c>
    </row>
    <row r="68" spans="1:4" x14ac:dyDescent="0.2">
      <c r="A68" s="31" t="s">
        <v>3</v>
      </c>
      <c r="B68" s="31">
        <v>7</v>
      </c>
      <c r="C68" s="31">
        <v>3</v>
      </c>
      <c r="D68" s="31">
        <v>80.029443606892443</v>
      </c>
    </row>
    <row r="69" spans="1:4" x14ac:dyDescent="0.2">
      <c r="A69" s="31" t="s">
        <v>3</v>
      </c>
      <c r="B69" s="31">
        <v>7</v>
      </c>
      <c r="C69" s="31">
        <v>4</v>
      </c>
      <c r="D69" s="31">
        <v>61.883748215793673</v>
      </c>
    </row>
    <row r="70" spans="1:4" x14ac:dyDescent="0.2">
      <c r="A70" s="31" t="s">
        <v>3</v>
      </c>
      <c r="B70" s="31">
        <v>7</v>
      </c>
      <c r="C70" s="31">
        <v>5</v>
      </c>
      <c r="D70" s="31">
        <v>76.537536320604232</v>
      </c>
    </row>
    <row r="71" spans="1:4" x14ac:dyDescent="0.2">
      <c r="A71" s="31" t="s">
        <v>3</v>
      </c>
      <c r="B71" s="31">
        <v>7</v>
      </c>
      <c r="C71" s="31">
        <v>6</v>
      </c>
      <c r="D71" s="31">
        <v>71.317664511391982</v>
      </c>
    </row>
    <row r="72" spans="1:4" x14ac:dyDescent="0.2">
      <c r="A72" s="31" t="s">
        <v>3</v>
      </c>
      <c r="B72" s="31">
        <v>7</v>
      </c>
      <c r="C72" s="31">
        <v>7</v>
      </c>
      <c r="D72" s="31">
        <v>68.617189296553391</v>
      </c>
    </row>
    <row r="73" spans="1:4" x14ac:dyDescent="0.2">
      <c r="A73" s="31" t="s">
        <v>3</v>
      </c>
      <c r="B73" s="31">
        <v>7</v>
      </c>
      <c r="C73" s="31">
        <v>8</v>
      </c>
      <c r="D73" s="31">
        <v>71.855237114397454</v>
      </c>
    </row>
    <row r="74" spans="1:4" x14ac:dyDescent="0.2">
      <c r="A74" s="31" t="s">
        <v>3</v>
      </c>
      <c r="B74" s="31">
        <v>7</v>
      </c>
      <c r="C74" s="31">
        <v>9</v>
      </c>
      <c r="D74" s="31">
        <v>81.788470873336721</v>
      </c>
    </row>
    <row r="75" spans="1:4" x14ac:dyDescent="0.2">
      <c r="A75" s="31" t="s">
        <v>3</v>
      </c>
      <c r="B75" s="31">
        <v>7</v>
      </c>
      <c r="C75" s="31">
        <v>10</v>
      </c>
      <c r="D75" s="31">
        <v>73.695656384276759</v>
      </c>
    </row>
    <row r="76" spans="1:4" x14ac:dyDescent="0.2">
      <c r="A76" s="31" t="s">
        <v>3</v>
      </c>
      <c r="B76" s="31">
        <v>7</v>
      </c>
      <c r="C76" s="31">
        <v>11</v>
      </c>
      <c r="D76" s="31">
        <v>70.530195584038097</v>
      </c>
    </row>
    <row r="77" spans="1:4" x14ac:dyDescent="0.2">
      <c r="A77" s="31" t="s">
        <v>3</v>
      </c>
      <c r="B77" s="31">
        <v>7</v>
      </c>
      <c r="C77" s="31">
        <v>12</v>
      </c>
      <c r="D77" s="31">
        <v>56.696324101799981</v>
      </c>
    </row>
    <row r="78" spans="1:4" x14ac:dyDescent="0.2">
      <c r="A78" s="31" t="s">
        <v>3</v>
      </c>
      <c r="B78" s="31">
        <v>7</v>
      </c>
      <c r="C78" s="31">
        <v>13</v>
      </c>
      <c r="D78" s="31">
        <v>77.027209473098409</v>
      </c>
    </row>
    <row r="79" spans="1:4" x14ac:dyDescent="0.2">
      <c r="A79" s="31" t="s">
        <v>3</v>
      </c>
      <c r="B79" s="31">
        <v>7</v>
      </c>
      <c r="C79" s="31">
        <v>14</v>
      </c>
      <c r="D79" s="31">
        <v>82.283440161668253</v>
      </c>
    </row>
    <row r="80" spans="1:4" x14ac:dyDescent="0.2">
      <c r="A80" s="31" t="s">
        <v>3</v>
      </c>
      <c r="B80" s="31">
        <v>7</v>
      </c>
      <c r="C80" s="31">
        <v>15</v>
      </c>
      <c r="D80" s="31">
        <v>74.606835814636185</v>
      </c>
    </row>
    <row r="81" spans="1:4" x14ac:dyDescent="0.2">
      <c r="A81" s="31" t="s">
        <v>3</v>
      </c>
      <c r="B81" s="31">
        <v>7</v>
      </c>
      <c r="C81" s="31">
        <v>16</v>
      </c>
      <c r="D81" s="31">
        <v>87.511684248678961</v>
      </c>
    </row>
    <row r="82" spans="1:4" x14ac:dyDescent="0.2">
      <c r="A82" s="31" t="s">
        <v>3</v>
      </c>
      <c r="B82" s="31">
        <v>7</v>
      </c>
      <c r="C82" s="31">
        <v>17</v>
      </c>
      <c r="D82" s="31">
        <v>81.760124712617326</v>
      </c>
    </row>
    <row r="83" spans="1:4" x14ac:dyDescent="0.2">
      <c r="A83" s="31" t="s">
        <v>3</v>
      </c>
      <c r="B83" s="31">
        <v>7</v>
      </c>
      <c r="C83" s="31">
        <v>18</v>
      </c>
      <c r="D83" s="31">
        <v>71.826276278619687</v>
      </c>
    </row>
    <row r="84" spans="1:4" x14ac:dyDescent="0.2">
      <c r="A84" s="31" t="s">
        <v>3</v>
      </c>
      <c r="B84" s="31">
        <v>7</v>
      </c>
      <c r="C84" s="31">
        <v>19</v>
      </c>
      <c r="D84" s="31">
        <v>75.718945165614898</v>
      </c>
    </row>
    <row r="85" spans="1:4" x14ac:dyDescent="0.2">
      <c r="A85" s="31" t="s">
        <v>3</v>
      </c>
      <c r="B85" s="31">
        <v>7</v>
      </c>
      <c r="C85" s="31">
        <v>20</v>
      </c>
      <c r="D85" s="31">
        <v>85.342496397718222</v>
      </c>
    </row>
    <row r="86" spans="1:4" x14ac:dyDescent="0.2">
      <c r="A86" s="31" t="s">
        <v>3</v>
      </c>
      <c r="B86" s="31">
        <v>7</v>
      </c>
      <c r="C86" s="31">
        <v>21</v>
      </c>
      <c r="D86" s="31">
        <v>89.309260746152191</v>
      </c>
    </row>
    <row r="87" spans="1:4" x14ac:dyDescent="0.2">
      <c r="A87" s="31" t="s">
        <v>3</v>
      </c>
      <c r="B87" s="31">
        <v>7</v>
      </c>
      <c r="C87" s="31">
        <v>22</v>
      </c>
      <c r="D87" s="31">
        <v>82.85158825582748</v>
      </c>
    </row>
    <row r="88" spans="1:4" x14ac:dyDescent="0.2">
      <c r="A88" s="31" t="s">
        <v>3</v>
      </c>
      <c r="B88" s="31">
        <v>7</v>
      </c>
      <c r="C88" s="31">
        <v>23</v>
      </c>
      <c r="D88" s="31">
        <v>52.397074561944635</v>
      </c>
    </row>
    <row r="89" spans="1:4" x14ac:dyDescent="0.2">
      <c r="A89" s="31" t="s">
        <v>3</v>
      </c>
      <c r="B89" s="31">
        <v>7</v>
      </c>
      <c r="C89" s="31">
        <v>24</v>
      </c>
      <c r="D89" s="31">
        <v>88.893549374819131</v>
      </c>
    </row>
    <row r="90" spans="1:4" x14ac:dyDescent="0.2">
      <c r="A90" s="31" t="s">
        <v>3</v>
      </c>
      <c r="B90" s="31">
        <v>7</v>
      </c>
      <c r="C90" s="31">
        <v>25</v>
      </c>
      <c r="D90" s="31">
        <v>77.773291329516738</v>
      </c>
    </row>
    <row r="91" spans="1:4" x14ac:dyDescent="0.2">
      <c r="A91" s="31" t="s">
        <v>3</v>
      </c>
      <c r="B91" s="31">
        <v>7</v>
      </c>
      <c r="C91" s="31">
        <v>26</v>
      </c>
      <c r="D91" s="31">
        <v>51.123650879700357</v>
      </c>
    </row>
    <row r="92" spans="1:4" x14ac:dyDescent="0.2">
      <c r="A92" s="31" t="s">
        <v>3</v>
      </c>
      <c r="B92" s="31">
        <v>7</v>
      </c>
      <c r="C92" s="31">
        <v>27</v>
      </c>
      <c r="D92" s="31">
        <v>68.976857939128706</v>
      </c>
    </row>
    <row r="93" spans="1:4" x14ac:dyDescent="0.2">
      <c r="A93" s="31" t="s">
        <v>4</v>
      </c>
      <c r="B93" s="31">
        <v>1</v>
      </c>
      <c r="C93" s="31">
        <v>1</v>
      </c>
      <c r="D93" s="31">
        <v>79.767036366610029</v>
      </c>
    </row>
    <row r="94" spans="1:4" x14ac:dyDescent="0.2">
      <c r="A94" s="31" t="s">
        <v>4</v>
      </c>
      <c r="B94" s="31">
        <v>1</v>
      </c>
      <c r="C94" s="31">
        <v>2</v>
      </c>
      <c r="D94" s="31">
        <v>81.053482632030423</v>
      </c>
    </row>
    <row r="95" spans="1:4" x14ac:dyDescent="0.2">
      <c r="A95" s="31" t="s">
        <v>4</v>
      </c>
      <c r="B95" s="31">
        <v>1</v>
      </c>
      <c r="C95" s="31">
        <v>3</v>
      </c>
      <c r="D95" s="31">
        <v>75.256517243732063</v>
      </c>
    </row>
    <row r="96" spans="1:4" x14ac:dyDescent="0.2">
      <c r="A96" s="31" t="s">
        <v>4</v>
      </c>
      <c r="B96" s="31">
        <v>1</v>
      </c>
      <c r="C96" s="31">
        <v>4</v>
      </c>
      <c r="D96" s="31">
        <v>97.699261420416036</v>
      </c>
    </row>
    <row r="97" spans="1:4" x14ac:dyDescent="0.2">
      <c r="A97" s="31" t="s">
        <v>4</v>
      </c>
      <c r="B97" s="31">
        <v>1</v>
      </c>
      <c r="C97" s="31">
        <v>5</v>
      </c>
      <c r="D97" s="31">
        <v>87.688621631830415</v>
      </c>
    </row>
    <row r="98" spans="1:4" x14ac:dyDescent="0.2">
      <c r="A98" s="31" t="s">
        <v>4</v>
      </c>
      <c r="B98" s="31">
        <v>1</v>
      </c>
      <c r="C98" s="31">
        <v>6</v>
      </c>
      <c r="D98" s="31">
        <v>81.321724808446817</v>
      </c>
    </row>
    <row r="99" spans="1:4" x14ac:dyDescent="0.2">
      <c r="A99" s="31" t="s">
        <v>4</v>
      </c>
      <c r="B99" s="31">
        <v>1</v>
      </c>
      <c r="C99" s="31">
        <v>7</v>
      </c>
      <c r="D99" s="31">
        <v>63.250818914126064</v>
      </c>
    </row>
    <row r="100" spans="1:4" x14ac:dyDescent="0.2">
      <c r="A100" s="31" t="s">
        <v>4</v>
      </c>
      <c r="B100" s="31">
        <v>1</v>
      </c>
      <c r="C100" s="31">
        <v>8</v>
      </c>
      <c r="D100" s="31">
        <v>46.522840167527036</v>
      </c>
    </row>
    <row r="101" spans="1:4" x14ac:dyDescent="0.2">
      <c r="A101" s="31" t="s">
        <v>4</v>
      </c>
      <c r="B101" s="31">
        <v>1</v>
      </c>
      <c r="C101" s="31">
        <v>9</v>
      </c>
      <c r="D101" s="31">
        <v>80.225345909641419</v>
      </c>
    </row>
    <row r="102" spans="1:4" x14ac:dyDescent="0.2">
      <c r="A102" s="31" t="s">
        <v>4</v>
      </c>
      <c r="B102" s="31">
        <v>1</v>
      </c>
      <c r="C102" s="31">
        <v>10</v>
      </c>
      <c r="D102" s="31">
        <v>85.680967579618539</v>
      </c>
    </row>
    <row r="103" spans="1:4" x14ac:dyDescent="0.2">
      <c r="A103" s="31" t="s">
        <v>4</v>
      </c>
      <c r="B103" s="31">
        <v>1</v>
      </c>
      <c r="C103" s="31">
        <v>11</v>
      </c>
      <c r="D103" s="31">
        <v>67.075284909554</v>
      </c>
    </row>
    <row r="104" spans="1:4" x14ac:dyDescent="0.2">
      <c r="A104" s="31" t="s">
        <v>4</v>
      </c>
      <c r="B104" s="31">
        <v>1</v>
      </c>
      <c r="C104" s="31">
        <v>12</v>
      </c>
      <c r="D104" s="31">
        <v>83.651042949823434</v>
      </c>
    </row>
    <row r="105" spans="1:4" x14ac:dyDescent="0.2">
      <c r="A105" s="31" t="s">
        <v>4</v>
      </c>
      <c r="B105" s="31">
        <v>1</v>
      </c>
      <c r="C105" s="31">
        <v>13</v>
      </c>
      <c r="D105" s="31">
        <v>68.484812878209283</v>
      </c>
    </row>
    <row r="106" spans="1:4" x14ac:dyDescent="0.2">
      <c r="A106" s="31" t="s">
        <v>4</v>
      </c>
      <c r="B106" s="31">
        <v>1</v>
      </c>
      <c r="C106" s="31">
        <v>14</v>
      </c>
      <c r="D106" s="31">
        <v>91.48705402070361</v>
      </c>
    </row>
    <row r="107" spans="1:4" x14ac:dyDescent="0.2">
      <c r="A107" s="31" t="s">
        <v>4</v>
      </c>
      <c r="B107" s="31">
        <v>1</v>
      </c>
      <c r="C107" s="31">
        <v>15</v>
      </c>
      <c r="D107" s="31">
        <v>90.716345189680737</v>
      </c>
    </row>
    <row r="108" spans="1:4" x14ac:dyDescent="0.2">
      <c r="A108" s="31" t="s">
        <v>4</v>
      </c>
      <c r="B108" s="31">
        <v>1</v>
      </c>
      <c r="C108" s="31">
        <v>16</v>
      </c>
      <c r="D108" s="31">
        <v>82.840722866545974</v>
      </c>
    </row>
    <row r="109" spans="1:4" x14ac:dyDescent="0.2">
      <c r="A109" s="31" t="s">
        <v>4</v>
      </c>
      <c r="B109" s="31">
        <v>1</v>
      </c>
      <c r="C109" s="31">
        <v>17</v>
      </c>
      <c r="D109" s="31">
        <v>44.387294237329755</v>
      </c>
    </row>
    <row r="110" spans="1:4" x14ac:dyDescent="0.2">
      <c r="A110" s="31" t="s">
        <v>4</v>
      </c>
      <c r="B110" s="31">
        <v>1</v>
      </c>
      <c r="C110" s="31">
        <v>18</v>
      </c>
      <c r="D110" s="31">
        <v>47.571990776858932</v>
      </c>
    </row>
    <row r="111" spans="1:4" x14ac:dyDescent="0.2">
      <c r="A111" s="31" t="s">
        <v>4</v>
      </c>
      <c r="B111" s="31">
        <v>1</v>
      </c>
      <c r="C111" s="31">
        <v>19</v>
      </c>
      <c r="D111" s="31">
        <v>27.323140873234564</v>
      </c>
    </row>
    <row r="112" spans="1:4" x14ac:dyDescent="0.2">
      <c r="A112" s="31" t="s">
        <v>4</v>
      </c>
      <c r="B112" s="31">
        <v>1</v>
      </c>
      <c r="C112" s="31">
        <v>20</v>
      </c>
      <c r="D112" s="31">
        <v>87.513179054090045</v>
      </c>
    </row>
    <row r="113" spans="1:4" x14ac:dyDescent="0.2">
      <c r="A113" s="31" t="s">
        <v>4</v>
      </c>
      <c r="B113" s="31">
        <v>1</v>
      </c>
      <c r="C113" s="31">
        <v>21</v>
      </c>
      <c r="D113" s="31">
        <v>67.073375424461929</v>
      </c>
    </row>
    <row r="114" spans="1:4" x14ac:dyDescent="0.2">
      <c r="A114" s="31" t="s">
        <v>4</v>
      </c>
      <c r="B114" s="31">
        <v>1</v>
      </c>
      <c r="C114" s="31">
        <v>22</v>
      </c>
      <c r="D114" s="31">
        <v>79.147129993256371</v>
      </c>
    </row>
    <row r="115" spans="1:4" x14ac:dyDescent="0.2">
      <c r="A115" s="31" t="s">
        <v>4</v>
      </c>
      <c r="B115" s="31">
        <v>1</v>
      </c>
      <c r="C115" s="31">
        <v>23</v>
      </c>
      <c r="D115" s="31">
        <v>67.543574349650498</v>
      </c>
    </row>
    <row r="116" spans="1:4" x14ac:dyDescent="0.2">
      <c r="A116" s="31" t="s">
        <v>4</v>
      </c>
      <c r="B116" s="31">
        <v>1</v>
      </c>
      <c r="C116" s="31">
        <v>24</v>
      </c>
      <c r="D116" s="31">
        <v>68.401643681315235</v>
      </c>
    </row>
    <row r="117" spans="1:4" x14ac:dyDescent="0.2">
      <c r="A117" s="31" t="s">
        <v>4</v>
      </c>
      <c r="B117" s="31">
        <v>1</v>
      </c>
      <c r="C117" s="31">
        <v>25</v>
      </c>
      <c r="D117" s="31">
        <v>90.436705087440387</v>
      </c>
    </row>
    <row r="118" spans="1:4" x14ac:dyDescent="0.2">
      <c r="A118" s="31" t="s">
        <v>4</v>
      </c>
      <c r="B118" s="31">
        <v>1</v>
      </c>
      <c r="C118" s="31">
        <v>26</v>
      </c>
      <c r="D118" s="31">
        <v>72.628703201087248</v>
      </c>
    </row>
    <row r="119" spans="1:4" x14ac:dyDescent="0.2">
      <c r="A119" s="31" t="s">
        <v>4</v>
      </c>
      <c r="B119" s="31">
        <v>1</v>
      </c>
      <c r="C119" s="31">
        <v>27</v>
      </c>
      <c r="D119" s="31">
        <v>65.558322548933674</v>
      </c>
    </row>
    <row r="120" spans="1:4" x14ac:dyDescent="0.2">
      <c r="A120" s="31" t="s">
        <v>4</v>
      </c>
      <c r="B120" s="31">
        <v>1</v>
      </c>
      <c r="C120" s="31">
        <v>28</v>
      </c>
      <c r="D120" s="31">
        <v>61.743431118451866</v>
      </c>
    </row>
    <row r="121" spans="1:4" x14ac:dyDescent="0.2">
      <c r="A121" s="31" t="s">
        <v>4</v>
      </c>
      <c r="B121" s="31">
        <v>1</v>
      </c>
      <c r="C121" s="31">
        <v>29</v>
      </c>
      <c r="D121" s="31">
        <v>62.999078203243727</v>
      </c>
    </row>
    <row r="122" spans="1:4" x14ac:dyDescent="0.2">
      <c r="A122" s="31" t="s">
        <v>4</v>
      </c>
      <c r="B122" s="31">
        <v>1</v>
      </c>
      <c r="C122" s="31">
        <v>30</v>
      </c>
      <c r="D122" s="31">
        <v>58.246970544524146</v>
      </c>
    </row>
    <row r="123" spans="1:4" x14ac:dyDescent="0.2">
      <c r="A123" s="31" t="s">
        <v>4</v>
      </c>
      <c r="B123" s="31">
        <v>1</v>
      </c>
      <c r="C123" s="31">
        <v>31</v>
      </c>
      <c r="D123" s="31">
        <v>85.46659332228343</v>
      </c>
    </row>
    <row r="124" spans="1:4" x14ac:dyDescent="0.2">
      <c r="A124" s="31" t="s">
        <v>4</v>
      </c>
      <c r="B124" s="31">
        <v>1</v>
      </c>
      <c r="C124" s="31">
        <v>32</v>
      </c>
      <c r="D124" s="31">
        <v>58.790150165899988</v>
      </c>
    </row>
    <row r="125" spans="1:4" x14ac:dyDescent="0.2">
      <c r="A125" s="31" t="s">
        <v>4</v>
      </c>
      <c r="B125" s="31">
        <v>1</v>
      </c>
      <c r="C125" s="31">
        <v>33</v>
      </c>
      <c r="D125" s="31">
        <v>74.123368486646484</v>
      </c>
    </row>
    <row r="126" spans="1:4" x14ac:dyDescent="0.2">
      <c r="A126" s="31" t="s">
        <v>4</v>
      </c>
      <c r="B126" s="31">
        <v>1</v>
      </c>
      <c r="C126" s="31">
        <v>34</v>
      </c>
      <c r="D126" s="31">
        <v>83.364491329810576</v>
      </c>
    </row>
    <row r="127" spans="1:4" x14ac:dyDescent="0.2">
      <c r="A127" s="31" t="s">
        <v>4</v>
      </c>
      <c r="B127" s="31">
        <v>1</v>
      </c>
      <c r="C127" s="31">
        <v>35</v>
      </c>
      <c r="D127" s="31">
        <v>72.353774581488125</v>
      </c>
    </row>
    <row r="128" spans="1:4" x14ac:dyDescent="0.2">
      <c r="A128" s="31" t="s">
        <v>4</v>
      </c>
      <c r="B128" s="31">
        <v>1</v>
      </c>
      <c r="C128" s="31">
        <v>36</v>
      </c>
      <c r="D128" s="31">
        <v>55.173446704749097</v>
      </c>
    </row>
    <row r="129" spans="1:4" x14ac:dyDescent="0.2">
      <c r="A129" s="31" t="s">
        <v>4</v>
      </c>
      <c r="B129" s="31">
        <v>4</v>
      </c>
      <c r="C129" s="31">
        <v>1</v>
      </c>
      <c r="D129" s="31">
        <v>56.889893021279882</v>
      </c>
    </row>
    <row r="130" spans="1:4" x14ac:dyDescent="0.2">
      <c r="A130" s="31" t="s">
        <v>4</v>
      </c>
      <c r="B130" s="31">
        <v>4</v>
      </c>
      <c r="C130" s="31">
        <v>2</v>
      </c>
      <c r="D130" s="31">
        <v>57.297904031889779</v>
      </c>
    </row>
    <row r="131" spans="1:4" x14ac:dyDescent="0.2">
      <c r="A131" s="31" t="s">
        <v>4</v>
      </c>
      <c r="B131" s="31">
        <v>4</v>
      </c>
      <c r="C131" s="31">
        <v>3</v>
      </c>
      <c r="D131" s="31">
        <v>84.446701399909173</v>
      </c>
    </row>
    <row r="132" spans="1:4" x14ac:dyDescent="0.2">
      <c r="A132" s="31" t="s">
        <v>4</v>
      </c>
      <c r="B132" s="31">
        <v>4</v>
      </c>
      <c r="C132" s="31">
        <v>4</v>
      </c>
      <c r="D132" s="31">
        <v>74.728239266047268</v>
      </c>
    </row>
    <row r="133" spans="1:4" x14ac:dyDescent="0.2">
      <c r="A133" s="31" t="s">
        <v>4</v>
      </c>
      <c r="B133" s="31">
        <v>4</v>
      </c>
      <c r="C133" s="31">
        <v>5</v>
      </c>
      <c r="D133" s="31">
        <v>57.091691420049642</v>
      </c>
    </row>
    <row r="134" spans="1:4" x14ac:dyDescent="0.2">
      <c r="A134" s="31" t="s">
        <v>4</v>
      </c>
      <c r="B134" s="31">
        <v>4</v>
      </c>
      <c r="C134" s="31">
        <v>6</v>
      </c>
      <c r="D134" s="31">
        <v>56.572812426060217</v>
      </c>
    </row>
    <row r="135" spans="1:4" x14ac:dyDescent="0.2">
      <c r="A135" s="31" t="s">
        <v>4</v>
      </c>
      <c r="B135" s="31">
        <v>4</v>
      </c>
      <c r="C135" s="31">
        <v>7</v>
      </c>
      <c r="D135" s="31">
        <v>44.271480842087904</v>
      </c>
    </row>
    <row r="136" spans="1:4" x14ac:dyDescent="0.2">
      <c r="A136" s="31" t="s">
        <v>4</v>
      </c>
      <c r="B136" s="31">
        <v>4</v>
      </c>
      <c r="C136" s="31">
        <v>8</v>
      </c>
      <c r="D136" s="31">
        <v>4.4198636441643009</v>
      </c>
    </row>
    <row r="137" spans="1:4" x14ac:dyDescent="0.2">
      <c r="A137" s="31" t="s">
        <v>4</v>
      </c>
      <c r="B137" s="31">
        <v>4</v>
      </c>
      <c r="C137" s="31">
        <v>9</v>
      </c>
      <c r="D137" s="31">
        <v>40.610574712643682</v>
      </c>
    </row>
    <row r="138" spans="1:4" x14ac:dyDescent="0.2">
      <c r="A138" s="31" t="s">
        <v>4</v>
      </c>
      <c r="B138" s="31">
        <v>4</v>
      </c>
      <c r="C138" s="31">
        <v>10</v>
      </c>
      <c r="D138" s="31">
        <v>21.97220860841237</v>
      </c>
    </row>
    <row r="139" spans="1:4" x14ac:dyDescent="0.2">
      <c r="A139" s="31" t="s">
        <v>4</v>
      </c>
      <c r="B139" s="31">
        <v>4</v>
      </c>
      <c r="C139" s="31">
        <v>11</v>
      </c>
      <c r="D139" s="31">
        <v>19.905602388479096</v>
      </c>
    </row>
    <row r="140" spans="1:4" x14ac:dyDescent="0.2">
      <c r="A140" s="31" t="s">
        <v>4</v>
      </c>
      <c r="B140" s="31">
        <v>4</v>
      </c>
      <c r="C140" s="31">
        <v>12</v>
      </c>
      <c r="D140" s="31">
        <v>62.691732666146507</v>
      </c>
    </row>
    <row r="141" spans="1:4" x14ac:dyDescent="0.2">
      <c r="A141" s="31" t="s">
        <v>4</v>
      </c>
      <c r="B141" s="31">
        <v>4</v>
      </c>
      <c r="C141" s="31">
        <v>13</v>
      </c>
      <c r="D141" s="31">
        <v>37.047706503547246</v>
      </c>
    </row>
    <row r="142" spans="1:4" x14ac:dyDescent="0.2">
      <c r="A142" s="31" t="s">
        <v>4</v>
      </c>
      <c r="B142" s="31">
        <v>4</v>
      </c>
      <c r="C142" s="31">
        <v>14</v>
      </c>
      <c r="D142" s="31">
        <v>73.403775800077568</v>
      </c>
    </row>
    <row r="143" spans="1:4" x14ac:dyDescent="0.2">
      <c r="A143" s="31" t="s">
        <v>4</v>
      </c>
      <c r="B143" s="31">
        <v>4</v>
      </c>
      <c r="C143" s="31">
        <v>15</v>
      </c>
      <c r="D143" s="31">
        <v>0</v>
      </c>
    </row>
    <row r="144" spans="1:4" x14ac:dyDescent="0.2">
      <c r="A144" s="31" t="s">
        <v>4</v>
      </c>
      <c r="B144" s="31">
        <v>4</v>
      </c>
      <c r="C144" s="31">
        <v>16</v>
      </c>
      <c r="D144" s="31">
        <v>90.592596158474947</v>
      </c>
    </row>
    <row r="145" spans="1:4" x14ac:dyDescent="0.2">
      <c r="A145" s="31" t="s">
        <v>4</v>
      </c>
      <c r="B145" s="31">
        <v>4</v>
      </c>
      <c r="C145" s="31">
        <v>17</v>
      </c>
      <c r="D145" s="31">
        <v>46.905046807911589</v>
      </c>
    </row>
    <row r="146" spans="1:4" x14ac:dyDescent="0.2">
      <c r="A146" s="31" t="s">
        <v>4</v>
      </c>
      <c r="B146" s="31">
        <v>4</v>
      </c>
      <c r="C146" s="31">
        <v>18</v>
      </c>
      <c r="D146" s="31">
        <v>2.350415486832127</v>
      </c>
    </row>
    <row r="147" spans="1:4" x14ac:dyDescent="0.2">
      <c r="A147" s="31" t="s">
        <v>4</v>
      </c>
      <c r="B147" s="31">
        <v>4</v>
      </c>
      <c r="C147" s="31">
        <v>19</v>
      </c>
      <c r="D147" s="31">
        <v>0.53923186970396708</v>
      </c>
    </row>
    <row r="148" spans="1:4" x14ac:dyDescent="0.2">
      <c r="A148" s="31" t="s">
        <v>4</v>
      </c>
      <c r="B148" s="31">
        <v>4</v>
      </c>
      <c r="C148" s="31">
        <v>20</v>
      </c>
      <c r="D148" s="31">
        <v>67.234085795165868</v>
      </c>
    </row>
    <row r="149" spans="1:4" x14ac:dyDescent="0.2">
      <c r="A149" s="31" t="s">
        <v>4</v>
      </c>
      <c r="B149" s="31">
        <v>4</v>
      </c>
      <c r="C149" s="31">
        <v>21</v>
      </c>
      <c r="D149" s="31">
        <v>36.289635721366629</v>
      </c>
    </row>
    <row r="150" spans="1:4" x14ac:dyDescent="0.2">
      <c r="A150" s="31" t="s">
        <v>4</v>
      </c>
      <c r="B150" s="31">
        <v>4</v>
      </c>
      <c r="C150" s="31">
        <v>22</v>
      </c>
      <c r="D150" s="31">
        <v>29.98010542076009</v>
      </c>
    </row>
    <row r="151" spans="1:4" x14ac:dyDescent="0.2">
      <c r="A151" s="31" t="s">
        <v>4</v>
      </c>
      <c r="B151" s="31">
        <v>4</v>
      </c>
      <c r="C151" s="31">
        <v>23</v>
      </c>
      <c r="D151" s="31">
        <v>85.125154496216723</v>
      </c>
    </row>
    <row r="152" spans="1:4" x14ac:dyDescent="0.2">
      <c r="A152" s="31" t="s">
        <v>4</v>
      </c>
      <c r="B152" s="31">
        <v>4</v>
      </c>
      <c r="C152" s="31">
        <v>24</v>
      </c>
      <c r="D152" s="31">
        <v>74.644260336227362</v>
      </c>
    </row>
    <row r="153" spans="1:4" x14ac:dyDescent="0.2">
      <c r="A153" s="31" t="s">
        <v>4</v>
      </c>
      <c r="B153" s="31">
        <v>4</v>
      </c>
      <c r="C153" s="31">
        <v>25</v>
      </c>
      <c r="D153" s="31">
        <v>72.94409123203323</v>
      </c>
    </row>
    <row r="154" spans="1:4" x14ac:dyDescent="0.2">
      <c r="A154" s="31" t="s">
        <v>4</v>
      </c>
      <c r="B154" s="31">
        <v>4</v>
      </c>
      <c r="C154" s="31">
        <v>26</v>
      </c>
      <c r="D154" s="31">
        <v>81.203501414935275</v>
      </c>
    </row>
    <row r="155" spans="1:4" x14ac:dyDescent="0.2">
      <c r="A155" s="31" t="s">
        <v>4</v>
      </c>
      <c r="B155" s="31">
        <v>4</v>
      </c>
      <c r="C155" s="31">
        <v>27</v>
      </c>
      <c r="D155" s="31">
        <v>88.791812440654866</v>
      </c>
    </row>
    <row r="156" spans="1:4" x14ac:dyDescent="0.2">
      <c r="A156" s="31" t="s">
        <v>4</v>
      </c>
      <c r="B156" s="31">
        <v>4</v>
      </c>
      <c r="C156" s="31">
        <v>28</v>
      </c>
      <c r="D156" s="31">
        <v>72.237481336215538</v>
      </c>
    </row>
    <row r="157" spans="1:4" x14ac:dyDescent="0.2">
      <c r="A157" s="31" t="s">
        <v>4</v>
      </c>
      <c r="B157" s="31">
        <v>4</v>
      </c>
      <c r="C157" s="31">
        <v>29</v>
      </c>
      <c r="D157" s="31">
        <v>68.541419689384313</v>
      </c>
    </row>
    <row r="158" spans="1:4" x14ac:dyDescent="0.2">
      <c r="A158" s="31" t="s">
        <v>4</v>
      </c>
      <c r="B158" s="31">
        <v>4</v>
      </c>
      <c r="C158" s="31">
        <v>30</v>
      </c>
      <c r="D158" s="31">
        <v>75.939775088426103</v>
      </c>
    </row>
    <row r="159" spans="1:4" x14ac:dyDescent="0.2">
      <c r="A159" s="31" t="s">
        <v>4</v>
      </c>
      <c r="B159" s="31">
        <v>4</v>
      </c>
      <c r="C159" s="31">
        <v>31</v>
      </c>
      <c r="D159" s="31">
        <v>59.841199106330954</v>
      </c>
    </row>
    <row r="160" spans="1:4" x14ac:dyDescent="0.2">
      <c r="A160" s="31" t="s">
        <v>4</v>
      </c>
      <c r="B160" s="31">
        <v>4</v>
      </c>
      <c r="C160" s="31">
        <v>32</v>
      </c>
      <c r="D160" s="31">
        <v>61.952089704383276</v>
      </c>
    </row>
    <row r="161" spans="1:4" x14ac:dyDescent="0.2">
      <c r="A161" s="31" t="s">
        <v>4</v>
      </c>
      <c r="B161" s="31">
        <v>4</v>
      </c>
      <c r="C161" s="31">
        <v>33</v>
      </c>
      <c r="D161" s="31">
        <v>57.049565631322139</v>
      </c>
    </row>
    <row r="162" spans="1:4" x14ac:dyDescent="0.2">
      <c r="A162" s="31" t="s">
        <v>4</v>
      </c>
      <c r="B162" s="31">
        <v>4</v>
      </c>
      <c r="C162" s="31">
        <v>34</v>
      </c>
      <c r="D162" s="31">
        <v>48.106967181352772</v>
      </c>
    </row>
    <row r="163" spans="1:4" x14ac:dyDescent="0.2">
      <c r="A163" s="31" t="s">
        <v>4</v>
      </c>
      <c r="B163" s="31">
        <v>4</v>
      </c>
      <c r="C163" s="31">
        <v>35</v>
      </c>
      <c r="D163" s="31">
        <v>53.553956945294431</v>
      </c>
    </row>
    <row r="164" spans="1:4" x14ac:dyDescent="0.2">
      <c r="A164" s="31" t="s">
        <v>4</v>
      </c>
      <c r="B164" s="31">
        <v>4</v>
      </c>
      <c r="C164" s="31">
        <v>36</v>
      </c>
      <c r="D164" s="31">
        <v>66.164065262413502</v>
      </c>
    </row>
    <row r="165" spans="1:4" x14ac:dyDescent="0.2">
      <c r="A165" s="31" t="s">
        <v>4</v>
      </c>
      <c r="B165" s="31">
        <v>4</v>
      </c>
      <c r="C165" s="31">
        <v>37</v>
      </c>
      <c r="D165" s="31">
        <v>65.369775488712506</v>
      </c>
    </row>
    <row r="166" spans="1:4" x14ac:dyDescent="0.2">
      <c r="A166" s="31" t="s">
        <v>4</v>
      </c>
      <c r="B166" s="31">
        <v>4</v>
      </c>
      <c r="C166" s="31">
        <v>38</v>
      </c>
      <c r="D166" s="31">
        <v>67.600611043622877</v>
      </c>
    </row>
    <row r="167" spans="1:4" x14ac:dyDescent="0.2">
      <c r="A167" s="31" t="s">
        <v>4</v>
      </c>
      <c r="B167" s="31">
        <v>4</v>
      </c>
      <c r="C167" s="31">
        <v>39</v>
      </c>
      <c r="D167" s="31">
        <v>49.95803453158544</v>
      </c>
    </row>
    <row r="168" spans="1:4" x14ac:dyDescent="0.2">
      <c r="A168" s="31" t="s">
        <v>4</v>
      </c>
      <c r="B168" s="31">
        <v>3</v>
      </c>
      <c r="C168" s="31">
        <v>1</v>
      </c>
      <c r="D168" s="31">
        <v>46.008734143370674</v>
      </c>
    </row>
    <row r="169" spans="1:4" x14ac:dyDescent="0.2">
      <c r="A169" s="31" t="s">
        <v>4</v>
      </c>
      <c r="B169" s="31">
        <v>3</v>
      </c>
      <c r="C169" s="31">
        <v>2</v>
      </c>
      <c r="D169" s="31">
        <v>0</v>
      </c>
    </row>
    <row r="170" spans="1:4" x14ac:dyDescent="0.2">
      <c r="A170" s="31" t="s">
        <v>4</v>
      </c>
      <c r="B170" s="31">
        <v>3</v>
      </c>
      <c r="C170" s="31">
        <v>3</v>
      </c>
      <c r="D170" s="31">
        <v>53.503168105134158</v>
      </c>
    </row>
    <row r="171" spans="1:4" x14ac:dyDescent="0.2">
      <c r="A171" s="31" t="s">
        <v>4</v>
      </c>
      <c r="B171" s="31">
        <v>3</v>
      </c>
      <c r="C171" s="31">
        <v>4</v>
      </c>
      <c r="D171" s="31">
        <v>62.36091008209582</v>
      </c>
    </row>
    <row r="172" spans="1:4" x14ac:dyDescent="0.2">
      <c r="A172" s="31" t="s">
        <v>4</v>
      </c>
      <c r="B172" s="31">
        <v>3</v>
      </c>
      <c r="C172" s="31">
        <v>5</v>
      </c>
      <c r="D172" s="31">
        <v>82.980007624211098</v>
      </c>
    </row>
    <row r="173" spans="1:4" x14ac:dyDescent="0.2">
      <c r="A173" s="31" t="s">
        <v>4</v>
      </c>
      <c r="B173" s="31">
        <v>3</v>
      </c>
      <c r="C173" s="31">
        <v>6</v>
      </c>
      <c r="D173" s="31">
        <v>62.248082710416462</v>
      </c>
    </row>
    <row r="174" spans="1:4" x14ac:dyDescent="0.2">
      <c r="A174" s="31" t="s">
        <v>4</v>
      </c>
      <c r="B174" s="31">
        <v>3</v>
      </c>
      <c r="C174" s="31">
        <v>7</v>
      </c>
      <c r="D174" s="31">
        <v>64.937391324643187</v>
      </c>
    </row>
    <row r="175" spans="1:4" x14ac:dyDescent="0.2">
      <c r="A175" s="31" t="s">
        <v>4</v>
      </c>
      <c r="B175" s="31">
        <v>3</v>
      </c>
      <c r="C175" s="31">
        <v>8</v>
      </c>
      <c r="D175" s="31">
        <v>74.514040411937373</v>
      </c>
    </row>
    <row r="176" spans="1:4" x14ac:dyDescent="0.2">
      <c r="A176" s="31" t="s">
        <v>4</v>
      </c>
      <c r="B176" s="31">
        <v>3</v>
      </c>
      <c r="C176" s="31">
        <v>9</v>
      </c>
      <c r="D176" s="31">
        <v>37.978116973127577</v>
      </c>
    </row>
    <row r="177" spans="1:4" x14ac:dyDescent="0.2">
      <c r="A177" s="31" t="s">
        <v>4</v>
      </c>
      <c r="B177" s="31">
        <v>3</v>
      </c>
      <c r="C177" s="31">
        <v>10</v>
      </c>
      <c r="D177" s="31">
        <v>52.073151552378491</v>
      </c>
    </row>
    <row r="178" spans="1:4" x14ac:dyDescent="0.2">
      <c r="A178" s="31" t="s">
        <v>4</v>
      </c>
      <c r="B178" s="31">
        <v>3</v>
      </c>
      <c r="C178" s="31">
        <v>11</v>
      </c>
      <c r="D178" s="31">
        <v>9.1572528241527582</v>
      </c>
    </row>
    <row r="179" spans="1:4" x14ac:dyDescent="0.2">
      <c r="A179" s="31" t="s">
        <v>4</v>
      </c>
      <c r="B179" s="31">
        <v>3</v>
      </c>
      <c r="C179" s="31">
        <v>12</v>
      </c>
      <c r="D179" s="31">
        <v>43.04749916631048</v>
      </c>
    </row>
    <row r="180" spans="1:4" x14ac:dyDescent="0.2">
      <c r="A180" s="31" t="s">
        <v>4</v>
      </c>
      <c r="B180" s="31">
        <v>3</v>
      </c>
      <c r="C180" s="31">
        <v>13</v>
      </c>
      <c r="D180" s="31">
        <v>43.647545887476966</v>
      </c>
    </row>
    <row r="181" spans="1:4" x14ac:dyDescent="0.2">
      <c r="A181" s="31" t="s">
        <v>4</v>
      </c>
      <c r="B181" s="31">
        <v>3</v>
      </c>
      <c r="C181" s="31">
        <v>14</v>
      </c>
      <c r="D181" s="31">
        <v>0.68521958571378194</v>
      </c>
    </row>
    <row r="182" spans="1:4" x14ac:dyDescent="0.2">
      <c r="A182" s="31" t="s">
        <v>4</v>
      </c>
      <c r="B182" s="31">
        <v>3</v>
      </c>
      <c r="C182" s="31">
        <v>15</v>
      </c>
      <c r="D182" s="31">
        <v>60.372040586245781</v>
      </c>
    </row>
    <row r="183" spans="1:4" x14ac:dyDescent="0.2">
      <c r="A183" s="31" t="s">
        <v>4</v>
      </c>
      <c r="B183" s="31">
        <v>3</v>
      </c>
      <c r="C183" s="31">
        <v>16</v>
      </c>
      <c r="D183" s="31">
        <v>0</v>
      </c>
    </row>
    <row r="184" spans="1:4" x14ac:dyDescent="0.2">
      <c r="A184" s="31" t="s">
        <v>4</v>
      </c>
      <c r="B184" s="31">
        <v>3</v>
      </c>
      <c r="C184" s="31">
        <v>17</v>
      </c>
      <c r="D184" s="31">
        <v>72.936392042332031</v>
      </c>
    </row>
    <row r="185" spans="1:4" x14ac:dyDescent="0.2">
      <c r="A185" s="31" t="s">
        <v>4</v>
      </c>
      <c r="B185" s="31">
        <v>3</v>
      </c>
      <c r="C185" s="31">
        <v>18</v>
      </c>
      <c r="D185" s="31">
        <v>76.115328586708614</v>
      </c>
    </row>
    <row r="186" spans="1:4" x14ac:dyDescent="0.2">
      <c r="A186" s="31" t="s">
        <v>4</v>
      </c>
      <c r="B186" s="31">
        <v>3</v>
      </c>
      <c r="C186" s="31">
        <v>19</v>
      </c>
      <c r="D186" s="31">
        <v>75.092790652451441</v>
      </c>
    </row>
    <row r="187" spans="1:4" x14ac:dyDescent="0.2">
      <c r="A187" s="31" t="s">
        <v>4</v>
      </c>
      <c r="B187" s="31">
        <v>3</v>
      </c>
      <c r="C187" s="31">
        <v>20</v>
      </c>
      <c r="D187" s="31">
        <v>71.169467160965951</v>
      </c>
    </row>
    <row r="188" spans="1:4" x14ac:dyDescent="0.2">
      <c r="A188" s="31" t="s">
        <v>4</v>
      </c>
      <c r="B188" s="31">
        <v>3</v>
      </c>
      <c r="C188" s="31">
        <v>21</v>
      </c>
      <c r="D188" s="31">
        <v>53.903515446659569</v>
      </c>
    </row>
    <row r="189" spans="1:4" x14ac:dyDescent="0.2">
      <c r="A189" s="31" t="s">
        <v>4</v>
      </c>
      <c r="B189" s="31">
        <v>3</v>
      </c>
      <c r="C189" s="31">
        <v>22</v>
      </c>
      <c r="D189" s="31">
        <v>85.002219465751779</v>
      </c>
    </row>
    <row r="190" spans="1:4" x14ac:dyDescent="0.2">
      <c r="A190" s="31" t="s">
        <v>4</v>
      </c>
      <c r="B190" s="31">
        <v>3</v>
      </c>
      <c r="C190" s="31">
        <v>23</v>
      </c>
      <c r="D190" s="31">
        <v>82.771786322690119</v>
      </c>
    </row>
    <row r="191" spans="1:4" x14ac:dyDescent="0.2">
      <c r="A191" s="31" t="s">
        <v>4</v>
      </c>
      <c r="B191" s="31">
        <v>3</v>
      </c>
      <c r="C191" s="31">
        <v>24</v>
      </c>
      <c r="D191" s="31">
        <v>93.800382199018273</v>
      </c>
    </row>
    <row r="192" spans="1:4" x14ac:dyDescent="0.2">
      <c r="A192" s="31" t="s">
        <v>4</v>
      </c>
      <c r="B192" s="31">
        <v>3</v>
      </c>
      <c r="C192" s="31">
        <v>25</v>
      </c>
      <c r="D192" s="31">
        <v>68.886840107225325</v>
      </c>
    </row>
    <row r="193" spans="1:4" x14ac:dyDescent="0.2">
      <c r="A193" s="31" t="s">
        <v>4</v>
      </c>
      <c r="B193" s="31">
        <v>3</v>
      </c>
      <c r="C193" s="31">
        <v>26</v>
      </c>
      <c r="D193" s="31">
        <v>75.79576659926461</v>
      </c>
    </row>
    <row r="194" spans="1:4" x14ac:dyDescent="0.2">
      <c r="A194" s="31" t="s">
        <v>4</v>
      </c>
      <c r="B194" s="31">
        <v>3</v>
      </c>
      <c r="C194" s="31">
        <v>27</v>
      </c>
      <c r="D194" s="31">
        <v>83.466608444092685</v>
      </c>
    </row>
    <row r="195" spans="1:4" x14ac:dyDescent="0.2">
      <c r="A195" s="31" t="s">
        <v>4</v>
      </c>
      <c r="B195" s="31">
        <v>3</v>
      </c>
      <c r="C195" s="31">
        <v>28</v>
      </c>
      <c r="D195" s="31">
        <v>57.297072024724962</v>
      </c>
    </row>
    <row r="196" spans="1:4" x14ac:dyDescent="0.2">
      <c r="A196" s="31" t="s">
        <v>4</v>
      </c>
      <c r="B196" s="31">
        <v>3</v>
      </c>
      <c r="C196" s="31">
        <v>29</v>
      </c>
      <c r="D196" s="31">
        <v>59.73313410774248</v>
      </c>
    </row>
    <row r="197" spans="1:4" x14ac:dyDescent="0.2">
      <c r="A197" s="31" t="s">
        <v>4</v>
      </c>
      <c r="B197" s="31">
        <v>3</v>
      </c>
      <c r="C197" s="31">
        <v>30</v>
      </c>
      <c r="D197" s="31">
        <v>80.069801419605128</v>
      </c>
    </row>
    <row r="198" spans="1:4" x14ac:dyDescent="0.2">
      <c r="A198" s="31" t="s">
        <v>4</v>
      </c>
      <c r="B198" s="31">
        <v>3</v>
      </c>
      <c r="C198" s="31">
        <v>31</v>
      </c>
      <c r="D198" s="31">
        <v>86.921087306622411</v>
      </c>
    </row>
  </sheetData>
  <sortState xmlns:xlrd2="http://schemas.microsoft.com/office/spreadsheetml/2017/richdata2" ref="O15:O16">
    <sortCondition ref="O1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1D860-3B3B-4E66-BF6F-E3B43A1996B6}">
  <dimension ref="A1:Q200"/>
  <sheetViews>
    <sheetView workbookViewId="0">
      <selection activeCell="T15" sqref="T15"/>
    </sheetView>
  </sheetViews>
  <sheetFormatPr defaultColWidth="8.85546875" defaultRowHeight="14.25" x14ac:dyDescent="0.2"/>
  <cols>
    <col min="1" max="3" width="8.85546875" style="31"/>
    <col min="4" max="4" width="10.5703125" style="31" bestFit="1" customWidth="1"/>
    <col min="5" max="16384" width="8.85546875" style="31"/>
  </cols>
  <sheetData>
    <row r="1" spans="1:17" ht="15" x14ac:dyDescent="0.2">
      <c r="A1" s="3" t="s">
        <v>2</v>
      </c>
      <c r="B1" s="3" t="s">
        <v>18</v>
      </c>
      <c r="C1" s="2" t="s">
        <v>10</v>
      </c>
      <c r="D1" s="31" t="s">
        <v>101</v>
      </c>
      <c r="J1" s="192" t="s">
        <v>105</v>
      </c>
      <c r="K1" s="192"/>
      <c r="L1" s="192"/>
      <c r="M1" s="192"/>
      <c r="N1" s="193" t="s">
        <v>106</v>
      </c>
      <c r="O1" s="193"/>
      <c r="P1" s="193"/>
      <c r="Q1" s="193"/>
    </row>
    <row r="2" spans="1:17" x14ac:dyDescent="0.2">
      <c r="A2" s="31" t="s">
        <v>3</v>
      </c>
      <c r="B2" s="31">
        <v>5</v>
      </c>
      <c r="C2" s="31">
        <v>1</v>
      </c>
      <c r="D2" s="31">
        <v>2</v>
      </c>
      <c r="G2" s="31" t="s">
        <v>2</v>
      </c>
      <c r="H2" s="31" t="s">
        <v>18</v>
      </c>
      <c r="I2" s="31" t="s">
        <v>107</v>
      </c>
      <c r="J2" s="31">
        <v>0</v>
      </c>
      <c r="K2" s="31">
        <v>1</v>
      </c>
      <c r="L2" s="31">
        <v>2</v>
      </c>
      <c r="M2" s="31">
        <v>3</v>
      </c>
      <c r="N2" s="31">
        <v>0</v>
      </c>
      <c r="O2" s="31">
        <v>1</v>
      </c>
      <c r="P2" s="31">
        <v>2</v>
      </c>
      <c r="Q2" s="31">
        <v>3</v>
      </c>
    </row>
    <row r="3" spans="1:17" x14ac:dyDescent="0.2">
      <c r="A3" s="31" t="s">
        <v>3</v>
      </c>
      <c r="B3" s="31">
        <v>5</v>
      </c>
      <c r="C3" s="31">
        <v>2</v>
      </c>
      <c r="D3" s="31">
        <v>2</v>
      </c>
      <c r="G3" s="123" t="s">
        <v>3</v>
      </c>
      <c r="H3" s="124">
        <v>1</v>
      </c>
      <c r="I3" s="124">
        <f>COUNT(B2:B40)</f>
        <v>39</v>
      </c>
      <c r="J3" s="124">
        <f>COUNTIF($D$2:$D$40, "0")</f>
        <v>9</v>
      </c>
      <c r="K3" s="124">
        <f>COUNTIF($D$2:$D$40, "1")</f>
        <v>16</v>
      </c>
      <c r="L3" s="124">
        <f>COUNTIF($D$2:$D$40, "2")</f>
        <v>14</v>
      </c>
      <c r="M3" s="124">
        <f>COUNTIF($D$2:$D$40, "3")</f>
        <v>0</v>
      </c>
      <c r="N3" s="125">
        <f>J3*100/$I3</f>
        <v>23.076923076923077</v>
      </c>
      <c r="O3" s="126">
        <f t="shared" ref="O3:Q8" si="0">K3*100/$I3</f>
        <v>41.025641025641029</v>
      </c>
      <c r="P3" s="126">
        <f t="shared" si="0"/>
        <v>35.897435897435898</v>
      </c>
      <c r="Q3" s="127">
        <f>M3*100/$I3</f>
        <v>0</v>
      </c>
    </row>
    <row r="4" spans="1:17" x14ac:dyDescent="0.2">
      <c r="A4" s="31" t="s">
        <v>3</v>
      </c>
      <c r="B4" s="31">
        <v>5</v>
      </c>
      <c r="C4" s="31">
        <v>3</v>
      </c>
      <c r="D4" s="31">
        <v>2</v>
      </c>
      <c r="G4" s="128" t="s">
        <v>3</v>
      </c>
      <c r="H4" s="31">
        <v>2</v>
      </c>
      <c r="I4" s="31">
        <f>COUNT(B41:B68)</f>
        <v>28</v>
      </c>
      <c r="J4" s="31">
        <f>COUNTIF($D$41:$D$68, "0")</f>
        <v>4</v>
      </c>
      <c r="K4" s="31">
        <f>COUNTIF($D$41:$D$68, "1")</f>
        <v>12</v>
      </c>
      <c r="L4" s="31">
        <f>COUNTIF($D$41:$D$68, "2")</f>
        <v>11</v>
      </c>
      <c r="M4" s="31">
        <f>COUNTIF($D$41:$D$68, "3")</f>
        <v>1</v>
      </c>
      <c r="N4" s="129">
        <f t="shared" ref="N4:N8" si="1">J4*100/$I4</f>
        <v>14.285714285714286</v>
      </c>
      <c r="O4" s="130">
        <f t="shared" si="0"/>
        <v>42.857142857142854</v>
      </c>
      <c r="P4" s="130">
        <f t="shared" si="0"/>
        <v>39.285714285714285</v>
      </c>
      <c r="Q4" s="131">
        <f t="shared" si="0"/>
        <v>3.5714285714285716</v>
      </c>
    </row>
    <row r="5" spans="1:17" x14ac:dyDescent="0.2">
      <c r="A5" s="31" t="s">
        <v>3</v>
      </c>
      <c r="B5" s="31">
        <v>5</v>
      </c>
      <c r="C5" s="31">
        <v>4</v>
      </c>
      <c r="D5" s="31">
        <v>1</v>
      </c>
      <c r="G5" s="132" t="s">
        <v>3</v>
      </c>
      <c r="H5" s="133">
        <v>3</v>
      </c>
      <c r="I5" s="133">
        <f>COUNT(B69:B103)</f>
        <v>35</v>
      </c>
      <c r="J5" s="133">
        <f>COUNTIF($D$69:$D$103, "0")</f>
        <v>8</v>
      </c>
      <c r="K5" s="133">
        <f>COUNTIF($D$69:$D$103, "1")</f>
        <v>22</v>
      </c>
      <c r="L5" s="133">
        <f>COUNTIF($D$69:$D$103, "2")</f>
        <v>5</v>
      </c>
      <c r="M5" s="133">
        <f>COUNTIF($D$69:$D$103, "3")</f>
        <v>0</v>
      </c>
      <c r="N5" s="129">
        <f t="shared" si="1"/>
        <v>22.857142857142858</v>
      </c>
      <c r="O5" s="130">
        <f t="shared" si="0"/>
        <v>62.857142857142854</v>
      </c>
      <c r="P5" s="130">
        <f t="shared" si="0"/>
        <v>14.285714285714286</v>
      </c>
      <c r="Q5" s="131">
        <f t="shared" si="0"/>
        <v>0</v>
      </c>
    </row>
    <row r="6" spans="1:17" x14ac:dyDescent="0.2">
      <c r="A6" s="31" t="s">
        <v>3</v>
      </c>
      <c r="B6" s="31">
        <v>5</v>
      </c>
      <c r="C6" s="31">
        <v>5</v>
      </c>
      <c r="D6" s="31">
        <v>1</v>
      </c>
      <c r="G6" s="123" t="s">
        <v>4</v>
      </c>
      <c r="H6" s="124">
        <v>1</v>
      </c>
      <c r="I6" s="124">
        <f>COUNT(B104:B134)</f>
        <v>31</v>
      </c>
      <c r="J6" s="124">
        <f>COUNTIF($D$104:$D$134, "0")</f>
        <v>13</v>
      </c>
      <c r="K6" s="124">
        <f>COUNTIF($D$104:$D$134, "1")</f>
        <v>12</v>
      </c>
      <c r="L6" s="124">
        <f>COUNTIF($D$104:$D$134, "2")</f>
        <v>6</v>
      </c>
      <c r="M6" s="124">
        <f>COUNTIF($D$104:$D$134, "3")</f>
        <v>0</v>
      </c>
      <c r="N6" s="125">
        <f t="shared" si="1"/>
        <v>41.935483870967744</v>
      </c>
      <c r="O6" s="126">
        <f t="shared" si="0"/>
        <v>38.70967741935484</v>
      </c>
      <c r="P6" s="126">
        <f t="shared" si="0"/>
        <v>19.35483870967742</v>
      </c>
      <c r="Q6" s="127">
        <f t="shared" si="0"/>
        <v>0</v>
      </c>
    </row>
    <row r="7" spans="1:17" x14ac:dyDescent="0.2">
      <c r="A7" s="31" t="s">
        <v>3</v>
      </c>
      <c r="B7" s="31">
        <v>5</v>
      </c>
      <c r="C7" s="31">
        <v>6</v>
      </c>
      <c r="D7" s="31">
        <v>1</v>
      </c>
      <c r="G7" s="128" t="s">
        <v>4</v>
      </c>
      <c r="H7" s="31">
        <v>2</v>
      </c>
      <c r="I7" s="31">
        <f>COUNT(B135:B166)</f>
        <v>32</v>
      </c>
      <c r="J7" s="31">
        <f>COUNTIF($D$135:$D$166, "0")</f>
        <v>8</v>
      </c>
      <c r="K7" s="31">
        <f>COUNTIF($D$135:$D$166, "1")</f>
        <v>14</v>
      </c>
      <c r="L7" s="31">
        <f>COUNTIF($D$135:$D$166, "2")</f>
        <v>10</v>
      </c>
      <c r="M7" s="31">
        <f>COUNTIF($D$135:$D$166, "3")</f>
        <v>0</v>
      </c>
      <c r="N7" s="129">
        <f t="shared" si="1"/>
        <v>25</v>
      </c>
      <c r="O7" s="130">
        <f t="shared" si="0"/>
        <v>43.75</v>
      </c>
      <c r="P7" s="130">
        <f t="shared" si="0"/>
        <v>31.25</v>
      </c>
      <c r="Q7" s="131">
        <f t="shared" si="0"/>
        <v>0</v>
      </c>
    </row>
    <row r="8" spans="1:17" x14ac:dyDescent="0.2">
      <c r="A8" s="31" t="s">
        <v>3</v>
      </c>
      <c r="B8" s="31">
        <v>5</v>
      </c>
      <c r="C8" s="31">
        <v>7</v>
      </c>
      <c r="D8" s="31">
        <v>0</v>
      </c>
      <c r="G8" s="132" t="s">
        <v>4</v>
      </c>
      <c r="H8" s="133">
        <v>3</v>
      </c>
      <c r="I8" s="133">
        <f>COUNT(B167:B200)</f>
        <v>32</v>
      </c>
      <c r="J8" s="133">
        <f>COUNTIF($D$167:$D$200, "0")</f>
        <v>7</v>
      </c>
      <c r="K8" s="133">
        <f>COUNTIF($D$167:$D$200, "1")</f>
        <v>19</v>
      </c>
      <c r="L8" s="133">
        <f>COUNTIF($D$167:$D$200, "2")</f>
        <v>7</v>
      </c>
      <c r="M8" s="133">
        <f>COUNTIF($D$167:$D$200, "3")</f>
        <v>1</v>
      </c>
      <c r="N8" s="134">
        <f t="shared" si="1"/>
        <v>21.875</v>
      </c>
      <c r="O8" s="135">
        <f t="shared" si="0"/>
        <v>59.375</v>
      </c>
      <c r="P8" s="135">
        <f t="shared" si="0"/>
        <v>21.875</v>
      </c>
      <c r="Q8" s="136">
        <f t="shared" si="0"/>
        <v>3.125</v>
      </c>
    </row>
    <row r="9" spans="1:17" x14ac:dyDescent="0.2">
      <c r="A9" s="31" t="s">
        <v>3</v>
      </c>
      <c r="B9" s="31">
        <v>5</v>
      </c>
      <c r="C9" s="31">
        <v>8</v>
      </c>
      <c r="D9" s="31">
        <v>1</v>
      </c>
    </row>
    <row r="10" spans="1:17" x14ac:dyDescent="0.2">
      <c r="A10" s="31" t="s">
        <v>3</v>
      </c>
      <c r="B10" s="31">
        <v>5</v>
      </c>
      <c r="C10" s="31">
        <v>9</v>
      </c>
      <c r="D10" s="31">
        <v>0</v>
      </c>
    </row>
    <row r="11" spans="1:17" x14ac:dyDescent="0.2">
      <c r="A11" s="31" t="s">
        <v>3</v>
      </c>
      <c r="B11" s="31">
        <v>5</v>
      </c>
      <c r="C11" s="31">
        <v>10</v>
      </c>
      <c r="D11" s="31">
        <v>1</v>
      </c>
    </row>
    <row r="12" spans="1:17" x14ac:dyDescent="0.2">
      <c r="A12" s="31" t="s">
        <v>3</v>
      </c>
      <c r="B12" s="31">
        <v>5</v>
      </c>
      <c r="C12" s="31">
        <v>11</v>
      </c>
      <c r="D12" s="31">
        <v>1</v>
      </c>
    </row>
    <row r="13" spans="1:17" x14ac:dyDescent="0.2">
      <c r="A13" s="31" t="s">
        <v>3</v>
      </c>
      <c r="B13" s="31">
        <v>5</v>
      </c>
      <c r="C13" s="31">
        <v>12</v>
      </c>
      <c r="D13" s="31">
        <v>1</v>
      </c>
    </row>
    <row r="14" spans="1:17" x14ac:dyDescent="0.2">
      <c r="A14" s="31" t="s">
        <v>3</v>
      </c>
      <c r="B14" s="31">
        <v>5</v>
      </c>
      <c r="C14" s="31">
        <v>13</v>
      </c>
      <c r="D14" s="31">
        <v>0</v>
      </c>
    </row>
    <row r="15" spans="1:17" x14ac:dyDescent="0.2">
      <c r="A15" s="31" t="s">
        <v>3</v>
      </c>
      <c r="B15" s="31">
        <v>5</v>
      </c>
      <c r="C15" s="31">
        <v>14</v>
      </c>
      <c r="D15" s="31">
        <v>2</v>
      </c>
    </row>
    <row r="16" spans="1:17" x14ac:dyDescent="0.2">
      <c r="A16" s="31" t="s">
        <v>3</v>
      </c>
      <c r="B16" s="31">
        <v>5</v>
      </c>
      <c r="C16" s="31">
        <v>15</v>
      </c>
      <c r="D16" s="31">
        <v>1</v>
      </c>
    </row>
    <row r="17" spans="1:4" x14ac:dyDescent="0.2">
      <c r="A17" s="31" t="s">
        <v>3</v>
      </c>
      <c r="B17" s="31">
        <v>5</v>
      </c>
      <c r="C17" s="31">
        <v>16</v>
      </c>
      <c r="D17" s="31">
        <v>2</v>
      </c>
    </row>
    <row r="18" spans="1:4" x14ac:dyDescent="0.2">
      <c r="A18" s="31" t="s">
        <v>3</v>
      </c>
      <c r="B18" s="31">
        <v>5</v>
      </c>
      <c r="C18" s="31">
        <v>17</v>
      </c>
      <c r="D18" s="31">
        <v>2</v>
      </c>
    </row>
    <row r="19" spans="1:4" x14ac:dyDescent="0.2">
      <c r="A19" s="31" t="s">
        <v>3</v>
      </c>
      <c r="B19" s="31">
        <v>5</v>
      </c>
      <c r="C19" s="31">
        <v>18</v>
      </c>
      <c r="D19" s="31">
        <v>2</v>
      </c>
    </row>
    <row r="20" spans="1:4" x14ac:dyDescent="0.2">
      <c r="A20" s="31" t="s">
        <v>3</v>
      </c>
      <c r="B20" s="31">
        <v>5</v>
      </c>
      <c r="C20" s="31">
        <v>19</v>
      </c>
      <c r="D20" s="31">
        <v>1</v>
      </c>
    </row>
    <row r="21" spans="1:4" x14ac:dyDescent="0.2">
      <c r="A21" s="31" t="s">
        <v>3</v>
      </c>
      <c r="B21" s="31">
        <v>5</v>
      </c>
      <c r="C21" s="31">
        <v>20</v>
      </c>
      <c r="D21" s="31">
        <v>2</v>
      </c>
    </row>
    <row r="22" spans="1:4" x14ac:dyDescent="0.2">
      <c r="A22" s="31" t="s">
        <v>3</v>
      </c>
      <c r="B22" s="31">
        <v>5</v>
      </c>
      <c r="C22" s="31">
        <v>21</v>
      </c>
      <c r="D22" s="31">
        <v>1</v>
      </c>
    </row>
    <row r="23" spans="1:4" x14ac:dyDescent="0.2">
      <c r="A23" s="31" t="s">
        <v>3</v>
      </c>
      <c r="B23" s="31">
        <v>5</v>
      </c>
      <c r="C23" s="31">
        <v>22</v>
      </c>
      <c r="D23" s="31">
        <v>0</v>
      </c>
    </row>
    <row r="24" spans="1:4" x14ac:dyDescent="0.2">
      <c r="A24" s="31" t="s">
        <v>3</v>
      </c>
      <c r="B24" s="31">
        <v>5</v>
      </c>
      <c r="C24" s="31">
        <v>23</v>
      </c>
      <c r="D24" s="31">
        <v>1</v>
      </c>
    </row>
    <row r="25" spans="1:4" x14ac:dyDescent="0.2">
      <c r="A25" s="31" t="s">
        <v>3</v>
      </c>
      <c r="B25" s="31">
        <v>5</v>
      </c>
      <c r="C25" s="31">
        <v>24</v>
      </c>
      <c r="D25" s="31">
        <v>1</v>
      </c>
    </row>
    <row r="26" spans="1:4" x14ac:dyDescent="0.2">
      <c r="A26" s="31" t="s">
        <v>3</v>
      </c>
      <c r="B26" s="31">
        <v>5</v>
      </c>
      <c r="C26" s="31">
        <v>25</v>
      </c>
      <c r="D26" s="31">
        <v>2</v>
      </c>
    </row>
    <row r="27" spans="1:4" x14ac:dyDescent="0.2">
      <c r="A27" s="31" t="s">
        <v>3</v>
      </c>
      <c r="B27" s="31">
        <v>5</v>
      </c>
      <c r="C27" s="31">
        <v>26</v>
      </c>
      <c r="D27" s="31">
        <v>2</v>
      </c>
    </row>
    <row r="28" spans="1:4" x14ac:dyDescent="0.2">
      <c r="A28" s="31" t="s">
        <v>3</v>
      </c>
      <c r="B28" s="31">
        <v>5</v>
      </c>
      <c r="C28" s="31">
        <v>27</v>
      </c>
      <c r="D28" s="31">
        <v>0</v>
      </c>
    </row>
    <row r="29" spans="1:4" x14ac:dyDescent="0.2">
      <c r="A29" s="31" t="s">
        <v>3</v>
      </c>
      <c r="B29" s="31">
        <v>5</v>
      </c>
      <c r="C29" s="31">
        <v>28</v>
      </c>
      <c r="D29" s="31">
        <v>0</v>
      </c>
    </row>
    <row r="30" spans="1:4" x14ac:dyDescent="0.2">
      <c r="A30" s="31" t="s">
        <v>3</v>
      </c>
      <c r="B30" s="31">
        <v>6</v>
      </c>
      <c r="C30" s="31">
        <v>1</v>
      </c>
      <c r="D30" s="31">
        <v>1</v>
      </c>
    </row>
    <row r="31" spans="1:4" x14ac:dyDescent="0.2">
      <c r="A31" s="31" t="s">
        <v>3</v>
      </c>
      <c r="B31" s="31">
        <v>6</v>
      </c>
      <c r="C31" s="31">
        <v>2</v>
      </c>
      <c r="D31" s="31">
        <v>0</v>
      </c>
    </row>
    <row r="32" spans="1:4" x14ac:dyDescent="0.2">
      <c r="A32" s="31" t="s">
        <v>3</v>
      </c>
      <c r="B32" s="31">
        <v>6</v>
      </c>
      <c r="C32" s="31">
        <v>3</v>
      </c>
      <c r="D32" s="31">
        <v>2</v>
      </c>
    </row>
    <row r="33" spans="1:4" x14ac:dyDescent="0.2">
      <c r="A33" s="31" t="s">
        <v>3</v>
      </c>
      <c r="B33" s="31">
        <v>6</v>
      </c>
      <c r="C33" s="31">
        <v>4</v>
      </c>
      <c r="D33" s="31">
        <v>2</v>
      </c>
    </row>
    <row r="34" spans="1:4" x14ac:dyDescent="0.2">
      <c r="A34" s="31" t="s">
        <v>3</v>
      </c>
      <c r="B34" s="31">
        <v>6</v>
      </c>
      <c r="C34" s="31">
        <v>5</v>
      </c>
      <c r="D34" s="31">
        <v>1</v>
      </c>
    </row>
    <row r="35" spans="1:4" x14ac:dyDescent="0.2">
      <c r="A35" s="31" t="s">
        <v>3</v>
      </c>
      <c r="B35" s="31">
        <v>6</v>
      </c>
      <c r="C35" s="31">
        <v>6</v>
      </c>
      <c r="D35" s="31">
        <v>1</v>
      </c>
    </row>
    <row r="36" spans="1:4" x14ac:dyDescent="0.2">
      <c r="A36" s="31" t="s">
        <v>3</v>
      </c>
      <c r="B36" s="31">
        <v>6</v>
      </c>
      <c r="C36" s="31">
        <v>7</v>
      </c>
      <c r="D36" s="31">
        <v>0</v>
      </c>
    </row>
    <row r="37" spans="1:4" x14ac:dyDescent="0.2">
      <c r="A37" s="31" t="s">
        <v>3</v>
      </c>
      <c r="B37" s="31">
        <v>6</v>
      </c>
      <c r="C37" s="31">
        <v>8</v>
      </c>
      <c r="D37" s="31">
        <v>0</v>
      </c>
    </row>
    <row r="38" spans="1:4" x14ac:dyDescent="0.2">
      <c r="A38" s="31" t="s">
        <v>3</v>
      </c>
      <c r="B38" s="31">
        <v>6</v>
      </c>
      <c r="C38" s="31">
        <v>9</v>
      </c>
      <c r="D38" s="31">
        <v>2</v>
      </c>
    </row>
    <row r="39" spans="1:4" x14ac:dyDescent="0.2">
      <c r="A39" s="31" t="s">
        <v>3</v>
      </c>
      <c r="B39" s="31">
        <v>6</v>
      </c>
      <c r="C39" s="31">
        <v>10</v>
      </c>
      <c r="D39" s="31">
        <v>2</v>
      </c>
    </row>
    <row r="40" spans="1:4" x14ac:dyDescent="0.2">
      <c r="A40" s="31" t="s">
        <v>3</v>
      </c>
      <c r="B40" s="31">
        <v>6</v>
      </c>
      <c r="C40" s="31">
        <v>11</v>
      </c>
      <c r="D40" s="31">
        <v>1</v>
      </c>
    </row>
    <row r="41" spans="1:4" x14ac:dyDescent="0.2">
      <c r="A41" s="31" t="s">
        <v>3</v>
      </c>
      <c r="B41" s="31">
        <v>6</v>
      </c>
      <c r="C41" s="31">
        <v>12</v>
      </c>
      <c r="D41" s="31">
        <v>2</v>
      </c>
    </row>
    <row r="42" spans="1:4" x14ac:dyDescent="0.2">
      <c r="A42" s="31" t="s">
        <v>3</v>
      </c>
      <c r="B42" s="31">
        <v>6</v>
      </c>
      <c r="C42" s="31">
        <v>13</v>
      </c>
      <c r="D42" s="31">
        <v>2</v>
      </c>
    </row>
    <row r="43" spans="1:4" x14ac:dyDescent="0.2">
      <c r="A43" s="31" t="s">
        <v>3</v>
      </c>
      <c r="B43" s="31">
        <v>6</v>
      </c>
      <c r="C43" s="31">
        <v>14</v>
      </c>
      <c r="D43" s="31">
        <v>2</v>
      </c>
    </row>
    <row r="44" spans="1:4" x14ac:dyDescent="0.2">
      <c r="A44" s="31" t="s">
        <v>3</v>
      </c>
      <c r="B44" s="31">
        <v>6</v>
      </c>
      <c r="C44" s="31">
        <v>15</v>
      </c>
      <c r="D44" s="31">
        <v>1</v>
      </c>
    </row>
    <row r="45" spans="1:4" x14ac:dyDescent="0.2">
      <c r="A45" s="31" t="s">
        <v>3</v>
      </c>
      <c r="B45" s="31">
        <v>6</v>
      </c>
      <c r="C45" s="31">
        <v>16</v>
      </c>
      <c r="D45" s="31">
        <v>1</v>
      </c>
    </row>
    <row r="46" spans="1:4" x14ac:dyDescent="0.2">
      <c r="A46" s="31" t="s">
        <v>3</v>
      </c>
      <c r="B46" s="31">
        <v>6</v>
      </c>
      <c r="C46" s="31">
        <v>17</v>
      </c>
      <c r="D46" s="31">
        <v>3</v>
      </c>
    </row>
    <row r="47" spans="1:4" x14ac:dyDescent="0.2">
      <c r="A47" s="31" t="s">
        <v>3</v>
      </c>
      <c r="B47" s="31">
        <v>6</v>
      </c>
      <c r="C47" s="31">
        <v>18</v>
      </c>
      <c r="D47" s="31">
        <v>2</v>
      </c>
    </row>
    <row r="48" spans="1:4" x14ac:dyDescent="0.2">
      <c r="A48" s="31" t="s">
        <v>3</v>
      </c>
      <c r="B48" s="31">
        <v>6</v>
      </c>
      <c r="C48" s="31">
        <v>19</v>
      </c>
      <c r="D48" s="31">
        <v>2</v>
      </c>
    </row>
    <row r="49" spans="1:4" x14ac:dyDescent="0.2">
      <c r="A49" s="31" t="s">
        <v>3</v>
      </c>
      <c r="B49" s="31">
        <v>6</v>
      </c>
      <c r="C49" s="31">
        <v>20</v>
      </c>
      <c r="D49" s="31">
        <v>0</v>
      </c>
    </row>
    <row r="50" spans="1:4" x14ac:dyDescent="0.2">
      <c r="A50" s="31" t="s">
        <v>3</v>
      </c>
      <c r="B50" s="31">
        <v>6</v>
      </c>
      <c r="C50" s="31">
        <v>21</v>
      </c>
      <c r="D50" s="31">
        <v>1</v>
      </c>
    </row>
    <row r="51" spans="1:4" x14ac:dyDescent="0.2">
      <c r="A51" s="31" t="s">
        <v>3</v>
      </c>
      <c r="B51" s="31">
        <v>6</v>
      </c>
      <c r="C51" s="31">
        <v>22</v>
      </c>
      <c r="D51" s="31">
        <v>2</v>
      </c>
    </row>
    <row r="52" spans="1:4" x14ac:dyDescent="0.2">
      <c r="A52" s="31" t="s">
        <v>3</v>
      </c>
      <c r="B52" s="31">
        <v>6</v>
      </c>
      <c r="C52" s="31">
        <v>23</v>
      </c>
      <c r="D52" s="31">
        <v>1</v>
      </c>
    </row>
    <row r="53" spans="1:4" x14ac:dyDescent="0.2">
      <c r="A53" s="31" t="s">
        <v>3</v>
      </c>
      <c r="B53" s="31">
        <v>6</v>
      </c>
      <c r="C53" s="31">
        <v>24</v>
      </c>
      <c r="D53" s="31">
        <v>2</v>
      </c>
    </row>
    <row r="54" spans="1:4" x14ac:dyDescent="0.2">
      <c r="A54" s="31" t="s">
        <v>3</v>
      </c>
      <c r="B54" s="31">
        <v>6</v>
      </c>
      <c r="C54" s="31">
        <v>25</v>
      </c>
      <c r="D54" s="31">
        <v>0</v>
      </c>
    </row>
    <row r="55" spans="1:4" x14ac:dyDescent="0.2">
      <c r="A55" s="31" t="s">
        <v>3</v>
      </c>
      <c r="B55" s="31">
        <v>6</v>
      </c>
      <c r="C55" s="31">
        <v>26</v>
      </c>
      <c r="D55" s="31">
        <v>2</v>
      </c>
    </row>
    <row r="56" spans="1:4" x14ac:dyDescent="0.2">
      <c r="A56" s="31" t="s">
        <v>3</v>
      </c>
      <c r="B56" s="31">
        <v>6</v>
      </c>
      <c r="C56" s="31">
        <v>27</v>
      </c>
      <c r="D56" s="31">
        <v>2</v>
      </c>
    </row>
    <row r="57" spans="1:4" x14ac:dyDescent="0.2">
      <c r="A57" s="31" t="s">
        <v>3</v>
      </c>
      <c r="B57" s="31">
        <v>6</v>
      </c>
      <c r="C57" s="31">
        <v>28</v>
      </c>
      <c r="D57" s="31">
        <v>1</v>
      </c>
    </row>
    <row r="58" spans="1:4" x14ac:dyDescent="0.2">
      <c r="A58" s="31" t="s">
        <v>3</v>
      </c>
      <c r="B58" s="31">
        <v>6</v>
      </c>
      <c r="C58" s="31">
        <v>29</v>
      </c>
      <c r="D58" s="31">
        <v>2</v>
      </c>
    </row>
    <row r="59" spans="1:4" x14ac:dyDescent="0.2">
      <c r="A59" s="31" t="s">
        <v>3</v>
      </c>
      <c r="B59" s="31">
        <v>6</v>
      </c>
      <c r="C59" s="31">
        <v>30</v>
      </c>
      <c r="D59" s="31">
        <v>0</v>
      </c>
    </row>
    <row r="60" spans="1:4" x14ac:dyDescent="0.2">
      <c r="A60" s="31" t="s">
        <v>3</v>
      </c>
      <c r="B60" s="31">
        <v>6</v>
      </c>
      <c r="C60" s="31">
        <v>31</v>
      </c>
      <c r="D60" s="31">
        <v>1</v>
      </c>
    </row>
    <row r="61" spans="1:4" x14ac:dyDescent="0.2">
      <c r="A61" s="31" t="s">
        <v>3</v>
      </c>
      <c r="B61" s="31">
        <v>6</v>
      </c>
      <c r="C61" s="31">
        <v>32</v>
      </c>
      <c r="D61" s="31">
        <v>1</v>
      </c>
    </row>
    <row r="62" spans="1:4" x14ac:dyDescent="0.2">
      <c r="A62" s="31" t="s">
        <v>3</v>
      </c>
      <c r="B62" s="31">
        <v>6</v>
      </c>
      <c r="C62" s="31">
        <v>33</v>
      </c>
      <c r="D62" s="31">
        <v>1</v>
      </c>
    </row>
    <row r="63" spans="1:4" x14ac:dyDescent="0.2">
      <c r="A63" s="31" t="s">
        <v>3</v>
      </c>
      <c r="B63" s="31">
        <v>6</v>
      </c>
      <c r="C63" s="31">
        <v>34</v>
      </c>
      <c r="D63" s="31">
        <v>0</v>
      </c>
    </row>
    <row r="64" spans="1:4" x14ac:dyDescent="0.2">
      <c r="A64" s="31" t="s">
        <v>3</v>
      </c>
      <c r="B64" s="31">
        <v>6</v>
      </c>
      <c r="C64" s="31">
        <v>35</v>
      </c>
      <c r="D64" s="31">
        <v>1</v>
      </c>
    </row>
    <row r="65" spans="1:4" x14ac:dyDescent="0.2">
      <c r="A65" s="31" t="s">
        <v>3</v>
      </c>
      <c r="B65" s="31">
        <v>6</v>
      </c>
      <c r="C65" s="31">
        <v>36</v>
      </c>
      <c r="D65" s="31">
        <v>1</v>
      </c>
    </row>
    <row r="66" spans="1:4" x14ac:dyDescent="0.2">
      <c r="A66" s="31" t="s">
        <v>3</v>
      </c>
      <c r="B66" s="31">
        <v>7</v>
      </c>
      <c r="C66" s="31">
        <v>1</v>
      </c>
      <c r="D66" s="31">
        <v>1</v>
      </c>
    </row>
    <row r="67" spans="1:4" x14ac:dyDescent="0.2">
      <c r="A67" s="31" t="s">
        <v>3</v>
      </c>
      <c r="B67" s="31">
        <v>7</v>
      </c>
      <c r="C67" s="31">
        <v>2</v>
      </c>
      <c r="D67" s="31">
        <v>1</v>
      </c>
    </row>
    <row r="68" spans="1:4" x14ac:dyDescent="0.2">
      <c r="A68" s="31" t="s">
        <v>3</v>
      </c>
      <c r="B68" s="31">
        <v>7</v>
      </c>
      <c r="C68" s="31">
        <v>3</v>
      </c>
      <c r="D68" s="31">
        <v>2</v>
      </c>
    </row>
    <row r="69" spans="1:4" x14ac:dyDescent="0.2">
      <c r="A69" s="31" t="s">
        <v>3</v>
      </c>
      <c r="B69" s="31">
        <v>7</v>
      </c>
      <c r="C69" s="31">
        <v>4</v>
      </c>
      <c r="D69" s="31">
        <v>0</v>
      </c>
    </row>
    <row r="70" spans="1:4" x14ac:dyDescent="0.2">
      <c r="A70" s="31" t="s">
        <v>3</v>
      </c>
      <c r="B70" s="31">
        <v>7</v>
      </c>
      <c r="C70" s="31">
        <v>5</v>
      </c>
      <c r="D70" s="31">
        <v>2</v>
      </c>
    </row>
    <row r="71" spans="1:4" x14ac:dyDescent="0.2">
      <c r="A71" s="31" t="s">
        <v>3</v>
      </c>
      <c r="B71" s="31">
        <v>7</v>
      </c>
      <c r="C71" s="31">
        <v>6</v>
      </c>
      <c r="D71" s="31">
        <v>1</v>
      </c>
    </row>
    <row r="72" spans="1:4" x14ac:dyDescent="0.2">
      <c r="A72" s="31" t="s">
        <v>3</v>
      </c>
      <c r="B72" s="31">
        <v>7</v>
      </c>
      <c r="C72" s="31">
        <v>7</v>
      </c>
      <c r="D72" s="31">
        <v>0</v>
      </c>
    </row>
    <row r="73" spans="1:4" x14ac:dyDescent="0.2">
      <c r="A73" s="31" t="s">
        <v>3</v>
      </c>
      <c r="B73" s="31">
        <v>7</v>
      </c>
      <c r="C73" s="31">
        <v>8</v>
      </c>
      <c r="D73" s="31">
        <v>1</v>
      </c>
    </row>
    <row r="74" spans="1:4" x14ac:dyDescent="0.2">
      <c r="A74" s="31" t="s">
        <v>3</v>
      </c>
      <c r="B74" s="31">
        <v>7</v>
      </c>
      <c r="C74" s="31">
        <v>9</v>
      </c>
      <c r="D74" s="31">
        <v>1</v>
      </c>
    </row>
    <row r="75" spans="1:4" x14ac:dyDescent="0.2">
      <c r="A75" s="31" t="s">
        <v>3</v>
      </c>
      <c r="B75" s="31">
        <v>7</v>
      </c>
      <c r="C75" s="31">
        <v>10</v>
      </c>
      <c r="D75" s="31">
        <v>1</v>
      </c>
    </row>
    <row r="76" spans="1:4" x14ac:dyDescent="0.2">
      <c r="A76" s="31" t="s">
        <v>3</v>
      </c>
      <c r="B76" s="31">
        <v>7</v>
      </c>
      <c r="C76" s="31">
        <v>11</v>
      </c>
      <c r="D76" s="31">
        <v>0</v>
      </c>
    </row>
    <row r="77" spans="1:4" x14ac:dyDescent="0.2">
      <c r="A77" s="31" t="s">
        <v>3</v>
      </c>
      <c r="B77" s="31">
        <v>7</v>
      </c>
      <c r="C77" s="31">
        <v>12</v>
      </c>
      <c r="D77" s="31">
        <v>1</v>
      </c>
    </row>
    <row r="78" spans="1:4" x14ac:dyDescent="0.2">
      <c r="A78" s="31" t="s">
        <v>3</v>
      </c>
      <c r="B78" s="31">
        <v>7</v>
      </c>
      <c r="C78" s="31">
        <v>13</v>
      </c>
      <c r="D78" s="31">
        <v>1</v>
      </c>
    </row>
    <row r="79" spans="1:4" x14ac:dyDescent="0.2">
      <c r="A79" s="31" t="s">
        <v>3</v>
      </c>
      <c r="B79" s="31">
        <v>7</v>
      </c>
      <c r="C79" s="31">
        <v>14</v>
      </c>
      <c r="D79" s="31">
        <v>1</v>
      </c>
    </row>
    <row r="80" spans="1:4" x14ac:dyDescent="0.2">
      <c r="A80" s="31" t="s">
        <v>3</v>
      </c>
      <c r="B80" s="31">
        <v>7</v>
      </c>
      <c r="C80" s="31">
        <v>15</v>
      </c>
      <c r="D80" s="31">
        <v>0</v>
      </c>
    </row>
    <row r="81" spans="1:4" x14ac:dyDescent="0.2">
      <c r="A81" s="31" t="s">
        <v>3</v>
      </c>
      <c r="B81" s="31">
        <v>7</v>
      </c>
      <c r="C81" s="31">
        <v>16</v>
      </c>
      <c r="D81" s="31">
        <v>1</v>
      </c>
    </row>
    <row r="82" spans="1:4" x14ac:dyDescent="0.2">
      <c r="A82" s="31" t="s">
        <v>3</v>
      </c>
      <c r="B82" s="31">
        <v>7</v>
      </c>
      <c r="C82" s="31">
        <v>17</v>
      </c>
      <c r="D82" s="31">
        <v>1</v>
      </c>
    </row>
    <row r="83" spans="1:4" x14ac:dyDescent="0.2">
      <c r="A83" s="31" t="s">
        <v>3</v>
      </c>
      <c r="B83" s="31">
        <v>7</v>
      </c>
      <c r="C83" s="31">
        <v>18</v>
      </c>
      <c r="D83" s="31">
        <v>2</v>
      </c>
    </row>
    <row r="84" spans="1:4" x14ac:dyDescent="0.2">
      <c r="A84" s="31" t="s">
        <v>3</v>
      </c>
      <c r="B84" s="31">
        <v>7</v>
      </c>
      <c r="C84" s="31">
        <v>19</v>
      </c>
      <c r="D84" s="31">
        <v>1</v>
      </c>
    </row>
    <row r="85" spans="1:4" x14ac:dyDescent="0.2">
      <c r="A85" s="31" t="s">
        <v>3</v>
      </c>
      <c r="B85" s="31">
        <v>7</v>
      </c>
      <c r="C85" s="31">
        <v>20</v>
      </c>
      <c r="D85" s="31">
        <v>0</v>
      </c>
    </row>
    <row r="86" spans="1:4" x14ac:dyDescent="0.2">
      <c r="A86" s="31" t="s">
        <v>3</v>
      </c>
      <c r="B86" s="31">
        <v>7</v>
      </c>
      <c r="C86" s="31">
        <v>21</v>
      </c>
      <c r="D86" s="31">
        <v>2</v>
      </c>
    </row>
    <row r="87" spans="1:4" x14ac:dyDescent="0.2">
      <c r="A87" s="31" t="s">
        <v>3</v>
      </c>
      <c r="B87" s="31">
        <v>7</v>
      </c>
      <c r="C87" s="31">
        <v>22</v>
      </c>
      <c r="D87" s="31">
        <v>1</v>
      </c>
    </row>
    <row r="88" spans="1:4" x14ac:dyDescent="0.2">
      <c r="A88" s="31" t="s">
        <v>3</v>
      </c>
      <c r="B88" s="31">
        <v>7</v>
      </c>
      <c r="C88" s="31">
        <v>23</v>
      </c>
      <c r="D88" s="31">
        <v>2</v>
      </c>
    </row>
    <row r="89" spans="1:4" x14ac:dyDescent="0.2">
      <c r="A89" s="31" t="s">
        <v>3</v>
      </c>
      <c r="B89" s="31">
        <v>7</v>
      </c>
      <c r="C89" s="31">
        <v>24</v>
      </c>
      <c r="D89" s="31">
        <v>1</v>
      </c>
    </row>
    <row r="90" spans="1:4" x14ac:dyDescent="0.2">
      <c r="A90" s="31" t="s">
        <v>3</v>
      </c>
      <c r="B90" s="31">
        <v>7</v>
      </c>
      <c r="C90" s="31">
        <v>25</v>
      </c>
      <c r="D90" s="31">
        <v>1</v>
      </c>
    </row>
    <row r="91" spans="1:4" x14ac:dyDescent="0.2">
      <c r="A91" s="31" t="s">
        <v>3</v>
      </c>
      <c r="B91" s="31">
        <v>7</v>
      </c>
      <c r="C91" s="31">
        <v>26</v>
      </c>
      <c r="D91" s="31">
        <v>1</v>
      </c>
    </row>
    <row r="92" spans="1:4" x14ac:dyDescent="0.2">
      <c r="A92" s="31" t="s">
        <v>3</v>
      </c>
      <c r="B92" s="31">
        <v>7</v>
      </c>
      <c r="C92" s="31">
        <v>27</v>
      </c>
      <c r="D92" s="31">
        <v>0</v>
      </c>
    </row>
    <row r="93" spans="1:4" x14ac:dyDescent="0.2">
      <c r="A93" s="31" t="s">
        <v>4</v>
      </c>
      <c r="B93" s="31">
        <v>1</v>
      </c>
      <c r="C93" s="31">
        <v>1</v>
      </c>
      <c r="D93" s="31">
        <v>0</v>
      </c>
    </row>
    <row r="94" spans="1:4" x14ac:dyDescent="0.2">
      <c r="A94" s="31" t="s">
        <v>4</v>
      </c>
      <c r="B94" s="31">
        <v>1</v>
      </c>
      <c r="C94" s="31">
        <v>2</v>
      </c>
      <c r="D94" s="31">
        <v>1</v>
      </c>
    </row>
    <row r="95" spans="1:4" x14ac:dyDescent="0.2">
      <c r="A95" s="31" t="s">
        <v>4</v>
      </c>
      <c r="B95" s="31">
        <v>1</v>
      </c>
      <c r="C95" s="31">
        <v>3</v>
      </c>
      <c r="D95" s="31">
        <v>1</v>
      </c>
    </row>
    <row r="96" spans="1:4" x14ac:dyDescent="0.2">
      <c r="A96" s="31" t="s">
        <v>4</v>
      </c>
      <c r="B96" s="31">
        <v>1</v>
      </c>
      <c r="C96" s="31">
        <v>4</v>
      </c>
      <c r="D96" s="31">
        <v>1</v>
      </c>
    </row>
    <row r="97" spans="1:4" x14ac:dyDescent="0.2">
      <c r="A97" s="31" t="s">
        <v>4</v>
      </c>
      <c r="B97" s="31">
        <v>1</v>
      </c>
      <c r="C97" s="31">
        <v>5</v>
      </c>
      <c r="D97" s="31">
        <v>1</v>
      </c>
    </row>
    <row r="98" spans="1:4" x14ac:dyDescent="0.2">
      <c r="A98" s="31" t="s">
        <v>4</v>
      </c>
      <c r="B98" s="31">
        <v>1</v>
      </c>
      <c r="C98" s="31">
        <v>6</v>
      </c>
      <c r="D98" s="31">
        <v>1</v>
      </c>
    </row>
    <row r="99" spans="1:4" x14ac:dyDescent="0.2">
      <c r="A99" s="31" t="s">
        <v>4</v>
      </c>
      <c r="B99" s="31">
        <v>1</v>
      </c>
      <c r="C99" s="31">
        <v>7</v>
      </c>
      <c r="D99" s="31">
        <v>0</v>
      </c>
    </row>
    <row r="100" spans="1:4" x14ac:dyDescent="0.2">
      <c r="A100" s="31" t="s">
        <v>4</v>
      </c>
      <c r="B100" s="31">
        <v>1</v>
      </c>
      <c r="C100" s="31">
        <v>8</v>
      </c>
      <c r="D100" s="31">
        <v>1</v>
      </c>
    </row>
    <row r="101" spans="1:4" x14ac:dyDescent="0.2">
      <c r="A101" s="31" t="s">
        <v>4</v>
      </c>
      <c r="B101" s="31">
        <v>1</v>
      </c>
      <c r="C101" s="31">
        <v>9</v>
      </c>
      <c r="D101" s="31">
        <v>1</v>
      </c>
    </row>
    <row r="102" spans="1:4" x14ac:dyDescent="0.2">
      <c r="A102" s="31" t="s">
        <v>4</v>
      </c>
      <c r="B102" s="31">
        <v>1</v>
      </c>
      <c r="C102" s="31">
        <v>10</v>
      </c>
      <c r="D102" s="31">
        <v>1</v>
      </c>
    </row>
    <row r="103" spans="1:4" x14ac:dyDescent="0.2">
      <c r="A103" s="31" t="s">
        <v>4</v>
      </c>
      <c r="B103" s="31">
        <v>1</v>
      </c>
      <c r="C103" s="31">
        <v>11</v>
      </c>
      <c r="D103" s="31">
        <v>2</v>
      </c>
    </row>
    <row r="104" spans="1:4" x14ac:dyDescent="0.2">
      <c r="A104" s="31" t="s">
        <v>4</v>
      </c>
      <c r="B104" s="31">
        <v>1</v>
      </c>
      <c r="C104" s="31">
        <v>12</v>
      </c>
      <c r="D104" s="31">
        <v>0</v>
      </c>
    </row>
    <row r="105" spans="1:4" x14ac:dyDescent="0.2">
      <c r="A105" s="31" t="s">
        <v>4</v>
      </c>
      <c r="B105" s="31">
        <v>1</v>
      </c>
      <c r="C105" s="31">
        <v>13</v>
      </c>
      <c r="D105" s="31">
        <v>0</v>
      </c>
    </row>
    <row r="106" spans="1:4" x14ac:dyDescent="0.2">
      <c r="A106" s="31" t="s">
        <v>4</v>
      </c>
      <c r="B106" s="31">
        <v>1</v>
      </c>
      <c r="C106" s="31">
        <v>14</v>
      </c>
      <c r="D106" s="31">
        <v>0</v>
      </c>
    </row>
    <row r="107" spans="1:4" x14ac:dyDescent="0.2">
      <c r="A107" s="31" t="s">
        <v>4</v>
      </c>
      <c r="B107" s="31">
        <v>1</v>
      </c>
      <c r="C107" s="31">
        <v>15</v>
      </c>
      <c r="D107" s="31">
        <v>0</v>
      </c>
    </row>
    <row r="108" spans="1:4" x14ac:dyDescent="0.2">
      <c r="A108" s="31" t="s">
        <v>4</v>
      </c>
      <c r="B108" s="31">
        <v>1</v>
      </c>
      <c r="C108" s="31">
        <v>16</v>
      </c>
      <c r="D108" s="31">
        <v>2</v>
      </c>
    </row>
    <row r="109" spans="1:4" x14ac:dyDescent="0.2">
      <c r="A109" s="31" t="s">
        <v>4</v>
      </c>
      <c r="B109" s="31">
        <v>1</v>
      </c>
      <c r="C109" s="31">
        <v>17</v>
      </c>
      <c r="D109" s="31">
        <v>1</v>
      </c>
    </row>
    <row r="110" spans="1:4" x14ac:dyDescent="0.2">
      <c r="A110" s="31" t="s">
        <v>4</v>
      </c>
      <c r="B110" s="31">
        <v>1</v>
      </c>
      <c r="C110" s="31">
        <v>18</v>
      </c>
      <c r="D110" s="31">
        <v>1</v>
      </c>
    </row>
    <row r="111" spans="1:4" x14ac:dyDescent="0.2">
      <c r="A111" s="31" t="s">
        <v>4</v>
      </c>
      <c r="B111" s="31">
        <v>1</v>
      </c>
      <c r="C111" s="31">
        <v>19</v>
      </c>
      <c r="D111" s="31">
        <v>0</v>
      </c>
    </row>
    <row r="112" spans="1:4" x14ac:dyDescent="0.2">
      <c r="A112" s="31" t="s">
        <v>4</v>
      </c>
      <c r="B112" s="31">
        <v>1</v>
      </c>
      <c r="C112" s="31">
        <v>20</v>
      </c>
      <c r="D112" s="31">
        <v>0</v>
      </c>
    </row>
    <row r="113" spans="1:4" x14ac:dyDescent="0.2">
      <c r="A113" s="31" t="s">
        <v>4</v>
      </c>
      <c r="B113" s="31">
        <v>1</v>
      </c>
      <c r="C113" s="31">
        <v>21</v>
      </c>
      <c r="D113" s="31">
        <v>1</v>
      </c>
    </row>
    <row r="114" spans="1:4" x14ac:dyDescent="0.2">
      <c r="A114" s="31" t="s">
        <v>4</v>
      </c>
      <c r="B114" s="31">
        <v>1</v>
      </c>
      <c r="C114" s="31">
        <v>22</v>
      </c>
      <c r="D114" s="31">
        <v>2</v>
      </c>
    </row>
    <row r="115" spans="1:4" x14ac:dyDescent="0.2">
      <c r="A115" s="31" t="s">
        <v>4</v>
      </c>
      <c r="B115" s="31">
        <v>1</v>
      </c>
      <c r="C115" s="31">
        <v>23</v>
      </c>
      <c r="D115" s="31">
        <v>0</v>
      </c>
    </row>
    <row r="116" spans="1:4" x14ac:dyDescent="0.2">
      <c r="A116" s="31" t="s">
        <v>4</v>
      </c>
      <c r="B116" s="31">
        <v>1</v>
      </c>
      <c r="C116" s="31">
        <v>24</v>
      </c>
      <c r="D116" s="31">
        <v>0</v>
      </c>
    </row>
    <row r="117" spans="1:4" x14ac:dyDescent="0.2">
      <c r="A117" s="31" t="s">
        <v>4</v>
      </c>
      <c r="B117" s="31">
        <v>1</v>
      </c>
      <c r="C117" s="31">
        <v>25</v>
      </c>
      <c r="D117" s="31">
        <v>0</v>
      </c>
    </row>
    <row r="118" spans="1:4" x14ac:dyDescent="0.2">
      <c r="A118" s="31" t="s">
        <v>4</v>
      </c>
      <c r="B118" s="31">
        <v>1</v>
      </c>
      <c r="C118" s="31">
        <v>26</v>
      </c>
      <c r="D118" s="31">
        <v>2</v>
      </c>
    </row>
    <row r="119" spans="1:4" x14ac:dyDescent="0.2">
      <c r="A119" s="31" t="s">
        <v>4</v>
      </c>
      <c r="B119" s="31">
        <v>1</v>
      </c>
      <c r="C119" s="31">
        <v>27</v>
      </c>
      <c r="D119" s="31">
        <v>1</v>
      </c>
    </row>
    <row r="120" spans="1:4" x14ac:dyDescent="0.2">
      <c r="A120" s="31" t="s">
        <v>4</v>
      </c>
      <c r="B120" s="31">
        <v>1</v>
      </c>
      <c r="C120" s="31">
        <v>28</v>
      </c>
      <c r="D120" s="31">
        <v>1</v>
      </c>
    </row>
    <row r="121" spans="1:4" x14ac:dyDescent="0.2">
      <c r="A121" s="31" t="s">
        <v>4</v>
      </c>
      <c r="B121" s="31">
        <v>1</v>
      </c>
      <c r="C121" s="31">
        <v>29</v>
      </c>
      <c r="D121" s="31">
        <v>2</v>
      </c>
    </row>
    <row r="122" spans="1:4" x14ac:dyDescent="0.2">
      <c r="A122" s="31" t="s">
        <v>4</v>
      </c>
      <c r="B122" s="31">
        <v>1</v>
      </c>
      <c r="C122" s="31">
        <v>30</v>
      </c>
      <c r="D122" s="31">
        <v>2</v>
      </c>
    </row>
    <row r="123" spans="1:4" x14ac:dyDescent="0.2">
      <c r="A123" s="31" t="s">
        <v>4</v>
      </c>
      <c r="B123" s="31">
        <v>1</v>
      </c>
      <c r="C123" s="31">
        <v>31</v>
      </c>
      <c r="D123" s="31">
        <v>1</v>
      </c>
    </row>
    <row r="124" spans="1:4" x14ac:dyDescent="0.2">
      <c r="A124" s="31" t="s">
        <v>4</v>
      </c>
      <c r="B124" s="31">
        <v>1</v>
      </c>
      <c r="C124" s="31">
        <v>32</v>
      </c>
      <c r="D124" s="31">
        <v>1</v>
      </c>
    </row>
    <row r="125" spans="1:4" x14ac:dyDescent="0.2">
      <c r="A125" s="31" t="s">
        <v>4</v>
      </c>
      <c r="B125" s="31">
        <v>1</v>
      </c>
      <c r="C125" s="31">
        <v>33</v>
      </c>
      <c r="D125" s="31">
        <v>0</v>
      </c>
    </row>
    <row r="126" spans="1:4" x14ac:dyDescent="0.2">
      <c r="A126" s="31" t="s">
        <v>4</v>
      </c>
      <c r="B126" s="31">
        <v>1</v>
      </c>
      <c r="C126" s="31">
        <v>34</v>
      </c>
      <c r="D126" s="31">
        <v>1</v>
      </c>
    </row>
    <row r="127" spans="1:4" x14ac:dyDescent="0.2">
      <c r="A127" s="31" t="s">
        <v>4</v>
      </c>
      <c r="B127" s="31">
        <v>1</v>
      </c>
      <c r="C127" s="31">
        <v>35</v>
      </c>
      <c r="D127" s="31">
        <v>0</v>
      </c>
    </row>
    <row r="128" spans="1:4" x14ac:dyDescent="0.2">
      <c r="A128" s="31" t="s">
        <v>4</v>
      </c>
      <c r="B128" s="31">
        <v>1</v>
      </c>
      <c r="C128" s="31">
        <v>36</v>
      </c>
      <c r="D128" s="31">
        <v>1</v>
      </c>
    </row>
    <row r="129" spans="1:4" x14ac:dyDescent="0.2">
      <c r="A129" s="31" t="s">
        <v>4</v>
      </c>
      <c r="B129" s="31">
        <v>4</v>
      </c>
      <c r="C129" s="31">
        <v>1</v>
      </c>
      <c r="D129" s="31">
        <v>0</v>
      </c>
    </row>
    <row r="130" spans="1:4" x14ac:dyDescent="0.2">
      <c r="A130" s="31" t="s">
        <v>4</v>
      </c>
      <c r="B130" s="31">
        <v>4</v>
      </c>
      <c r="C130" s="31">
        <v>2</v>
      </c>
      <c r="D130" s="31">
        <v>0</v>
      </c>
    </row>
    <row r="131" spans="1:4" x14ac:dyDescent="0.2">
      <c r="A131" s="31" t="s">
        <v>4</v>
      </c>
      <c r="B131" s="31">
        <v>4</v>
      </c>
      <c r="C131" s="31">
        <v>3</v>
      </c>
      <c r="D131" s="31">
        <v>1</v>
      </c>
    </row>
    <row r="132" spans="1:4" x14ac:dyDescent="0.2">
      <c r="A132" s="31" t="s">
        <v>4</v>
      </c>
      <c r="B132" s="31">
        <v>4</v>
      </c>
      <c r="C132" s="31">
        <v>4</v>
      </c>
      <c r="D132" s="31">
        <v>2</v>
      </c>
    </row>
    <row r="133" spans="1:4" x14ac:dyDescent="0.2">
      <c r="A133" s="31" t="s">
        <v>4</v>
      </c>
      <c r="B133" s="31">
        <v>4</v>
      </c>
      <c r="C133" s="31">
        <v>5</v>
      </c>
      <c r="D133" s="31">
        <v>1</v>
      </c>
    </row>
    <row r="134" spans="1:4" x14ac:dyDescent="0.2">
      <c r="A134" s="31" t="s">
        <v>4</v>
      </c>
      <c r="B134" s="31">
        <v>4</v>
      </c>
      <c r="C134" s="31">
        <v>6</v>
      </c>
      <c r="D134" s="31">
        <v>1</v>
      </c>
    </row>
    <row r="135" spans="1:4" x14ac:dyDescent="0.2">
      <c r="A135" s="31" t="s">
        <v>4</v>
      </c>
      <c r="B135" s="31">
        <v>4</v>
      </c>
      <c r="C135" s="31">
        <v>7</v>
      </c>
      <c r="D135" s="31">
        <v>1</v>
      </c>
    </row>
    <row r="136" spans="1:4" x14ac:dyDescent="0.2">
      <c r="A136" s="31" t="s">
        <v>4</v>
      </c>
      <c r="B136" s="31">
        <v>4</v>
      </c>
      <c r="C136" s="31">
        <v>8</v>
      </c>
      <c r="D136" s="31">
        <v>1</v>
      </c>
    </row>
    <row r="137" spans="1:4" x14ac:dyDescent="0.2">
      <c r="A137" s="31" t="s">
        <v>4</v>
      </c>
      <c r="B137" s="31">
        <v>4</v>
      </c>
      <c r="C137" s="31">
        <v>9</v>
      </c>
      <c r="D137" s="31">
        <v>2</v>
      </c>
    </row>
    <row r="138" spans="1:4" x14ac:dyDescent="0.2">
      <c r="A138" s="31" t="s">
        <v>4</v>
      </c>
      <c r="B138" s="31">
        <v>4</v>
      </c>
      <c r="C138" s="31">
        <v>10</v>
      </c>
      <c r="D138" s="31">
        <v>2</v>
      </c>
    </row>
    <row r="139" spans="1:4" x14ac:dyDescent="0.2">
      <c r="A139" s="31" t="s">
        <v>4</v>
      </c>
      <c r="B139" s="31">
        <v>4</v>
      </c>
      <c r="C139" s="31">
        <v>11</v>
      </c>
      <c r="D139" s="31">
        <v>1</v>
      </c>
    </row>
    <row r="140" spans="1:4" x14ac:dyDescent="0.2">
      <c r="A140" s="31" t="s">
        <v>4</v>
      </c>
      <c r="B140" s="31">
        <v>4</v>
      </c>
      <c r="C140" s="31">
        <v>12</v>
      </c>
      <c r="D140" s="31">
        <v>1</v>
      </c>
    </row>
    <row r="141" spans="1:4" x14ac:dyDescent="0.2">
      <c r="A141" s="31" t="s">
        <v>4</v>
      </c>
      <c r="B141" s="31">
        <v>4</v>
      </c>
      <c r="C141" s="31">
        <v>13</v>
      </c>
      <c r="D141" s="31">
        <v>2</v>
      </c>
    </row>
    <row r="142" spans="1:4" x14ac:dyDescent="0.2">
      <c r="A142" s="31" t="s">
        <v>4</v>
      </c>
      <c r="B142" s="31">
        <v>4</v>
      </c>
      <c r="C142" s="31">
        <v>14</v>
      </c>
      <c r="D142" s="31">
        <v>2</v>
      </c>
    </row>
    <row r="143" spans="1:4" x14ac:dyDescent="0.2">
      <c r="A143" s="31" t="s">
        <v>4</v>
      </c>
      <c r="B143" s="31">
        <v>4</v>
      </c>
      <c r="C143" s="31">
        <v>15</v>
      </c>
      <c r="D143" s="31">
        <v>1</v>
      </c>
    </row>
    <row r="144" spans="1:4" x14ac:dyDescent="0.2">
      <c r="A144" s="31" t="s">
        <v>4</v>
      </c>
      <c r="B144" s="31">
        <v>4</v>
      </c>
      <c r="C144" s="31">
        <v>16</v>
      </c>
      <c r="D144" s="31">
        <v>1</v>
      </c>
    </row>
    <row r="145" spans="1:4" x14ac:dyDescent="0.2">
      <c r="A145" s="31" t="s">
        <v>4</v>
      </c>
      <c r="B145" s="31">
        <v>4</v>
      </c>
      <c r="C145" s="31">
        <v>17</v>
      </c>
      <c r="D145" s="31">
        <v>1</v>
      </c>
    </row>
    <row r="146" spans="1:4" x14ac:dyDescent="0.2">
      <c r="A146" s="31" t="s">
        <v>4</v>
      </c>
      <c r="B146" s="31">
        <v>4</v>
      </c>
      <c r="C146" s="31">
        <v>18</v>
      </c>
      <c r="D146" s="31">
        <v>1</v>
      </c>
    </row>
    <row r="147" spans="1:4" x14ac:dyDescent="0.2">
      <c r="A147" s="31" t="s">
        <v>4</v>
      </c>
      <c r="B147" s="31">
        <v>4</v>
      </c>
      <c r="C147" s="31">
        <v>19</v>
      </c>
      <c r="D147" s="31">
        <v>0</v>
      </c>
    </row>
    <row r="148" spans="1:4" x14ac:dyDescent="0.2">
      <c r="A148" s="31" t="s">
        <v>4</v>
      </c>
      <c r="B148" s="31">
        <v>4</v>
      </c>
      <c r="C148" s="31">
        <v>20</v>
      </c>
      <c r="D148" s="31">
        <v>2</v>
      </c>
    </row>
    <row r="149" spans="1:4" x14ac:dyDescent="0.2">
      <c r="A149" s="31" t="s">
        <v>4</v>
      </c>
      <c r="B149" s="31">
        <v>4</v>
      </c>
      <c r="C149" s="31">
        <v>21</v>
      </c>
      <c r="D149" s="31">
        <v>1</v>
      </c>
    </row>
    <row r="150" spans="1:4" x14ac:dyDescent="0.2">
      <c r="A150" s="31" t="s">
        <v>4</v>
      </c>
      <c r="B150" s="31">
        <v>4</v>
      </c>
      <c r="C150" s="31">
        <v>22</v>
      </c>
      <c r="D150" s="31">
        <v>0</v>
      </c>
    </row>
    <row r="151" spans="1:4" x14ac:dyDescent="0.2">
      <c r="A151" s="31" t="s">
        <v>4</v>
      </c>
      <c r="B151" s="31">
        <v>4</v>
      </c>
      <c r="C151" s="31">
        <v>23</v>
      </c>
      <c r="D151" s="31">
        <v>0</v>
      </c>
    </row>
    <row r="152" spans="1:4" x14ac:dyDescent="0.2">
      <c r="A152" s="31" t="s">
        <v>4</v>
      </c>
      <c r="B152" s="31">
        <v>4</v>
      </c>
      <c r="C152" s="31">
        <v>24</v>
      </c>
      <c r="D152" s="31">
        <v>1</v>
      </c>
    </row>
    <row r="153" spans="1:4" x14ac:dyDescent="0.2">
      <c r="A153" s="31" t="s">
        <v>4</v>
      </c>
      <c r="B153" s="31">
        <v>4</v>
      </c>
      <c r="C153" s="31">
        <v>25</v>
      </c>
      <c r="D153" s="31">
        <v>2</v>
      </c>
    </row>
    <row r="154" spans="1:4" x14ac:dyDescent="0.2">
      <c r="A154" s="31" t="s">
        <v>4</v>
      </c>
      <c r="B154" s="31">
        <v>4</v>
      </c>
      <c r="C154" s="31">
        <v>26</v>
      </c>
      <c r="D154" s="31">
        <v>1</v>
      </c>
    </row>
    <row r="155" spans="1:4" x14ac:dyDescent="0.2">
      <c r="A155" s="31" t="s">
        <v>4</v>
      </c>
      <c r="B155" s="31">
        <v>4</v>
      </c>
      <c r="C155" s="31">
        <v>27</v>
      </c>
      <c r="D155" s="31">
        <v>0</v>
      </c>
    </row>
    <row r="156" spans="1:4" x14ac:dyDescent="0.2">
      <c r="A156" s="31" t="s">
        <v>4</v>
      </c>
      <c r="B156" s="31">
        <v>4</v>
      </c>
      <c r="C156" s="31">
        <v>28</v>
      </c>
      <c r="D156" s="31">
        <v>2</v>
      </c>
    </row>
    <row r="157" spans="1:4" x14ac:dyDescent="0.2">
      <c r="A157" s="31" t="s">
        <v>4</v>
      </c>
      <c r="B157" s="31">
        <v>4</v>
      </c>
      <c r="C157" s="31">
        <v>29</v>
      </c>
      <c r="D157" s="31">
        <v>0</v>
      </c>
    </row>
    <row r="158" spans="1:4" x14ac:dyDescent="0.2">
      <c r="A158" s="31" t="s">
        <v>4</v>
      </c>
      <c r="B158" s="31">
        <v>4</v>
      </c>
      <c r="C158" s="31">
        <v>30</v>
      </c>
      <c r="D158" s="31">
        <v>1</v>
      </c>
    </row>
    <row r="159" spans="1:4" x14ac:dyDescent="0.2">
      <c r="A159" s="31" t="s">
        <v>4</v>
      </c>
      <c r="B159" s="31">
        <v>4</v>
      </c>
      <c r="C159" s="31">
        <v>31</v>
      </c>
      <c r="D159" s="31">
        <v>2</v>
      </c>
    </row>
    <row r="160" spans="1:4" x14ac:dyDescent="0.2">
      <c r="A160" s="31" t="s">
        <v>4</v>
      </c>
      <c r="B160" s="31">
        <v>4</v>
      </c>
      <c r="C160" s="31">
        <v>32</v>
      </c>
      <c r="D160" s="31">
        <v>2</v>
      </c>
    </row>
    <row r="161" spans="1:4" x14ac:dyDescent="0.2">
      <c r="A161" s="31" t="s">
        <v>4</v>
      </c>
      <c r="B161" s="31">
        <v>4</v>
      </c>
      <c r="C161" s="31">
        <v>33</v>
      </c>
      <c r="D161" s="31">
        <v>2</v>
      </c>
    </row>
    <row r="162" spans="1:4" x14ac:dyDescent="0.2">
      <c r="A162" s="31" t="s">
        <v>4</v>
      </c>
      <c r="B162" s="31">
        <v>4</v>
      </c>
      <c r="C162" s="31">
        <v>34</v>
      </c>
      <c r="D162" s="31">
        <v>1</v>
      </c>
    </row>
    <row r="163" spans="1:4" x14ac:dyDescent="0.2">
      <c r="A163" s="31" t="s">
        <v>4</v>
      </c>
      <c r="B163" s="31">
        <v>4</v>
      </c>
      <c r="C163" s="31">
        <v>35</v>
      </c>
      <c r="D163" s="31">
        <v>0</v>
      </c>
    </row>
    <row r="164" spans="1:4" x14ac:dyDescent="0.2">
      <c r="A164" s="31" t="s">
        <v>4</v>
      </c>
      <c r="B164" s="31">
        <v>4</v>
      </c>
      <c r="C164" s="31">
        <v>36</v>
      </c>
      <c r="D164" s="31">
        <v>1</v>
      </c>
    </row>
    <row r="165" spans="1:4" x14ac:dyDescent="0.2">
      <c r="A165" s="31" t="s">
        <v>4</v>
      </c>
      <c r="B165" s="31">
        <v>4</v>
      </c>
      <c r="C165" s="31">
        <v>37</v>
      </c>
      <c r="D165" s="31">
        <v>0</v>
      </c>
    </row>
    <row r="166" spans="1:4" x14ac:dyDescent="0.2">
      <c r="A166" s="31" t="s">
        <v>4</v>
      </c>
      <c r="B166" s="31">
        <v>4</v>
      </c>
      <c r="C166" s="31">
        <v>38</v>
      </c>
      <c r="D166" s="31">
        <v>0</v>
      </c>
    </row>
    <row r="167" spans="1:4" x14ac:dyDescent="0.2">
      <c r="A167" s="31" t="s">
        <v>4</v>
      </c>
      <c r="B167" s="31">
        <v>4</v>
      </c>
      <c r="C167" s="31">
        <v>39</v>
      </c>
      <c r="D167" s="31">
        <v>1</v>
      </c>
    </row>
    <row r="168" spans="1:4" x14ac:dyDescent="0.2">
      <c r="A168" s="31" t="s">
        <v>4</v>
      </c>
      <c r="B168" s="31">
        <v>3</v>
      </c>
      <c r="C168" s="31">
        <v>1</v>
      </c>
      <c r="D168" s="31">
        <v>1</v>
      </c>
    </row>
    <row r="169" spans="1:4" x14ac:dyDescent="0.2">
      <c r="A169" s="31" t="s">
        <v>4</v>
      </c>
      <c r="B169" s="31">
        <v>3</v>
      </c>
      <c r="C169" s="31">
        <v>2</v>
      </c>
      <c r="D169" s="31">
        <v>0</v>
      </c>
    </row>
    <row r="170" spans="1:4" x14ac:dyDescent="0.2">
      <c r="A170" s="31" t="s">
        <v>4</v>
      </c>
      <c r="B170" s="31">
        <v>3</v>
      </c>
      <c r="C170" s="31">
        <v>3</v>
      </c>
      <c r="D170" s="31">
        <v>1</v>
      </c>
    </row>
    <row r="171" spans="1:4" x14ac:dyDescent="0.2">
      <c r="A171" s="31" t="s">
        <v>4</v>
      </c>
      <c r="B171" s="31">
        <v>3</v>
      </c>
      <c r="C171" s="31">
        <v>4</v>
      </c>
      <c r="D171" s="31">
        <v>1</v>
      </c>
    </row>
    <row r="172" spans="1:4" x14ac:dyDescent="0.2">
      <c r="A172" s="31" t="s">
        <v>4</v>
      </c>
      <c r="B172" s="31">
        <v>3</v>
      </c>
      <c r="C172" s="31">
        <v>5</v>
      </c>
      <c r="D172" s="31">
        <v>0</v>
      </c>
    </row>
    <row r="173" spans="1:4" x14ac:dyDescent="0.2">
      <c r="A173" s="31" t="s">
        <v>4</v>
      </c>
      <c r="B173" s="31">
        <v>3</v>
      </c>
      <c r="C173" s="31">
        <v>6</v>
      </c>
      <c r="D173" s="31">
        <v>0</v>
      </c>
    </row>
    <row r="174" spans="1:4" x14ac:dyDescent="0.2">
      <c r="A174" s="31" t="s">
        <v>4</v>
      </c>
      <c r="B174" s="31">
        <v>3</v>
      </c>
      <c r="C174" s="31">
        <v>7</v>
      </c>
      <c r="D174" s="31">
        <v>2</v>
      </c>
    </row>
    <row r="175" spans="1:4" x14ac:dyDescent="0.2">
      <c r="A175" s="31" t="s">
        <v>4</v>
      </c>
      <c r="B175" s="31">
        <v>3</v>
      </c>
      <c r="C175" s="31">
        <v>8</v>
      </c>
      <c r="D175" s="31">
        <v>1</v>
      </c>
    </row>
    <row r="176" spans="1:4" x14ac:dyDescent="0.2">
      <c r="A176" s="31" t="s">
        <v>4</v>
      </c>
      <c r="B176" s="31">
        <v>3</v>
      </c>
      <c r="C176" s="31">
        <v>9</v>
      </c>
      <c r="D176" s="31">
        <v>1</v>
      </c>
    </row>
    <row r="177" spans="1:4" x14ac:dyDescent="0.2">
      <c r="A177" s="31" t="s">
        <v>4</v>
      </c>
      <c r="B177" s="31">
        <v>3</v>
      </c>
      <c r="C177" s="31">
        <v>10</v>
      </c>
      <c r="D177" s="31">
        <v>3</v>
      </c>
    </row>
    <row r="178" spans="1:4" x14ac:dyDescent="0.2">
      <c r="A178" s="31" t="s">
        <v>4</v>
      </c>
      <c r="B178" s="31">
        <v>3</v>
      </c>
      <c r="C178" s="31">
        <v>11</v>
      </c>
      <c r="D178" s="31">
        <v>1</v>
      </c>
    </row>
    <row r="179" spans="1:4" x14ac:dyDescent="0.2">
      <c r="A179" s="31" t="s">
        <v>4</v>
      </c>
      <c r="B179" s="31">
        <v>3</v>
      </c>
      <c r="C179" s="31">
        <v>12</v>
      </c>
      <c r="D179" s="31">
        <v>1</v>
      </c>
    </row>
    <row r="180" spans="1:4" x14ac:dyDescent="0.2">
      <c r="A180" s="31" t="s">
        <v>4</v>
      </c>
      <c r="B180" s="31">
        <v>3</v>
      </c>
      <c r="C180" s="31">
        <v>13</v>
      </c>
      <c r="D180" s="31">
        <v>2</v>
      </c>
    </row>
    <row r="181" spans="1:4" x14ac:dyDescent="0.2">
      <c r="A181" s="31" t="s">
        <v>4</v>
      </c>
      <c r="B181" s="31">
        <v>3</v>
      </c>
      <c r="C181" s="31">
        <v>14</v>
      </c>
      <c r="D181" s="31">
        <v>1</v>
      </c>
    </row>
    <row r="182" spans="1:4" x14ac:dyDescent="0.2">
      <c r="A182" s="31" t="s">
        <v>4</v>
      </c>
      <c r="B182" s="31">
        <v>3</v>
      </c>
      <c r="C182" s="31">
        <v>15</v>
      </c>
      <c r="D182" s="31">
        <v>1</v>
      </c>
    </row>
    <row r="183" spans="1:4" x14ac:dyDescent="0.2">
      <c r="A183" s="31" t="s">
        <v>4</v>
      </c>
      <c r="B183" s="31">
        <v>3</v>
      </c>
      <c r="C183" s="31">
        <v>16</v>
      </c>
      <c r="D183" s="31">
        <v>0</v>
      </c>
    </row>
    <row r="184" spans="1:4" x14ac:dyDescent="0.2">
      <c r="A184" s="31" t="s">
        <v>4</v>
      </c>
      <c r="B184" s="31">
        <v>3</v>
      </c>
      <c r="C184" s="31">
        <v>17</v>
      </c>
      <c r="D184" s="31">
        <v>2</v>
      </c>
    </row>
    <row r="185" spans="1:4" x14ac:dyDescent="0.2">
      <c r="A185" s="31" t="s">
        <v>4</v>
      </c>
      <c r="B185" s="31">
        <v>3</v>
      </c>
      <c r="C185" s="31">
        <v>18</v>
      </c>
      <c r="D185" s="31">
        <v>1</v>
      </c>
    </row>
    <row r="186" spans="1:4" x14ac:dyDescent="0.2">
      <c r="A186" s="31" t="s">
        <v>4</v>
      </c>
      <c r="B186" s="31">
        <v>3</v>
      </c>
      <c r="C186" s="31">
        <v>19</v>
      </c>
      <c r="D186" s="31">
        <v>1</v>
      </c>
    </row>
    <row r="187" spans="1:4" x14ac:dyDescent="0.2">
      <c r="A187" s="31" t="s">
        <v>4</v>
      </c>
      <c r="B187" s="31">
        <v>3</v>
      </c>
      <c r="C187" s="31">
        <v>20</v>
      </c>
      <c r="D187" s="31">
        <v>2</v>
      </c>
    </row>
    <row r="188" spans="1:4" x14ac:dyDescent="0.2">
      <c r="A188" s="31" t="s">
        <v>4</v>
      </c>
      <c r="B188" s="31">
        <v>3</v>
      </c>
      <c r="C188" s="31">
        <v>21</v>
      </c>
      <c r="D188" s="31">
        <v>2</v>
      </c>
    </row>
    <row r="189" spans="1:4" x14ac:dyDescent="0.2">
      <c r="A189" s="31" t="s">
        <v>4</v>
      </c>
      <c r="B189" s="31">
        <v>3</v>
      </c>
      <c r="C189" s="31">
        <v>22</v>
      </c>
      <c r="D189" s="31">
        <v>1</v>
      </c>
    </row>
    <row r="190" spans="1:4" x14ac:dyDescent="0.2">
      <c r="A190" s="31" t="s">
        <v>4</v>
      </c>
      <c r="B190" s="31">
        <v>3</v>
      </c>
      <c r="C190" s="31">
        <v>23</v>
      </c>
      <c r="D190" s="31">
        <v>2</v>
      </c>
    </row>
    <row r="191" spans="1:4" x14ac:dyDescent="0.2">
      <c r="A191" s="31" t="s">
        <v>4</v>
      </c>
      <c r="B191" s="31">
        <v>3</v>
      </c>
      <c r="C191" s="31">
        <v>24</v>
      </c>
      <c r="D191" s="31">
        <v>0</v>
      </c>
    </row>
    <row r="192" spans="1:4" x14ac:dyDescent="0.2">
      <c r="A192" s="31" t="s">
        <v>4</v>
      </c>
      <c r="B192" s="31">
        <v>3</v>
      </c>
      <c r="C192" s="31">
        <v>25</v>
      </c>
      <c r="D192" s="31">
        <v>1</v>
      </c>
    </row>
    <row r="193" spans="1:4" x14ac:dyDescent="0.2">
      <c r="A193" s="31" t="s">
        <v>4</v>
      </c>
      <c r="B193" s="31">
        <v>3</v>
      </c>
      <c r="C193" s="31">
        <v>26</v>
      </c>
      <c r="D193" s="31">
        <v>0</v>
      </c>
    </row>
    <row r="194" spans="1:4" x14ac:dyDescent="0.2">
      <c r="A194" s="31" t="s">
        <v>4</v>
      </c>
      <c r="B194" s="31">
        <v>3</v>
      </c>
      <c r="C194" s="31">
        <v>27</v>
      </c>
      <c r="D194" s="31">
        <v>1</v>
      </c>
    </row>
    <row r="195" spans="1:4" x14ac:dyDescent="0.2">
      <c r="A195" s="31" t="s">
        <v>4</v>
      </c>
      <c r="B195" s="31">
        <v>3</v>
      </c>
      <c r="C195" s="31">
        <v>28</v>
      </c>
      <c r="D195" s="31">
        <v>1</v>
      </c>
    </row>
    <row r="196" spans="1:4" x14ac:dyDescent="0.2">
      <c r="A196" s="31" t="s">
        <v>4</v>
      </c>
      <c r="B196" s="31">
        <v>3</v>
      </c>
      <c r="C196" s="31">
        <v>29</v>
      </c>
      <c r="D196" s="31">
        <v>1</v>
      </c>
    </row>
    <row r="197" spans="1:4" x14ac:dyDescent="0.2">
      <c r="A197" s="31" t="s">
        <v>4</v>
      </c>
      <c r="B197" s="31">
        <v>3</v>
      </c>
      <c r="C197" s="31">
        <v>30</v>
      </c>
      <c r="D197" s="31">
        <v>1</v>
      </c>
    </row>
    <row r="198" spans="1:4" x14ac:dyDescent="0.2">
      <c r="A198" s="31" t="s">
        <v>4</v>
      </c>
      <c r="B198" s="31">
        <v>3</v>
      </c>
      <c r="C198" s="31">
        <v>31</v>
      </c>
      <c r="D198" s="31">
        <v>2</v>
      </c>
    </row>
    <row r="199" spans="1:4" x14ac:dyDescent="0.2">
      <c r="D199" s="31">
        <v>1</v>
      </c>
    </row>
    <row r="200" spans="1:4" x14ac:dyDescent="0.2">
      <c r="D200" s="31">
        <v>0</v>
      </c>
    </row>
  </sheetData>
  <mergeCells count="2">
    <mergeCell ref="J1:M1"/>
    <mergeCell ref="N1:Q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2A80-11C4-4821-9DE5-7B5C49DE88C0}">
  <dimension ref="A1:O880"/>
  <sheetViews>
    <sheetView topLeftCell="C1" workbookViewId="0">
      <selection activeCell="O10" sqref="O10:O12"/>
    </sheetView>
  </sheetViews>
  <sheetFormatPr defaultColWidth="8.85546875" defaultRowHeight="14.25" x14ac:dyDescent="0.2"/>
  <cols>
    <col min="1" max="1" width="8" style="8" bestFit="1" customWidth="1"/>
    <col min="2" max="2" width="14.7109375" style="8" bestFit="1" customWidth="1"/>
    <col min="3" max="3" width="19" style="8" bestFit="1" customWidth="1"/>
    <col min="4" max="4" width="8.85546875" style="8"/>
    <col min="5" max="5" width="8.85546875" style="31"/>
    <col min="6" max="6" width="14.7109375" style="31" bestFit="1" customWidth="1"/>
    <col min="7" max="8" width="8.85546875" style="31"/>
    <col min="9" max="9" width="11.5703125" style="31" bestFit="1" customWidth="1"/>
    <col min="10" max="10" width="15.28515625" style="31" bestFit="1" customWidth="1"/>
    <col min="11" max="12" width="16.5703125" style="31" bestFit="1" customWidth="1"/>
    <col min="13" max="13" width="29" style="31" bestFit="1" customWidth="1"/>
    <col min="14" max="14" width="19.28515625" style="31" bestFit="1" customWidth="1"/>
    <col min="15" max="15" width="20.42578125" style="31" bestFit="1" customWidth="1"/>
    <col min="16" max="16384" width="8.85546875" style="31"/>
  </cols>
  <sheetData>
    <row r="1" spans="1:15" ht="15.75" thickBot="1" x14ac:dyDescent="0.25">
      <c r="A1" s="2" t="s">
        <v>18</v>
      </c>
      <c r="B1" s="2" t="s">
        <v>30</v>
      </c>
      <c r="C1" s="2" t="s">
        <v>2</v>
      </c>
      <c r="D1" s="8" t="s">
        <v>108</v>
      </c>
      <c r="E1" s="8"/>
      <c r="N1" s="190" t="s">
        <v>109</v>
      </c>
      <c r="O1" s="190"/>
    </row>
    <row r="2" spans="1:15" ht="15.75" thickBot="1" x14ac:dyDescent="0.25">
      <c r="A2" s="138">
        <v>5</v>
      </c>
      <c r="B2" s="86" t="s">
        <v>31</v>
      </c>
      <c r="C2" s="86" t="s">
        <v>3</v>
      </c>
      <c r="D2" s="139">
        <v>2</v>
      </c>
      <c r="E2" s="139"/>
      <c r="F2" s="2" t="s">
        <v>2</v>
      </c>
      <c r="G2" s="2" t="s">
        <v>18</v>
      </c>
      <c r="H2" s="8" t="s">
        <v>30</v>
      </c>
      <c r="I2" s="103" t="s">
        <v>32</v>
      </c>
      <c r="J2" s="145" t="s">
        <v>43</v>
      </c>
      <c r="K2" s="145" t="s">
        <v>33</v>
      </c>
      <c r="L2" s="57" t="s">
        <v>34</v>
      </c>
      <c r="M2" s="145" t="s">
        <v>110</v>
      </c>
      <c r="N2" s="145" t="s">
        <v>35</v>
      </c>
      <c r="O2" s="145" t="s">
        <v>36</v>
      </c>
    </row>
    <row r="3" spans="1:15" ht="15" x14ac:dyDescent="0.2">
      <c r="A3" s="138">
        <v>5</v>
      </c>
      <c r="B3" s="86" t="s">
        <v>31</v>
      </c>
      <c r="C3" s="86" t="s">
        <v>3</v>
      </c>
      <c r="D3" s="139">
        <v>2</v>
      </c>
      <c r="E3" s="139"/>
      <c r="F3" s="70" t="s">
        <v>3</v>
      </c>
      <c r="G3" s="68">
        <v>5</v>
      </c>
      <c r="H3" s="68" t="s">
        <v>31</v>
      </c>
      <c r="I3" s="70">
        <f>COUNT(A2:A50)</f>
        <v>49</v>
      </c>
      <c r="J3" s="145">
        <f>COUNTIF(D2:D50,"x")</f>
        <v>31</v>
      </c>
      <c r="K3" s="145">
        <f>COUNTIF(D2:D50,"1")</f>
        <v>3</v>
      </c>
      <c r="L3" s="57">
        <f>COUNTIF(D2:D50,"&gt;1")</f>
        <v>13</v>
      </c>
      <c r="M3" s="103">
        <f>SUM(K3:L3)</f>
        <v>16</v>
      </c>
      <c r="N3" s="146">
        <f>K3*100/M3</f>
        <v>18.75</v>
      </c>
      <c r="O3" s="146">
        <f>L3*100/M3</f>
        <v>81.25</v>
      </c>
    </row>
    <row r="4" spans="1:15" ht="15" x14ac:dyDescent="0.2">
      <c r="A4" s="138">
        <v>5</v>
      </c>
      <c r="B4" s="86" t="s">
        <v>31</v>
      </c>
      <c r="C4" s="86" t="s">
        <v>3</v>
      </c>
      <c r="D4" s="139">
        <v>1</v>
      </c>
      <c r="E4" s="139"/>
      <c r="F4" s="36" t="s">
        <v>3</v>
      </c>
      <c r="G4" s="8">
        <v>6</v>
      </c>
      <c r="H4" s="8" t="s">
        <v>31</v>
      </c>
      <c r="I4" s="36">
        <f>COUNT(A51:A111)</f>
        <v>61</v>
      </c>
      <c r="J4" s="44">
        <f>COUNTIF(D51:D111,"x")</f>
        <v>35</v>
      </c>
      <c r="K4" s="44">
        <f>COUNTIF(D51:D111,"1")</f>
        <v>9</v>
      </c>
      <c r="L4" s="58">
        <f>COUNTIF(D51:D111,"&gt;1")</f>
        <v>11</v>
      </c>
      <c r="M4" s="72">
        <f t="shared" ref="M4:M16" si="0">SUM(K4:L4)</f>
        <v>20</v>
      </c>
      <c r="N4" s="147">
        <f t="shared" ref="N4:N16" si="1">K4*100/M4</f>
        <v>45</v>
      </c>
      <c r="O4" s="147">
        <f t="shared" ref="O4:O16" si="2">L4*100/M4</f>
        <v>55</v>
      </c>
    </row>
    <row r="5" spans="1:15" ht="15" x14ac:dyDescent="0.2">
      <c r="A5" s="138">
        <v>5</v>
      </c>
      <c r="B5" s="86" t="s">
        <v>31</v>
      </c>
      <c r="C5" s="86" t="s">
        <v>3</v>
      </c>
      <c r="D5" s="139">
        <v>2</v>
      </c>
      <c r="E5" s="139"/>
      <c r="F5" s="36" t="s">
        <v>3</v>
      </c>
      <c r="G5" s="8">
        <v>7</v>
      </c>
      <c r="H5" s="8" t="s">
        <v>31</v>
      </c>
      <c r="I5" s="36">
        <f>COUNT(A112:A159)</f>
        <v>48</v>
      </c>
      <c r="J5" s="44">
        <f>COUNTIF(D112:D159,"x")</f>
        <v>33</v>
      </c>
      <c r="K5" s="44">
        <f>COUNTIF(D112:D159,"1")</f>
        <v>8</v>
      </c>
      <c r="L5" s="58">
        <f>COUNTIF(D112:D159,"&gt;1")</f>
        <v>4</v>
      </c>
      <c r="M5" s="72">
        <f t="shared" si="0"/>
        <v>12</v>
      </c>
      <c r="N5" s="147">
        <f t="shared" si="1"/>
        <v>66.666666666666671</v>
      </c>
      <c r="O5" s="147">
        <f t="shared" si="2"/>
        <v>33.333333333333336</v>
      </c>
    </row>
    <row r="6" spans="1:15" ht="15.75" thickBot="1" x14ac:dyDescent="0.25">
      <c r="A6" s="138">
        <v>5</v>
      </c>
      <c r="B6" s="86" t="s">
        <v>31</v>
      </c>
      <c r="C6" s="86" t="s">
        <v>3</v>
      </c>
      <c r="D6" s="139">
        <v>2</v>
      </c>
      <c r="E6" s="139"/>
      <c r="F6" s="36" t="s">
        <v>3</v>
      </c>
      <c r="G6" s="8">
        <v>104</v>
      </c>
      <c r="H6" s="8" t="s">
        <v>31</v>
      </c>
      <c r="I6" s="36">
        <f>COUNT(A160:A198)</f>
        <v>39</v>
      </c>
      <c r="J6" s="44">
        <f>COUNTIF(D160:D198,"x")</f>
        <v>28</v>
      </c>
      <c r="K6" s="44">
        <f>COUNTIF(D160:D198,"1")</f>
        <v>4</v>
      </c>
      <c r="L6" s="58">
        <f>COUNTIF(D160:D198,"&gt;1")</f>
        <v>7</v>
      </c>
      <c r="M6" s="72">
        <f t="shared" si="0"/>
        <v>11</v>
      </c>
      <c r="N6" s="147">
        <f t="shared" si="1"/>
        <v>36.363636363636367</v>
      </c>
      <c r="O6" s="147">
        <f t="shared" si="2"/>
        <v>63.636363636363633</v>
      </c>
    </row>
    <row r="7" spans="1:15" ht="15" x14ac:dyDescent="0.2">
      <c r="A7" s="138">
        <v>5</v>
      </c>
      <c r="B7" s="86" t="s">
        <v>31</v>
      </c>
      <c r="C7" s="86" t="s">
        <v>3</v>
      </c>
      <c r="D7" s="140" t="s">
        <v>40</v>
      </c>
      <c r="E7" s="140"/>
      <c r="F7" s="70" t="s">
        <v>3</v>
      </c>
      <c r="G7" s="68">
        <v>101</v>
      </c>
      <c r="H7" s="68" t="s">
        <v>38</v>
      </c>
      <c r="I7" s="70">
        <f>COUNT(A361:A433)</f>
        <v>73</v>
      </c>
      <c r="J7" s="145">
        <f>COUNTIF(D361:D433,"x")</f>
        <v>26</v>
      </c>
      <c r="K7" s="145">
        <f>COUNTIF(D361:D433,"1")</f>
        <v>12</v>
      </c>
      <c r="L7" s="57">
        <f>COUNTIF(D361:D433,"&gt;1")</f>
        <v>35</v>
      </c>
      <c r="M7" s="103">
        <f t="shared" si="0"/>
        <v>47</v>
      </c>
      <c r="N7" s="146">
        <f t="shared" si="1"/>
        <v>25.531914893617021</v>
      </c>
      <c r="O7" s="146">
        <f t="shared" si="2"/>
        <v>74.468085106382972</v>
      </c>
    </row>
    <row r="8" spans="1:15" ht="15" x14ac:dyDescent="0.2">
      <c r="A8" s="138">
        <v>5</v>
      </c>
      <c r="B8" s="86" t="s">
        <v>31</v>
      </c>
      <c r="C8" s="86" t="s">
        <v>3</v>
      </c>
      <c r="D8" s="140" t="s">
        <v>40</v>
      </c>
      <c r="E8" s="140"/>
      <c r="F8" s="36" t="s">
        <v>3</v>
      </c>
      <c r="G8" s="8">
        <v>104</v>
      </c>
      <c r="H8" s="8" t="s">
        <v>38</v>
      </c>
      <c r="I8" s="36">
        <f>COUNT(A434:A483)</f>
        <v>50</v>
      </c>
      <c r="J8" s="44">
        <f>COUNTIF(D434:D483,"x")</f>
        <v>21</v>
      </c>
      <c r="K8" s="44">
        <f>COUNTIF(D434:D483,"1")</f>
        <v>9</v>
      </c>
      <c r="L8" s="58">
        <f>COUNTIF(D434:D483,"&gt;1")</f>
        <v>20</v>
      </c>
      <c r="M8" s="72">
        <f t="shared" si="0"/>
        <v>29</v>
      </c>
      <c r="N8" s="147">
        <f t="shared" si="1"/>
        <v>31.03448275862069</v>
      </c>
      <c r="O8" s="147">
        <f t="shared" si="2"/>
        <v>68.965517241379317</v>
      </c>
    </row>
    <row r="9" spans="1:15" ht="15.75" thickBot="1" x14ac:dyDescent="0.25">
      <c r="A9" s="138">
        <v>5</v>
      </c>
      <c r="B9" s="86" t="s">
        <v>31</v>
      </c>
      <c r="C9" s="86" t="s">
        <v>3</v>
      </c>
      <c r="D9" s="140" t="s">
        <v>40</v>
      </c>
      <c r="E9" s="140"/>
      <c r="F9" s="36" t="s">
        <v>3</v>
      </c>
      <c r="G9" s="8">
        <v>106</v>
      </c>
      <c r="H9" s="8" t="s">
        <v>38</v>
      </c>
      <c r="I9" s="36">
        <f>COUNT(A484:A582)</f>
        <v>99</v>
      </c>
      <c r="J9" s="44">
        <f>COUNTIF(D484:D582,"x")</f>
        <v>56</v>
      </c>
      <c r="K9" s="44">
        <f>COUNTIF(D484:D582,"1")</f>
        <v>19</v>
      </c>
      <c r="L9" s="58">
        <f>COUNTIF(D484:D582,"&gt;1")</f>
        <v>24</v>
      </c>
      <c r="M9" s="72">
        <f t="shared" si="0"/>
        <v>43</v>
      </c>
      <c r="N9" s="148">
        <f t="shared" si="1"/>
        <v>44.186046511627907</v>
      </c>
      <c r="O9" s="148">
        <f t="shared" si="2"/>
        <v>55.813953488372093</v>
      </c>
    </row>
    <row r="10" spans="1:15" ht="15" x14ac:dyDescent="0.2">
      <c r="A10" s="138">
        <v>5</v>
      </c>
      <c r="B10" s="86" t="s">
        <v>31</v>
      </c>
      <c r="C10" s="86" t="s">
        <v>3</v>
      </c>
      <c r="D10" s="140" t="s">
        <v>40</v>
      </c>
      <c r="E10" s="140"/>
      <c r="F10" s="70" t="s">
        <v>4</v>
      </c>
      <c r="G10" s="68">
        <v>1</v>
      </c>
      <c r="H10" s="68" t="s">
        <v>31</v>
      </c>
      <c r="I10" s="70">
        <f>COUNT(A199:A252)</f>
        <v>54</v>
      </c>
      <c r="J10" s="145">
        <f>COUNTIF(D199:D252,"x")</f>
        <v>33</v>
      </c>
      <c r="K10" s="145">
        <f>COUNTIF(D199:D252,"1")</f>
        <v>12</v>
      </c>
      <c r="L10" s="57">
        <f>COUNTIF(D199:D252,"&gt;1")</f>
        <v>9</v>
      </c>
      <c r="M10" s="103">
        <f t="shared" si="0"/>
        <v>21</v>
      </c>
      <c r="N10" s="147">
        <f t="shared" si="1"/>
        <v>57.142857142857146</v>
      </c>
      <c r="O10" s="147">
        <f t="shared" si="2"/>
        <v>42.857142857142854</v>
      </c>
    </row>
    <row r="11" spans="1:15" ht="15.75" x14ac:dyDescent="0.25">
      <c r="A11" s="138">
        <v>5</v>
      </c>
      <c r="B11" s="86" t="s">
        <v>31</v>
      </c>
      <c r="C11" s="86" t="s">
        <v>3</v>
      </c>
      <c r="D11" s="4">
        <v>3</v>
      </c>
      <c r="E11" s="4"/>
      <c r="F11" s="36" t="s">
        <v>4</v>
      </c>
      <c r="G11" s="8">
        <v>4</v>
      </c>
      <c r="H11" s="8" t="s">
        <v>31</v>
      </c>
      <c r="I11" s="36">
        <f>COUNT(A303:A360)</f>
        <v>58</v>
      </c>
      <c r="J11" s="44">
        <f>COUNTIF(D303:D360,"x")</f>
        <v>40</v>
      </c>
      <c r="K11" s="44">
        <f>COUNTIF(D303:D360,"1")</f>
        <v>7</v>
      </c>
      <c r="L11" s="58">
        <f>COUNTIF(D303:D360,"&gt;1")</f>
        <v>7</v>
      </c>
      <c r="M11" s="72">
        <f t="shared" si="0"/>
        <v>14</v>
      </c>
      <c r="N11" s="147">
        <f t="shared" si="1"/>
        <v>50</v>
      </c>
      <c r="O11" s="147">
        <f t="shared" si="2"/>
        <v>50</v>
      </c>
    </row>
    <row r="12" spans="1:15" ht="16.5" thickBot="1" x14ac:dyDescent="0.3">
      <c r="A12" s="138">
        <v>5</v>
      </c>
      <c r="B12" s="86" t="s">
        <v>31</v>
      </c>
      <c r="C12" s="86" t="s">
        <v>3</v>
      </c>
      <c r="D12" s="4" t="s">
        <v>37</v>
      </c>
      <c r="E12" s="4"/>
      <c r="F12" s="40" t="s">
        <v>4</v>
      </c>
      <c r="G12" s="50">
        <v>3</v>
      </c>
      <c r="H12" s="50" t="s">
        <v>31</v>
      </c>
      <c r="I12" s="40">
        <f>COUNT(A253:A302)</f>
        <v>50</v>
      </c>
      <c r="J12" s="53">
        <f>COUNTIF(D253:D302,"x")</f>
        <v>34</v>
      </c>
      <c r="K12" s="53">
        <f>COUNTIF(D253:D302,"1")</f>
        <v>6</v>
      </c>
      <c r="L12" s="59">
        <f>COUNTIF(D253:D302,"&gt;1")</f>
        <v>7</v>
      </c>
      <c r="M12" s="75">
        <f t="shared" si="0"/>
        <v>13</v>
      </c>
      <c r="N12" s="148">
        <f t="shared" si="1"/>
        <v>46.153846153846153</v>
      </c>
      <c r="O12" s="148">
        <f t="shared" si="2"/>
        <v>53.846153846153847</v>
      </c>
    </row>
    <row r="13" spans="1:15" ht="15.75" x14ac:dyDescent="0.25">
      <c r="A13" s="138">
        <v>5</v>
      </c>
      <c r="B13" s="86" t="s">
        <v>31</v>
      </c>
      <c r="C13" s="86" t="s">
        <v>3</v>
      </c>
      <c r="D13" s="4" t="s">
        <v>37</v>
      </c>
      <c r="E13" s="4"/>
      <c r="F13" s="36" t="s">
        <v>4</v>
      </c>
      <c r="G13" s="8">
        <v>103</v>
      </c>
      <c r="H13" s="8" t="s">
        <v>38</v>
      </c>
      <c r="I13" s="36">
        <f>COUNT(A583:A689)</f>
        <v>107</v>
      </c>
      <c r="J13" s="44">
        <f>COUNTIF(D583:D689,"x")</f>
        <v>31</v>
      </c>
      <c r="K13" s="44">
        <f>COUNTIF(D583:D689,"1")</f>
        <v>52</v>
      </c>
      <c r="L13" s="58">
        <f>COUNTIF(D583:D689,"&gt;1")</f>
        <v>24</v>
      </c>
      <c r="M13" s="72">
        <f t="shared" si="0"/>
        <v>76</v>
      </c>
      <c r="N13" s="147">
        <f t="shared" si="1"/>
        <v>68.421052631578945</v>
      </c>
      <c r="O13" s="147">
        <f t="shared" si="2"/>
        <v>31.578947368421051</v>
      </c>
    </row>
    <row r="14" spans="1:15" ht="15.75" x14ac:dyDescent="0.25">
      <c r="A14" s="138">
        <v>5</v>
      </c>
      <c r="B14" s="86" t="s">
        <v>31</v>
      </c>
      <c r="C14" s="86" t="s">
        <v>3</v>
      </c>
      <c r="D14" s="4">
        <v>2</v>
      </c>
      <c r="E14" s="4"/>
      <c r="F14" s="36" t="s">
        <v>4</v>
      </c>
      <c r="G14" s="8">
        <v>104</v>
      </c>
      <c r="H14" s="8" t="s">
        <v>38</v>
      </c>
      <c r="I14" s="36">
        <f>COUNT(A690:A774)</f>
        <v>85</v>
      </c>
      <c r="J14" s="44">
        <f>COUNTIF(D690:D774,"x")</f>
        <v>37</v>
      </c>
      <c r="K14" s="44">
        <f>COUNTIF(D690:D774,"1")</f>
        <v>31</v>
      </c>
      <c r="L14" s="58">
        <f>COUNTIF(D690:D774,"&gt;1")</f>
        <v>16</v>
      </c>
      <c r="M14" s="72">
        <f t="shared" si="0"/>
        <v>47</v>
      </c>
      <c r="N14" s="147">
        <f t="shared" si="1"/>
        <v>65.957446808510639</v>
      </c>
      <c r="O14" s="147">
        <f t="shared" si="2"/>
        <v>34.042553191489361</v>
      </c>
    </row>
    <row r="15" spans="1:15" ht="15.75" x14ac:dyDescent="0.25">
      <c r="A15" s="138">
        <v>5</v>
      </c>
      <c r="B15" s="86" t="s">
        <v>31</v>
      </c>
      <c r="C15" s="86" t="s">
        <v>3</v>
      </c>
      <c r="D15" s="4">
        <v>2</v>
      </c>
      <c r="E15" s="4"/>
      <c r="F15" s="36" t="s">
        <v>4</v>
      </c>
      <c r="G15" s="8">
        <v>201</v>
      </c>
      <c r="H15" s="8" t="s">
        <v>38</v>
      </c>
      <c r="I15" s="36">
        <f>COUNT(A775:A836)</f>
        <v>62</v>
      </c>
      <c r="J15" s="44">
        <f>COUNTIF(D775:D836,"x")</f>
        <v>28</v>
      </c>
      <c r="K15" s="44">
        <f>COUNTIF(D775:D836,"1")</f>
        <v>18</v>
      </c>
      <c r="L15" s="58">
        <f>COUNTIF(D775:D836,"&gt;1")</f>
        <v>16</v>
      </c>
      <c r="M15" s="72">
        <f t="shared" si="0"/>
        <v>34</v>
      </c>
      <c r="N15" s="147">
        <f t="shared" si="1"/>
        <v>52.941176470588232</v>
      </c>
      <c r="O15" s="147">
        <f t="shared" si="2"/>
        <v>47.058823529411768</v>
      </c>
    </row>
    <row r="16" spans="1:15" ht="16.5" thickBot="1" x14ac:dyDescent="0.3">
      <c r="A16" s="138">
        <v>5</v>
      </c>
      <c r="B16" s="86" t="s">
        <v>31</v>
      </c>
      <c r="C16" s="86" t="s">
        <v>3</v>
      </c>
      <c r="D16" s="4" t="s">
        <v>37</v>
      </c>
      <c r="E16" s="4"/>
      <c r="F16" s="40" t="s">
        <v>4</v>
      </c>
      <c r="G16" s="50">
        <v>202</v>
      </c>
      <c r="H16" s="50" t="s">
        <v>38</v>
      </c>
      <c r="I16" s="40">
        <f>COUNT(A837:A880)</f>
        <v>44</v>
      </c>
      <c r="J16" s="53">
        <f>COUNTIF(D837:D880,"x")</f>
        <v>24</v>
      </c>
      <c r="K16" s="53">
        <f>COUNTIF(D837:D880,"1")</f>
        <v>8</v>
      </c>
      <c r="L16" s="59">
        <f>COUNTIF(D837:D880,"&gt;1")</f>
        <v>12</v>
      </c>
      <c r="M16" s="75">
        <f t="shared" si="0"/>
        <v>20</v>
      </c>
      <c r="N16" s="148">
        <f t="shared" si="1"/>
        <v>40</v>
      </c>
      <c r="O16" s="148">
        <f t="shared" si="2"/>
        <v>60</v>
      </c>
    </row>
    <row r="17" spans="1:5" ht="15.75" x14ac:dyDescent="0.25">
      <c r="A17" s="138">
        <v>5</v>
      </c>
      <c r="B17" s="86" t="s">
        <v>31</v>
      </c>
      <c r="C17" s="86" t="s">
        <v>3</v>
      </c>
      <c r="D17" s="4">
        <v>3</v>
      </c>
      <c r="E17" s="4"/>
    </row>
    <row r="18" spans="1:5" ht="15.75" x14ac:dyDescent="0.25">
      <c r="A18" s="138">
        <v>5</v>
      </c>
      <c r="B18" s="86" t="s">
        <v>31</v>
      </c>
      <c r="C18" s="86" t="s">
        <v>3</v>
      </c>
      <c r="D18" s="4">
        <v>2</v>
      </c>
      <c r="E18" s="4"/>
    </row>
    <row r="19" spans="1:5" ht="15.75" x14ac:dyDescent="0.25">
      <c r="A19" s="138">
        <v>5</v>
      </c>
      <c r="B19" s="86" t="s">
        <v>31</v>
      </c>
      <c r="C19" s="86" t="s">
        <v>3</v>
      </c>
      <c r="D19" s="4" t="s">
        <v>40</v>
      </c>
      <c r="E19" s="4"/>
    </row>
    <row r="20" spans="1:5" ht="15.75" x14ac:dyDescent="0.25">
      <c r="A20" s="138">
        <v>5</v>
      </c>
      <c r="B20" s="86" t="s">
        <v>31</v>
      </c>
      <c r="C20" s="86" t="s">
        <v>3</v>
      </c>
      <c r="D20" s="4" t="s">
        <v>37</v>
      </c>
      <c r="E20" s="4"/>
    </row>
    <row r="21" spans="1:5" ht="15.75" x14ac:dyDescent="0.25">
      <c r="A21" s="138">
        <v>5</v>
      </c>
      <c r="B21" s="86" t="s">
        <v>31</v>
      </c>
      <c r="C21" s="86" t="s">
        <v>3</v>
      </c>
      <c r="D21" s="4" t="s">
        <v>40</v>
      </c>
      <c r="E21" s="4"/>
    </row>
    <row r="22" spans="1:5" ht="15.75" x14ac:dyDescent="0.25">
      <c r="A22" s="138">
        <v>5</v>
      </c>
      <c r="B22" s="86" t="s">
        <v>31</v>
      </c>
      <c r="C22" s="86" t="s">
        <v>3</v>
      </c>
      <c r="D22" s="4" t="s">
        <v>40</v>
      </c>
      <c r="E22" s="4"/>
    </row>
    <row r="23" spans="1:5" ht="15.75" x14ac:dyDescent="0.25">
      <c r="A23" s="138">
        <v>5</v>
      </c>
      <c r="B23" s="86" t="s">
        <v>31</v>
      </c>
      <c r="C23" s="86" t="s">
        <v>3</v>
      </c>
      <c r="D23" s="4" t="s">
        <v>40</v>
      </c>
      <c r="E23" s="4"/>
    </row>
    <row r="24" spans="1:5" ht="15.75" x14ac:dyDescent="0.25">
      <c r="A24" s="138">
        <v>5</v>
      </c>
      <c r="B24" s="86" t="s">
        <v>31</v>
      </c>
      <c r="C24" s="86" t="s">
        <v>3</v>
      </c>
      <c r="D24" s="4" t="s">
        <v>39</v>
      </c>
      <c r="E24" s="4"/>
    </row>
    <row r="25" spans="1:5" ht="15.75" x14ac:dyDescent="0.25">
      <c r="A25" s="138">
        <v>5</v>
      </c>
      <c r="B25" s="86" t="s">
        <v>31</v>
      </c>
      <c r="C25" s="86" t="s">
        <v>3</v>
      </c>
      <c r="D25" s="4">
        <v>2</v>
      </c>
      <c r="E25" s="4"/>
    </row>
    <row r="26" spans="1:5" ht="15.75" x14ac:dyDescent="0.25">
      <c r="A26" s="138">
        <v>5</v>
      </c>
      <c r="B26" s="86" t="s">
        <v>31</v>
      </c>
      <c r="C26" s="86" t="s">
        <v>3</v>
      </c>
      <c r="D26" s="4" t="s">
        <v>40</v>
      </c>
      <c r="E26" s="4"/>
    </row>
    <row r="27" spans="1:5" ht="15.75" x14ac:dyDescent="0.25">
      <c r="A27" s="138">
        <v>5</v>
      </c>
      <c r="B27" s="86" t="s">
        <v>31</v>
      </c>
      <c r="C27" s="86" t="s">
        <v>3</v>
      </c>
      <c r="D27" s="4" t="s">
        <v>40</v>
      </c>
      <c r="E27" s="4"/>
    </row>
    <row r="28" spans="1:5" ht="15.75" x14ac:dyDescent="0.25">
      <c r="A28" s="138">
        <v>5</v>
      </c>
      <c r="B28" s="86" t="s">
        <v>31</v>
      </c>
      <c r="C28" s="86" t="s">
        <v>3</v>
      </c>
      <c r="D28" s="4" t="s">
        <v>40</v>
      </c>
      <c r="E28" s="4"/>
    </row>
    <row r="29" spans="1:5" ht="15.75" x14ac:dyDescent="0.25">
      <c r="A29" s="138">
        <v>5</v>
      </c>
      <c r="B29" s="86" t="s">
        <v>31</v>
      </c>
      <c r="C29" s="86" t="s">
        <v>3</v>
      </c>
      <c r="D29" s="4" t="s">
        <v>40</v>
      </c>
      <c r="E29" s="4"/>
    </row>
    <row r="30" spans="1:5" ht="15.75" x14ac:dyDescent="0.25">
      <c r="A30" s="138">
        <v>5</v>
      </c>
      <c r="B30" s="86" t="s">
        <v>31</v>
      </c>
      <c r="C30" s="86" t="s">
        <v>3</v>
      </c>
      <c r="D30" s="4" t="s">
        <v>40</v>
      </c>
      <c r="E30" s="4"/>
    </row>
    <row r="31" spans="1:5" ht="15.75" x14ac:dyDescent="0.25">
      <c r="A31" s="138">
        <v>5</v>
      </c>
      <c r="B31" s="86" t="s">
        <v>31</v>
      </c>
      <c r="C31" s="86" t="s">
        <v>3</v>
      </c>
      <c r="D31" s="4" t="s">
        <v>37</v>
      </c>
      <c r="E31" s="4"/>
    </row>
    <row r="32" spans="1:5" ht="15.75" x14ac:dyDescent="0.25">
      <c r="A32" s="138">
        <v>5</v>
      </c>
      <c r="B32" s="86" t="s">
        <v>31</v>
      </c>
      <c r="C32" s="86" t="s">
        <v>3</v>
      </c>
      <c r="D32" s="4" t="s">
        <v>37</v>
      </c>
      <c r="E32" s="4"/>
    </row>
    <row r="33" spans="1:5" ht="15.75" x14ac:dyDescent="0.25">
      <c r="A33" s="138">
        <v>5</v>
      </c>
      <c r="B33" s="86" t="s">
        <v>31</v>
      </c>
      <c r="C33" s="86" t="s">
        <v>3</v>
      </c>
      <c r="D33" s="4">
        <v>2</v>
      </c>
      <c r="E33" s="4"/>
    </row>
    <row r="34" spans="1:5" ht="15.75" x14ac:dyDescent="0.25">
      <c r="A34" s="138">
        <v>5</v>
      </c>
      <c r="B34" s="86" t="s">
        <v>31</v>
      </c>
      <c r="C34" s="86" t="s">
        <v>3</v>
      </c>
      <c r="D34" s="4" t="s">
        <v>40</v>
      </c>
      <c r="E34" s="4"/>
    </row>
    <row r="35" spans="1:5" ht="15.75" x14ac:dyDescent="0.25">
      <c r="A35" s="138">
        <v>5</v>
      </c>
      <c r="B35" s="86" t="s">
        <v>31</v>
      </c>
      <c r="C35" s="86" t="s">
        <v>3</v>
      </c>
      <c r="D35" s="4" t="s">
        <v>37</v>
      </c>
      <c r="E35" s="4"/>
    </row>
    <row r="36" spans="1:5" ht="15.75" x14ac:dyDescent="0.25">
      <c r="A36" s="138">
        <v>5</v>
      </c>
      <c r="B36" s="86" t="s">
        <v>31</v>
      </c>
      <c r="C36" s="86" t="s">
        <v>3</v>
      </c>
      <c r="D36" s="4">
        <v>2</v>
      </c>
      <c r="E36" s="4"/>
    </row>
    <row r="37" spans="1:5" ht="15.75" x14ac:dyDescent="0.25">
      <c r="A37" s="138">
        <v>5</v>
      </c>
      <c r="B37" s="86" t="s">
        <v>31</v>
      </c>
      <c r="C37" s="86" t="s">
        <v>3</v>
      </c>
      <c r="D37" s="4" t="s">
        <v>40</v>
      </c>
      <c r="E37" s="4"/>
    </row>
    <row r="38" spans="1:5" ht="15.75" x14ac:dyDescent="0.25">
      <c r="A38" s="138">
        <v>5</v>
      </c>
      <c r="B38" s="86" t="s">
        <v>31</v>
      </c>
      <c r="C38" s="86" t="s">
        <v>3</v>
      </c>
      <c r="D38" s="4" t="s">
        <v>40</v>
      </c>
      <c r="E38" s="4"/>
    </row>
    <row r="39" spans="1:5" ht="15.75" x14ac:dyDescent="0.25">
      <c r="A39" s="138">
        <v>5</v>
      </c>
      <c r="B39" s="86" t="s">
        <v>31</v>
      </c>
      <c r="C39" s="86" t="s">
        <v>3</v>
      </c>
      <c r="D39" s="4">
        <v>1</v>
      </c>
      <c r="E39" s="4"/>
    </row>
    <row r="40" spans="1:5" ht="15.75" x14ac:dyDescent="0.25">
      <c r="A40" s="138">
        <v>5</v>
      </c>
      <c r="B40" s="86" t="s">
        <v>31</v>
      </c>
      <c r="C40" s="86" t="s">
        <v>3</v>
      </c>
      <c r="D40" s="4" t="s">
        <v>40</v>
      </c>
      <c r="E40" s="4"/>
    </row>
    <row r="41" spans="1:5" ht="15.75" x14ac:dyDescent="0.25">
      <c r="A41" s="138">
        <v>5</v>
      </c>
      <c r="B41" s="86" t="s">
        <v>31</v>
      </c>
      <c r="C41" s="86" t="s">
        <v>3</v>
      </c>
      <c r="D41" s="4" t="s">
        <v>40</v>
      </c>
      <c r="E41" s="4"/>
    </row>
    <row r="42" spans="1:5" ht="15.75" x14ac:dyDescent="0.25">
      <c r="A42" s="138">
        <v>5</v>
      </c>
      <c r="B42" s="86" t="s">
        <v>31</v>
      </c>
      <c r="C42" s="86" t="s">
        <v>3</v>
      </c>
      <c r="D42" s="4" t="s">
        <v>40</v>
      </c>
      <c r="E42" s="4"/>
    </row>
    <row r="43" spans="1:5" ht="15.75" x14ac:dyDescent="0.25">
      <c r="A43" s="138">
        <v>5</v>
      </c>
      <c r="B43" s="86" t="s">
        <v>31</v>
      </c>
      <c r="C43" s="86" t="s">
        <v>3</v>
      </c>
      <c r="D43" s="4">
        <v>2</v>
      </c>
      <c r="E43" s="4"/>
    </row>
    <row r="44" spans="1:5" ht="15.75" x14ac:dyDescent="0.25">
      <c r="A44" s="138">
        <v>5</v>
      </c>
      <c r="B44" s="86" t="s">
        <v>31</v>
      </c>
      <c r="C44" s="86" t="s">
        <v>3</v>
      </c>
      <c r="D44" s="4" t="s">
        <v>37</v>
      </c>
      <c r="E44" s="4"/>
    </row>
    <row r="45" spans="1:5" ht="15.75" x14ac:dyDescent="0.25">
      <c r="A45" s="138">
        <v>5</v>
      </c>
      <c r="B45" s="86" t="s">
        <v>31</v>
      </c>
      <c r="C45" s="86" t="s">
        <v>3</v>
      </c>
      <c r="D45" s="4">
        <v>1</v>
      </c>
      <c r="E45" s="4"/>
    </row>
    <row r="46" spans="1:5" ht="15.75" x14ac:dyDescent="0.25">
      <c r="A46" s="138">
        <v>5</v>
      </c>
      <c r="B46" s="86" t="s">
        <v>31</v>
      </c>
      <c r="C46" s="86" t="s">
        <v>3</v>
      </c>
      <c r="D46" s="4" t="s">
        <v>37</v>
      </c>
      <c r="E46" s="4"/>
    </row>
    <row r="47" spans="1:5" ht="15.75" x14ac:dyDescent="0.25">
      <c r="A47" s="138">
        <v>5</v>
      </c>
      <c r="B47" s="86" t="s">
        <v>31</v>
      </c>
      <c r="C47" s="86" t="s">
        <v>3</v>
      </c>
      <c r="D47" s="4" t="s">
        <v>37</v>
      </c>
      <c r="E47" s="4"/>
    </row>
    <row r="48" spans="1:5" ht="15.75" x14ac:dyDescent="0.25">
      <c r="A48" s="138">
        <v>5</v>
      </c>
      <c r="B48" s="86" t="s">
        <v>31</v>
      </c>
      <c r="C48" s="86" t="s">
        <v>3</v>
      </c>
      <c r="D48" s="4" t="s">
        <v>37</v>
      </c>
      <c r="E48" s="4"/>
    </row>
    <row r="49" spans="1:5" ht="15.75" x14ac:dyDescent="0.25">
      <c r="A49" s="138">
        <v>5</v>
      </c>
      <c r="B49" s="86" t="s">
        <v>31</v>
      </c>
      <c r="C49" s="86" t="s">
        <v>3</v>
      </c>
      <c r="D49" s="4" t="s">
        <v>37</v>
      </c>
      <c r="E49" s="4"/>
    </row>
    <row r="50" spans="1:5" ht="15.75" x14ac:dyDescent="0.25">
      <c r="A50" s="138">
        <v>5</v>
      </c>
      <c r="B50" s="86" t="s">
        <v>31</v>
      </c>
      <c r="C50" s="86" t="s">
        <v>3</v>
      </c>
      <c r="D50" s="4" t="s">
        <v>39</v>
      </c>
      <c r="E50" s="4"/>
    </row>
    <row r="51" spans="1:5" ht="15" x14ac:dyDescent="0.2">
      <c r="A51" s="138">
        <v>6</v>
      </c>
      <c r="B51" s="86" t="s">
        <v>31</v>
      </c>
      <c r="C51" s="86" t="s">
        <v>3</v>
      </c>
      <c r="D51" s="139" t="s">
        <v>40</v>
      </c>
      <c r="E51" s="139"/>
    </row>
    <row r="52" spans="1:5" ht="15" x14ac:dyDescent="0.2">
      <c r="A52" s="138">
        <v>6</v>
      </c>
      <c r="B52" s="86" t="s">
        <v>31</v>
      </c>
      <c r="C52" s="86" t="s">
        <v>3</v>
      </c>
      <c r="D52" s="139">
        <v>2</v>
      </c>
      <c r="E52" s="139"/>
    </row>
    <row r="53" spans="1:5" ht="15" x14ac:dyDescent="0.2">
      <c r="A53" s="138">
        <v>6</v>
      </c>
      <c r="B53" s="86" t="s">
        <v>31</v>
      </c>
      <c r="C53" s="86" t="s">
        <v>3</v>
      </c>
      <c r="D53" s="139" t="s">
        <v>39</v>
      </c>
      <c r="E53" s="139"/>
    </row>
    <row r="54" spans="1:5" ht="15" x14ac:dyDescent="0.2">
      <c r="A54" s="138">
        <v>6</v>
      </c>
      <c r="B54" s="86" t="s">
        <v>31</v>
      </c>
      <c r="C54" s="86" t="s">
        <v>3</v>
      </c>
      <c r="D54" s="139">
        <v>3</v>
      </c>
      <c r="E54" s="139"/>
    </row>
    <row r="55" spans="1:5" ht="15" x14ac:dyDescent="0.2">
      <c r="A55" s="138">
        <v>6</v>
      </c>
      <c r="B55" s="86" t="s">
        <v>31</v>
      </c>
      <c r="C55" s="86" t="s">
        <v>3</v>
      </c>
      <c r="D55" s="139">
        <v>1</v>
      </c>
      <c r="E55" s="139"/>
    </row>
    <row r="56" spans="1:5" ht="15" x14ac:dyDescent="0.2">
      <c r="A56" s="138">
        <v>6</v>
      </c>
      <c r="B56" s="86" t="s">
        <v>31</v>
      </c>
      <c r="C56" s="86" t="s">
        <v>3</v>
      </c>
      <c r="D56" s="139">
        <v>2</v>
      </c>
      <c r="E56" s="139"/>
    </row>
    <row r="57" spans="1:5" ht="15" x14ac:dyDescent="0.2">
      <c r="A57" s="138">
        <v>6</v>
      </c>
      <c r="B57" s="86" t="s">
        <v>31</v>
      </c>
      <c r="C57" s="86" t="s">
        <v>3</v>
      </c>
      <c r="D57" s="139" t="s">
        <v>40</v>
      </c>
      <c r="E57" s="139"/>
    </row>
    <row r="58" spans="1:5" ht="15" x14ac:dyDescent="0.2">
      <c r="A58" s="138">
        <v>6</v>
      </c>
      <c r="B58" s="86" t="s">
        <v>31</v>
      </c>
      <c r="C58" s="86" t="s">
        <v>3</v>
      </c>
      <c r="D58" s="139" t="s">
        <v>40</v>
      </c>
      <c r="E58" s="139"/>
    </row>
    <row r="59" spans="1:5" ht="15" x14ac:dyDescent="0.2">
      <c r="A59" s="138">
        <v>6</v>
      </c>
      <c r="B59" s="86" t="s">
        <v>31</v>
      </c>
      <c r="C59" s="86" t="s">
        <v>3</v>
      </c>
      <c r="D59" s="139">
        <v>1</v>
      </c>
      <c r="E59" s="139"/>
    </row>
    <row r="60" spans="1:5" ht="15" x14ac:dyDescent="0.2">
      <c r="A60" s="138">
        <v>6</v>
      </c>
      <c r="B60" s="86" t="s">
        <v>31</v>
      </c>
      <c r="C60" s="86" t="s">
        <v>3</v>
      </c>
      <c r="D60" s="139" t="s">
        <v>40</v>
      </c>
      <c r="E60" s="139"/>
    </row>
    <row r="61" spans="1:5" ht="15" x14ac:dyDescent="0.2">
      <c r="A61" s="138">
        <v>6</v>
      </c>
      <c r="B61" s="86" t="s">
        <v>31</v>
      </c>
      <c r="C61" s="86" t="s">
        <v>3</v>
      </c>
      <c r="D61" s="139">
        <v>2</v>
      </c>
      <c r="E61" s="139"/>
    </row>
    <row r="62" spans="1:5" ht="15" x14ac:dyDescent="0.2">
      <c r="A62" s="138">
        <v>6</v>
      </c>
      <c r="B62" s="86" t="s">
        <v>31</v>
      </c>
      <c r="C62" s="86" t="s">
        <v>3</v>
      </c>
      <c r="D62" s="139" t="s">
        <v>37</v>
      </c>
      <c r="E62" s="139"/>
    </row>
    <row r="63" spans="1:5" ht="15" x14ac:dyDescent="0.2">
      <c r="A63" s="138">
        <v>6</v>
      </c>
      <c r="B63" s="86" t="s">
        <v>31</v>
      </c>
      <c r="C63" s="86" t="s">
        <v>3</v>
      </c>
      <c r="D63" s="139" t="s">
        <v>39</v>
      </c>
      <c r="E63" s="139"/>
    </row>
    <row r="64" spans="1:5" ht="15" x14ac:dyDescent="0.2">
      <c r="A64" s="138">
        <v>6</v>
      </c>
      <c r="B64" s="86" t="s">
        <v>31</v>
      </c>
      <c r="C64" s="86" t="s">
        <v>3</v>
      </c>
      <c r="D64" s="139" t="s">
        <v>40</v>
      </c>
      <c r="E64" s="139"/>
    </row>
    <row r="65" spans="1:5" ht="15" x14ac:dyDescent="0.2">
      <c r="A65" s="138">
        <v>6</v>
      </c>
      <c r="B65" s="86" t="s">
        <v>31</v>
      </c>
      <c r="C65" s="86" t="s">
        <v>3</v>
      </c>
      <c r="D65" s="139" t="s">
        <v>39</v>
      </c>
      <c r="E65" s="139"/>
    </row>
    <row r="66" spans="1:5" ht="15" x14ac:dyDescent="0.2">
      <c r="A66" s="138">
        <v>6</v>
      </c>
      <c r="B66" s="86" t="s">
        <v>31</v>
      </c>
      <c r="C66" s="86" t="s">
        <v>3</v>
      </c>
      <c r="D66" s="139" t="s">
        <v>40</v>
      </c>
      <c r="E66" s="139"/>
    </row>
    <row r="67" spans="1:5" ht="15" x14ac:dyDescent="0.2">
      <c r="A67" s="138">
        <v>6</v>
      </c>
      <c r="B67" s="86" t="s">
        <v>31</v>
      </c>
      <c r="C67" s="86" t="s">
        <v>3</v>
      </c>
      <c r="D67" s="139" t="s">
        <v>40</v>
      </c>
      <c r="E67" s="139"/>
    </row>
    <row r="68" spans="1:5" ht="15" x14ac:dyDescent="0.2">
      <c r="A68" s="138">
        <v>6</v>
      </c>
      <c r="B68" s="86" t="s">
        <v>31</v>
      </c>
      <c r="C68" s="86" t="s">
        <v>3</v>
      </c>
      <c r="D68" s="139" t="s">
        <v>40</v>
      </c>
      <c r="E68" s="139"/>
    </row>
    <row r="69" spans="1:5" ht="15" x14ac:dyDescent="0.2">
      <c r="A69" s="138">
        <v>6</v>
      </c>
      <c r="B69" s="86" t="s">
        <v>31</v>
      </c>
      <c r="C69" s="86" t="s">
        <v>3</v>
      </c>
      <c r="D69" s="139" t="s">
        <v>40</v>
      </c>
      <c r="E69" s="139"/>
    </row>
    <row r="70" spans="1:5" ht="15" x14ac:dyDescent="0.2">
      <c r="A70" s="138">
        <v>6</v>
      </c>
      <c r="B70" s="86" t="s">
        <v>31</v>
      </c>
      <c r="C70" s="86" t="s">
        <v>3</v>
      </c>
      <c r="D70" s="139" t="s">
        <v>39</v>
      </c>
      <c r="E70" s="139"/>
    </row>
    <row r="71" spans="1:5" ht="15" x14ac:dyDescent="0.2">
      <c r="A71" s="138">
        <v>6</v>
      </c>
      <c r="B71" s="86" t="s">
        <v>31</v>
      </c>
      <c r="C71" s="86" t="s">
        <v>3</v>
      </c>
      <c r="D71" s="139" t="s">
        <v>40</v>
      </c>
      <c r="E71" s="139"/>
    </row>
    <row r="72" spans="1:5" ht="15" x14ac:dyDescent="0.2">
      <c r="A72" s="138">
        <v>6</v>
      </c>
      <c r="B72" s="86" t="s">
        <v>31</v>
      </c>
      <c r="C72" s="86" t="s">
        <v>3</v>
      </c>
      <c r="D72" s="139" t="s">
        <v>40</v>
      </c>
      <c r="E72" s="139"/>
    </row>
    <row r="73" spans="1:5" ht="15" x14ac:dyDescent="0.2">
      <c r="A73" s="138">
        <v>6</v>
      </c>
      <c r="B73" s="86" t="s">
        <v>31</v>
      </c>
      <c r="C73" s="86" t="s">
        <v>3</v>
      </c>
      <c r="D73" s="139" t="s">
        <v>39</v>
      </c>
      <c r="E73" s="139"/>
    </row>
    <row r="74" spans="1:5" ht="15" x14ac:dyDescent="0.2">
      <c r="A74" s="138">
        <v>6</v>
      </c>
      <c r="B74" s="86" t="s">
        <v>31</v>
      </c>
      <c r="C74" s="86" t="s">
        <v>3</v>
      </c>
      <c r="D74" s="139" t="s">
        <v>40</v>
      </c>
      <c r="E74" s="139"/>
    </row>
    <row r="75" spans="1:5" ht="15" x14ac:dyDescent="0.2">
      <c r="A75" s="138">
        <v>6</v>
      </c>
      <c r="B75" s="86" t="s">
        <v>31</v>
      </c>
      <c r="C75" s="86" t="s">
        <v>3</v>
      </c>
      <c r="D75" s="139" t="s">
        <v>40</v>
      </c>
      <c r="E75" s="139"/>
    </row>
    <row r="76" spans="1:5" ht="15" x14ac:dyDescent="0.2">
      <c r="A76" s="138">
        <v>6</v>
      </c>
      <c r="B76" s="86" t="s">
        <v>31</v>
      </c>
      <c r="C76" s="86" t="s">
        <v>3</v>
      </c>
      <c r="D76" s="139">
        <v>1</v>
      </c>
      <c r="E76" s="139"/>
    </row>
    <row r="77" spans="1:5" ht="15" x14ac:dyDescent="0.2">
      <c r="A77" s="138">
        <v>6</v>
      </c>
      <c r="B77" s="86" t="s">
        <v>31</v>
      </c>
      <c r="C77" s="86" t="s">
        <v>3</v>
      </c>
      <c r="D77" s="139">
        <v>2</v>
      </c>
      <c r="E77" s="139"/>
    </row>
    <row r="78" spans="1:5" ht="15" x14ac:dyDescent="0.2">
      <c r="A78" s="138">
        <v>6</v>
      </c>
      <c r="B78" s="86" t="s">
        <v>31</v>
      </c>
      <c r="C78" s="86" t="s">
        <v>3</v>
      </c>
      <c r="D78" s="139" t="s">
        <v>40</v>
      </c>
      <c r="E78" s="139"/>
    </row>
    <row r="79" spans="1:5" ht="15" x14ac:dyDescent="0.2">
      <c r="A79" s="138">
        <v>6</v>
      </c>
      <c r="B79" s="86" t="s">
        <v>31</v>
      </c>
      <c r="C79" s="86" t="s">
        <v>3</v>
      </c>
      <c r="D79" s="139">
        <v>1</v>
      </c>
      <c r="E79" s="139"/>
    </row>
    <row r="80" spans="1:5" ht="15" x14ac:dyDescent="0.2">
      <c r="A80" s="138">
        <v>6</v>
      </c>
      <c r="B80" s="86" t="s">
        <v>31</v>
      </c>
      <c r="C80" s="86" t="s">
        <v>3</v>
      </c>
      <c r="D80" s="139" t="s">
        <v>40</v>
      </c>
      <c r="E80" s="139"/>
    </row>
    <row r="81" spans="1:5" ht="15" x14ac:dyDescent="0.2">
      <c r="A81" s="138">
        <v>6</v>
      </c>
      <c r="B81" s="86" t="s">
        <v>31</v>
      </c>
      <c r="C81" s="86" t="s">
        <v>3</v>
      </c>
      <c r="D81" s="139" t="s">
        <v>40</v>
      </c>
      <c r="E81" s="139"/>
    </row>
    <row r="82" spans="1:5" ht="15" x14ac:dyDescent="0.2">
      <c r="A82" s="138">
        <v>6</v>
      </c>
      <c r="B82" s="86" t="s">
        <v>31</v>
      </c>
      <c r="C82" s="86" t="s">
        <v>3</v>
      </c>
      <c r="D82" s="139" t="s">
        <v>40</v>
      </c>
      <c r="E82" s="139"/>
    </row>
    <row r="83" spans="1:5" ht="15" x14ac:dyDescent="0.2">
      <c r="A83" s="138">
        <v>6</v>
      </c>
      <c r="B83" s="86" t="s">
        <v>31</v>
      </c>
      <c r="C83" s="86" t="s">
        <v>3</v>
      </c>
      <c r="D83" s="139">
        <v>2</v>
      </c>
      <c r="E83" s="139"/>
    </row>
    <row r="84" spans="1:5" ht="15" x14ac:dyDescent="0.2">
      <c r="A84" s="138">
        <v>6</v>
      </c>
      <c r="B84" s="86" t="s">
        <v>31</v>
      </c>
      <c r="C84" s="86" t="s">
        <v>3</v>
      </c>
      <c r="D84" s="139" t="s">
        <v>40</v>
      </c>
      <c r="E84" s="139"/>
    </row>
    <row r="85" spans="1:5" ht="15" x14ac:dyDescent="0.2">
      <c r="A85" s="138">
        <v>6</v>
      </c>
      <c r="B85" s="86" t="s">
        <v>31</v>
      </c>
      <c r="C85" s="86" t="s">
        <v>3</v>
      </c>
      <c r="D85" s="139" t="s">
        <v>40</v>
      </c>
      <c r="E85" s="139"/>
    </row>
    <row r="86" spans="1:5" ht="15" x14ac:dyDescent="0.2">
      <c r="A86" s="138">
        <v>6</v>
      </c>
      <c r="B86" s="86" t="s">
        <v>31</v>
      </c>
      <c r="C86" s="86" t="s">
        <v>3</v>
      </c>
      <c r="D86" s="139">
        <v>1</v>
      </c>
      <c r="E86" s="139"/>
    </row>
    <row r="87" spans="1:5" ht="15" x14ac:dyDescent="0.2">
      <c r="A87" s="138">
        <v>6</v>
      </c>
      <c r="B87" s="86" t="s">
        <v>31</v>
      </c>
      <c r="C87" s="86" t="s">
        <v>3</v>
      </c>
      <c r="D87" s="139" t="s">
        <v>40</v>
      </c>
      <c r="E87" s="139"/>
    </row>
    <row r="88" spans="1:5" ht="15" x14ac:dyDescent="0.2">
      <c r="A88" s="138">
        <v>6</v>
      </c>
      <c r="B88" s="86" t="s">
        <v>31</v>
      </c>
      <c r="C88" s="86" t="s">
        <v>3</v>
      </c>
      <c r="D88" s="139">
        <v>2</v>
      </c>
      <c r="E88" s="139"/>
    </row>
    <row r="89" spans="1:5" ht="15" x14ac:dyDescent="0.2">
      <c r="A89" s="138">
        <v>6</v>
      </c>
      <c r="B89" s="86" t="s">
        <v>31</v>
      </c>
      <c r="C89" s="86" t="s">
        <v>3</v>
      </c>
      <c r="D89" s="139">
        <v>1</v>
      </c>
      <c r="E89" s="139"/>
    </row>
    <row r="90" spans="1:5" ht="15" x14ac:dyDescent="0.2">
      <c r="A90" s="138">
        <v>6</v>
      </c>
      <c r="B90" s="86" t="s">
        <v>31</v>
      </c>
      <c r="C90" s="86" t="s">
        <v>3</v>
      </c>
      <c r="D90" s="139" t="s">
        <v>40</v>
      </c>
      <c r="E90" s="139"/>
    </row>
    <row r="91" spans="1:5" ht="15" x14ac:dyDescent="0.2">
      <c r="A91" s="138">
        <v>6</v>
      </c>
      <c r="B91" s="86" t="s">
        <v>31</v>
      </c>
      <c r="C91" s="86" t="s">
        <v>3</v>
      </c>
      <c r="D91" s="139" t="s">
        <v>40</v>
      </c>
      <c r="E91" s="139"/>
    </row>
    <row r="92" spans="1:5" ht="15" x14ac:dyDescent="0.2">
      <c r="A92" s="138">
        <v>6</v>
      </c>
      <c r="B92" s="86" t="s">
        <v>31</v>
      </c>
      <c r="C92" s="86" t="s">
        <v>3</v>
      </c>
      <c r="D92" s="139" t="s">
        <v>40</v>
      </c>
      <c r="E92" s="139"/>
    </row>
    <row r="93" spans="1:5" ht="15" x14ac:dyDescent="0.2">
      <c r="A93" s="138">
        <v>6</v>
      </c>
      <c r="B93" s="86" t="s">
        <v>31</v>
      </c>
      <c r="C93" s="86" t="s">
        <v>3</v>
      </c>
      <c r="D93" s="139" t="s">
        <v>40</v>
      </c>
      <c r="E93" s="139"/>
    </row>
    <row r="94" spans="1:5" ht="15" x14ac:dyDescent="0.2">
      <c r="A94" s="138">
        <v>6</v>
      </c>
      <c r="B94" s="86" t="s">
        <v>31</v>
      </c>
      <c r="C94" s="86" t="s">
        <v>3</v>
      </c>
      <c r="D94" s="139" t="s">
        <v>40</v>
      </c>
      <c r="E94" s="139"/>
    </row>
    <row r="95" spans="1:5" ht="15" x14ac:dyDescent="0.2">
      <c r="A95" s="138">
        <v>6</v>
      </c>
      <c r="B95" s="86" t="s">
        <v>31</v>
      </c>
      <c r="C95" s="86" t="s">
        <v>3</v>
      </c>
      <c r="D95" s="139" t="s">
        <v>40</v>
      </c>
      <c r="E95" s="139"/>
    </row>
    <row r="96" spans="1:5" ht="15" x14ac:dyDescent="0.2">
      <c r="A96" s="138">
        <v>6</v>
      </c>
      <c r="B96" s="86" t="s">
        <v>31</v>
      </c>
      <c r="C96" s="86" t="s">
        <v>3</v>
      </c>
      <c r="D96" s="139" t="s">
        <v>40</v>
      </c>
      <c r="E96" s="139"/>
    </row>
    <row r="97" spans="1:5" ht="15" x14ac:dyDescent="0.2">
      <c r="A97" s="138">
        <v>6</v>
      </c>
      <c r="B97" s="86" t="s">
        <v>31</v>
      </c>
      <c r="C97" s="86" t="s">
        <v>3</v>
      </c>
      <c r="D97" s="139">
        <v>2</v>
      </c>
      <c r="E97" s="139"/>
    </row>
    <row r="98" spans="1:5" ht="15" x14ac:dyDescent="0.2">
      <c r="A98" s="138">
        <v>6</v>
      </c>
      <c r="B98" s="86" t="s">
        <v>31</v>
      </c>
      <c r="C98" s="86" t="s">
        <v>3</v>
      </c>
      <c r="D98" s="139">
        <v>1</v>
      </c>
      <c r="E98" s="139"/>
    </row>
    <row r="99" spans="1:5" ht="15" x14ac:dyDescent="0.2">
      <c r="A99" s="138">
        <v>6</v>
      </c>
      <c r="B99" s="86" t="s">
        <v>31</v>
      </c>
      <c r="C99" s="86" t="s">
        <v>3</v>
      </c>
      <c r="D99" s="139" t="s">
        <v>40</v>
      </c>
      <c r="E99" s="139"/>
    </row>
    <row r="100" spans="1:5" ht="15" x14ac:dyDescent="0.2">
      <c r="A100" s="138">
        <v>6</v>
      </c>
      <c r="B100" s="86" t="s">
        <v>31</v>
      </c>
      <c r="C100" s="86" t="s">
        <v>3</v>
      </c>
      <c r="D100" s="139">
        <v>2</v>
      </c>
      <c r="E100" s="139"/>
    </row>
    <row r="101" spans="1:5" ht="15" x14ac:dyDescent="0.2">
      <c r="A101" s="138">
        <v>6</v>
      </c>
      <c r="B101" s="86" t="s">
        <v>31</v>
      </c>
      <c r="C101" s="86" t="s">
        <v>3</v>
      </c>
      <c r="D101" s="139">
        <v>2</v>
      </c>
      <c r="E101" s="139"/>
    </row>
    <row r="102" spans="1:5" ht="15" x14ac:dyDescent="0.2">
      <c r="A102" s="138">
        <v>6</v>
      </c>
      <c r="B102" s="86" t="s">
        <v>31</v>
      </c>
      <c r="C102" s="86" t="s">
        <v>3</v>
      </c>
      <c r="D102" s="139">
        <v>2</v>
      </c>
      <c r="E102" s="139"/>
    </row>
    <row r="103" spans="1:5" ht="15" x14ac:dyDescent="0.2">
      <c r="A103" s="138">
        <v>6</v>
      </c>
      <c r="B103" s="86" t="s">
        <v>31</v>
      </c>
      <c r="C103" s="86" t="s">
        <v>3</v>
      </c>
      <c r="D103" s="139" t="s">
        <v>40</v>
      </c>
      <c r="E103" s="139"/>
    </row>
    <row r="104" spans="1:5" ht="15" x14ac:dyDescent="0.2">
      <c r="A104" s="138">
        <v>6</v>
      </c>
      <c r="B104" s="86" t="s">
        <v>31</v>
      </c>
      <c r="C104" s="86" t="s">
        <v>3</v>
      </c>
      <c r="D104" s="139" t="s">
        <v>40</v>
      </c>
      <c r="E104" s="139"/>
    </row>
    <row r="105" spans="1:5" ht="15" x14ac:dyDescent="0.2">
      <c r="A105" s="138">
        <v>6</v>
      </c>
      <c r="B105" s="86" t="s">
        <v>31</v>
      </c>
      <c r="C105" s="86" t="s">
        <v>3</v>
      </c>
      <c r="D105" s="139">
        <v>1</v>
      </c>
      <c r="E105" s="139"/>
    </row>
    <row r="106" spans="1:5" ht="15" x14ac:dyDescent="0.2">
      <c r="A106" s="138">
        <v>6</v>
      </c>
      <c r="B106" s="86" t="s">
        <v>31</v>
      </c>
      <c r="C106" s="86" t="s">
        <v>3</v>
      </c>
      <c r="D106" s="139" t="s">
        <v>40</v>
      </c>
      <c r="E106" s="139"/>
    </row>
    <row r="107" spans="1:5" ht="15" x14ac:dyDescent="0.2">
      <c r="A107" s="138">
        <v>6</v>
      </c>
      <c r="B107" s="86" t="s">
        <v>31</v>
      </c>
      <c r="C107" s="86" t="s">
        <v>3</v>
      </c>
      <c r="D107" s="139" t="s">
        <v>39</v>
      </c>
      <c r="E107" s="139"/>
    </row>
    <row r="108" spans="1:5" ht="15" x14ac:dyDescent="0.2">
      <c r="A108" s="138">
        <v>6</v>
      </c>
      <c r="B108" s="86" t="s">
        <v>31</v>
      </c>
      <c r="C108" s="86" t="s">
        <v>3</v>
      </c>
      <c r="D108" s="139" t="s">
        <v>40</v>
      </c>
      <c r="E108" s="139"/>
    </row>
    <row r="109" spans="1:5" ht="15" x14ac:dyDescent="0.2">
      <c r="A109" s="138">
        <v>6</v>
      </c>
      <c r="B109" s="86" t="s">
        <v>31</v>
      </c>
      <c r="C109" s="86" t="s">
        <v>3</v>
      </c>
      <c r="D109" s="139" t="s">
        <v>40</v>
      </c>
      <c r="E109" s="139"/>
    </row>
    <row r="110" spans="1:5" ht="15" x14ac:dyDescent="0.2">
      <c r="A110" s="138">
        <v>6</v>
      </c>
      <c r="B110" s="86" t="s">
        <v>31</v>
      </c>
      <c r="C110" s="86" t="s">
        <v>3</v>
      </c>
      <c r="D110" s="139">
        <v>1</v>
      </c>
      <c r="E110" s="139"/>
    </row>
    <row r="111" spans="1:5" ht="15" x14ac:dyDescent="0.2">
      <c r="A111" s="138">
        <v>6</v>
      </c>
      <c r="B111" s="86" t="s">
        <v>31</v>
      </c>
      <c r="C111" s="86" t="s">
        <v>3</v>
      </c>
      <c r="D111" s="139" t="s">
        <v>40</v>
      </c>
      <c r="E111" s="139"/>
    </row>
    <row r="112" spans="1:5" ht="15" x14ac:dyDescent="0.2">
      <c r="A112" s="138">
        <v>7</v>
      </c>
      <c r="B112" s="86" t="s">
        <v>31</v>
      </c>
      <c r="C112" s="86" t="s">
        <v>3</v>
      </c>
      <c r="D112" s="140" t="s">
        <v>37</v>
      </c>
      <c r="E112" s="140"/>
    </row>
    <row r="113" spans="1:5" ht="15.75" x14ac:dyDescent="0.25">
      <c r="A113" s="138">
        <v>7</v>
      </c>
      <c r="B113" s="86" t="s">
        <v>31</v>
      </c>
      <c r="C113" s="86" t="s">
        <v>3</v>
      </c>
      <c r="D113" s="4" t="s">
        <v>37</v>
      </c>
      <c r="E113" s="4"/>
    </row>
    <row r="114" spans="1:5" ht="15.75" x14ac:dyDescent="0.25">
      <c r="A114" s="138">
        <v>7</v>
      </c>
      <c r="B114" s="86" t="s">
        <v>31</v>
      </c>
      <c r="C114" s="86" t="s">
        <v>3</v>
      </c>
      <c r="D114" s="4" t="s">
        <v>37</v>
      </c>
      <c r="E114" s="4"/>
    </row>
    <row r="115" spans="1:5" ht="15.75" x14ac:dyDescent="0.25">
      <c r="A115" s="138">
        <v>7</v>
      </c>
      <c r="B115" s="86" t="s">
        <v>31</v>
      </c>
      <c r="C115" s="86" t="s">
        <v>3</v>
      </c>
      <c r="D115" s="4" t="s">
        <v>37</v>
      </c>
      <c r="E115" s="4"/>
    </row>
    <row r="116" spans="1:5" ht="15.75" x14ac:dyDescent="0.25">
      <c r="A116" s="138">
        <v>7</v>
      </c>
      <c r="B116" s="86" t="s">
        <v>31</v>
      </c>
      <c r="C116" s="86" t="s">
        <v>3</v>
      </c>
      <c r="D116" s="4">
        <v>1</v>
      </c>
      <c r="E116" s="4"/>
    </row>
    <row r="117" spans="1:5" ht="15.75" x14ac:dyDescent="0.25">
      <c r="A117" s="138">
        <v>7</v>
      </c>
      <c r="B117" s="86" t="s">
        <v>31</v>
      </c>
      <c r="C117" s="86" t="s">
        <v>3</v>
      </c>
      <c r="D117" s="4" t="s">
        <v>37</v>
      </c>
      <c r="E117" s="4"/>
    </row>
    <row r="118" spans="1:5" ht="15.75" x14ac:dyDescent="0.25">
      <c r="A118" s="138">
        <v>7</v>
      </c>
      <c r="B118" s="86" t="s">
        <v>31</v>
      </c>
      <c r="C118" s="86" t="s">
        <v>3</v>
      </c>
      <c r="D118" s="4">
        <v>2</v>
      </c>
      <c r="E118" s="4"/>
    </row>
    <row r="119" spans="1:5" ht="15.75" x14ac:dyDescent="0.25">
      <c r="A119" s="138">
        <v>7</v>
      </c>
      <c r="B119" s="86" t="s">
        <v>31</v>
      </c>
      <c r="C119" s="86" t="s">
        <v>3</v>
      </c>
      <c r="D119" s="4" t="s">
        <v>37</v>
      </c>
      <c r="E119" s="4"/>
    </row>
    <row r="120" spans="1:5" ht="15.75" x14ac:dyDescent="0.25">
      <c r="A120" s="138">
        <v>7</v>
      </c>
      <c r="B120" s="86" t="s">
        <v>31</v>
      </c>
      <c r="C120" s="86" t="s">
        <v>3</v>
      </c>
      <c r="D120" s="4" t="s">
        <v>40</v>
      </c>
      <c r="E120" s="4"/>
    </row>
    <row r="121" spans="1:5" ht="15.75" x14ac:dyDescent="0.25">
      <c r="A121" s="138">
        <v>7</v>
      </c>
      <c r="B121" s="86" t="s">
        <v>31</v>
      </c>
      <c r="C121" s="86" t="s">
        <v>3</v>
      </c>
      <c r="D121" s="4">
        <v>1</v>
      </c>
      <c r="E121" s="4"/>
    </row>
    <row r="122" spans="1:5" ht="15.75" x14ac:dyDescent="0.25">
      <c r="A122" s="138">
        <v>7</v>
      </c>
      <c r="B122" s="86" t="s">
        <v>31</v>
      </c>
      <c r="C122" s="86" t="s">
        <v>3</v>
      </c>
      <c r="D122" s="4" t="s">
        <v>40</v>
      </c>
      <c r="E122" s="4"/>
    </row>
    <row r="123" spans="1:5" ht="15.75" x14ac:dyDescent="0.25">
      <c r="A123" s="138">
        <v>7</v>
      </c>
      <c r="B123" s="86" t="s">
        <v>31</v>
      </c>
      <c r="C123" s="86" t="s">
        <v>3</v>
      </c>
      <c r="D123" s="4" t="s">
        <v>37</v>
      </c>
      <c r="E123" s="4"/>
    </row>
    <row r="124" spans="1:5" ht="15.75" x14ac:dyDescent="0.25">
      <c r="A124" s="138">
        <v>7</v>
      </c>
      <c r="B124" s="86" t="s">
        <v>31</v>
      </c>
      <c r="C124" s="86" t="s">
        <v>3</v>
      </c>
      <c r="D124" s="4">
        <v>1</v>
      </c>
      <c r="E124" s="4"/>
    </row>
    <row r="125" spans="1:5" ht="15.75" x14ac:dyDescent="0.25">
      <c r="A125" s="138">
        <v>7</v>
      </c>
      <c r="B125" s="86" t="s">
        <v>31</v>
      </c>
      <c r="C125" s="86" t="s">
        <v>3</v>
      </c>
      <c r="D125" s="4">
        <v>2</v>
      </c>
      <c r="E125" s="4"/>
    </row>
    <row r="126" spans="1:5" ht="15.75" x14ac:dyDescent="0.25">
      <c r="A126" s="138">
        <v>7</v>
      </c>
      <c r="B126" s="86" t="s">
        <v>31</v>
      </c>
      <c r="C126" s="86" t="s">
        <v>3</v>
      </c>
      <c r="D126" s="4" t="s">
        <v>37</v>
      </c>
      <c r="E126" s="4"/>
    </row>
    <row r="127" spans="1:5" ht="15.75" x14ac:dyDescent="0.25">
      <c r="A127" s="138">
        <v>7</v>
      </c>
      <c r="B127" s="86" t="s">
        <v>31</v>
      </c>
      <c r="C127" s="86" t="s">
        <v>3</v>
      </c>
      <c r="D127" s="4" t="s">
        <v>37</v>
      </c>
      <c r="E127" s="4"/>
    </row>
    <row r="128" spans="1:5" ht="15.75" x14ac:dyDescent="0.25">
      <c r="A128" s="138">
        <v>7</v>
      </c>
      <c r="B128" s="86" t="s">
        <v>31</v>
      </c>
      <c r="C128" s="86" t="s">
        <v>3</v>
      </c>
      <c r="D128" s="4" t="s">
        <v>37</v>
      </c>
      <c r="E128" s="4"/>
    </row>
    <row r="129" spans="1:5" ht="15.75" x14ac:dyDescent="0.25">
      <c r="A129" s="138">
        <v>7</v>
      </c>
      <c r="B129" s="86" t="s">
        <v>31</v>
      </c>
      <c r="C129" s="86" t="s">
        <v>3</v>
      </c>
      <c r="D129" s="4" t="s">
        <v>37</v>
      </c>
      <c r="E129" s="4"/>
    </row>
    <row r="130" spans="1:5" ht="15.75" x14ac:dyDescent="0.25">
      <c r="A130" s="138">
        <v>7</v>
      </c>
      <c r="B130" s="86" t="s">
        <v>31</v>
      </c>
      <c r="C130" s="86" t="s">
        <v>3</v>
      </c>
      <c r="D130" s="4" t="s">
        <v>37</v>
      </c>
      <c r="E130" s="4"/>
    </row>
    <row r="131" spans="1:5" ht="15.75" x14ac:dyDescent="0.25">
      <c r="A131" s="138">
        <v>7</v>
      </c>
      <c r="B131" s="86" t="s">
        <v>31</v>
      </c>
      <c r="C131" s="86" t="s">
        <v>3</v>
      </c>
      <c r="D131" s="4" t="s">
        <v>40</v>
      </c>
      <c r="E131" s="4"/>
    </row>
    <row r="132" spans="1:5" ht="15.75" x14ac:dyDescent="0.25">
      <c r="A132" s="138">
        <v>7</v>
      </c>
      <c r="B132" s="86" t="s">
        <v>31</v>
      </c>
      <c r="C132" s="86" t="s">
        <v>3</v>
      </c>
      <c r="D132" s="4" t="s">
        <v>40</v>
      </c>
      <c r="E132" s="4"/>
    </row>
    <row r="133" spans="1:5" ht="15.75" x14ac:dyDescent="0.25">
      <c r="A133" s="138">
        <v>7</v>
      </c>
      <c r="B133" s="86" t="s">
        <v>31</v>
      </c>
      <c r="C133" s="86" t="s">
        <v>3</v>
      </c>
      <c r="D133" s="4" t="s">
        <v>40</v>
      </c>
      <c r="E133" s="4"/>
    </row>
    <row r="134" spans="1:5" ht="15.75" x14ac:dyDescent="0.25">
      <c r="A134" s="138">
        <v>7</v>
      </c>
      <c r="B134" s="86" t="s">
        <v>31</v>
      </c>
      <c r="C134" s="86" t="s">
        <v>3</v>
      </c>
      <c r="D134" s="4">
        <v>1</v>
      </c>
      <c r="E134" s="4"/>
    </row>
    <row r="135" spans="1:5" ht="15.75" x14ac:dyDescent="0.25">
      <c r="A135" s="138">
        <v>7</v>
      </c>
      <c r="B135" s="86" t="s">
        <v>31</v>
      </c>
      <c r="C135" s="86" t="s">
        <v>3</v>
      </c>
      <c r="D135" s="4" t="s">
        <v>37</v>
      </c>
      <c r="E135" s="4"/>
    </row>
    <row r="136" spans="1:5" ht="15.75" x14ac:dyDescent="0.25">
      <c r="A136" s="138">
        <v>7</v>
      </c>
      <c r="B136" s="86" t="s">
        <v>31</v>
      </c>
      <c r="C136" s="86" t="s">
        <v>3</v>
      </c>
      <c r="D136" s="4" t="s">
        <v>40</v>
      </c>
      <c r="E136" s="4"/>
    </row>
    <row r="137" spans="1:5" ht="15.75" x14ac:dyDescent="0.25">
      <c r="A137" s="138">
        <v>7</v>
      </c>
      <c r="B137" s="86" t="s">
        <v>31</v>
      </c>
      <c r="C137" s="86" t="s">
        <v>3</v>
      </c>
      <c r="D137" s="4" t="s">
        <v>37</v>
      </c>
      <c r="E137" s="4"/>
    </row>
    <row r="138" spans="1:5" ht="15.75" x14ac:dyDescent="0.25">
      <c r="A138" s="138">
        <v>7</v>
      </c>
      <c r="B138" s="86" t="s">
        <v>31</v>
      </c>
      <c r="C138" s="86" t="s">
        <v>3</v>
      </c>
      <c r="D138" s="4" t="s">
        <v>37</v>
      </c>
      <c r="E138" s="4"/>
    </row>
    <row r="139" spans="1:5" ht="15.75" x14ac:dyDescent="0.25">
      <c r="A139" s="138">
        <v>7</v>
      </c>
      <c r="B139" s="86" t="s">
        <v>31</v>
      </c>
      <c r="C139" s="86" t="s">
        <v>3</v>
      </c>
      <c r="D139" s="4" t="s">
        <v>37</v>
      </c>
      <c r="E139" s="4"/>
    </row>
    <row r="140" spans="1:5" ht="15.75" x14ac:dyDescent="0.25">
      <c r="A140" s="138">
        <v>7</v>
      </c>
      <c r="B140" s="86" t="s">
        <v>31</v>
      </c>
      <c r="C140" s="86" t="s">
        <v>3</v>
      </c>
      <c r="D140" s="4" t="s">
        <v>37</v>
      </c>
      <c r="E140" s="4"/>
    </row>
    <row r="141" spans="1:5" ht="15.75" x14ac:dyDescent="0.25">
      <c r="A141" s="138">
        <v>7</v>
      </c>
      <c r="B141" s="86" t="s">
        <v>31</v>
      </c>
      <c r="C141" s="86" t="s">
        <v>3</v>
      </c>
      <c r="D141" s="4" t="s">
        <v>40</v>
      </c>
      <c r="E141" s="4"/>
    </row>
    <row r="142" spans="1:5" ht="15.75" x14ac:dyDescent="0.25">
      <c r="A142" s="138">
        <v>7</v>
      </c>
      <c r="B142" s="86" t="s">
        <v>31</v>
      </c>
      <c r="C142" s="86" t="s">
        <v>3</v>
      </c>
      <c r="D142" s="4">
        <v>1</v>
      </c>
      <c r="E142" s="4"/>
    </row>
    <row r="143" spans="1:5" ht="15.75" x14ac:dyDescent="0.25">
      <c r="A143" s="138">
        <v>7</v>
      </c>
      <c r="B143" s="86" t="s">
        <v>31</v>
      </c>
      <c r="C143" s="86" t="s">
        <v>3</v>
      </c>
      <c r="D143" s="4">
        <v>1</v>
      </c>
      <c r="E143" s="4"/>
    </row>
    <row r="144" spans="1:5" ht="15.75" x14ac:dyDescent="0.25">
      <c r="A144" s="138">
        <v>7</v>
      </c>
      <c r="B144" s="86" t="s">
        <v>31</v>
      </c>
      <c r="C144" s="86" t="s">
        <v>3</v>
      </c>
      <c r="D144" s="4">
        <v>3</v>
      </c>
      <c r="E144" s="4"/>
    </row>
    <row r="145" spans="1:5" ht="15.75" x14ac:dyDescent="0.25">
      <c r="A145" s="138">
        <v>7</v>
      </c>
      <c r="B145" s="86" t="s">
        <v>31</v>
      </c>
      <c r="C145" s="86" t="s">
        <v>3</v>
      </c>
      <c r="D145" s="4">
        <v>2</v>
      </c>
      <c r="E145" s="4"/>
    </row>
    <row r="146" spans="1:5" ht="15.75" x14ac:dyDescent="0.25">
      <c r="A146" s="138">
        <v>7</v>
      </c>
      <c r="B146" s="86" t="s">
        <v>31</v>
      </c>
      <c r="C146" s="86" t="s">
        <v>3</v>
      </c>
      <c r="D146" s="4" t="s">
        <v>39</v>
      </c>
      <c r="E146" s="4"/>
    </row>
    <row r="147" spans="1:5" ht="15.75" x14ac:dyDescent="0.25">
      <c r="A147" s="138">
        <v>7</v>
      </c>
      <c r="B147" s="86" t="s">
        <v>31</v>
      </c>
      <c r="C147" s="86" t="s">
        <v>3</v>
      </c>
      <c r="D147" s="4" t="s">
        <v>39</v>
      </c>
      <c r="E147" s="4"/>
    </row>
    <row r="148" spans="1:5" ht="15.75" x14ac:dyDescent="0.25">
      <c r="A148" s="138">
        <v>7</v>
      </c>
      <c r="B148" s="86" t="s">
        <v>31</v>
      </c>
      <c r="C148" s="86" t="s">
        <v>3</v>
      </c>
      <c r="D148" s="4" t="s">
        <v>37</v>
      </c>
      <c r="E148" s="4"/>
    </row>
    <row r="149" spans="1:5" ht="15.75" x14ac:dyDescent="0.25">
      <c r="A149" s="138">
        <v>7</v>
      </c>
      <c r="B149" s="86" t="s">
        <v>31</v>
      </c>
      <c r="C149" s="86" t="s">
        <v>3</v>
      </c>
      <c r="D149" s="4">
        <v>1</v>
      </c>
      <c r="E149" s="4"/>
    </row>
    <row r="150" spans="1:5" ht="15.75" x14ac:dyDescent="0.25">
      <c r="A150" s="138">
        <v>7</v>
      </c>
      <c r="B150" s="86" t="s">
        <v>31</v>
      </c>
      <c r="C150" s="86" t="s">
        <v>3</v>
      </c>
      <c r="D150" s="4" t="s">
        <v>39</v>
      </c>
      <c r="E150" s="4"/>
    </row>
    <row r="151" spans="1:5" ht="15.75" x14ac:dyDescent="0.25">
      <c r="A151" s="138">
        <v>7</v>
      </c>
      <c r="B151" s="86" t="s">
        <v>31</v>
      </c>
      <c r="C151" s="86" t="s">
        <v>3</v>
      </c>
      <c r="D151" s="4" t="s">
        <v>37</v>
      </c>
      <c r="E151" s="4"/>
    </row>
    <row r="152" spans="1:5" ht="15.75" x14ac:dyDescent="0.25">
      <c r="A152" s="138">
        <v>7</v>
      </c>
      <c r="B152" s="86" t="s">
        <v>31</v>
      </c>
      <c r="C152" s="86" t="s">
        <v>3</v>
      </c>
      <c r="D152" s="4" t="s">
        <v>37</v>
      </c>
      <c r="E152" s="4"/>
    </row>
    <row r="153" spans="1:5" ht="15.75" x14ac:dyDescent="0.25">
      <c r="A153" s="138">
        <v>7</v>
      </c>
      <c r="B153" s="86" t="s">
        <v>31</v>
      </c>
      <c r="C153" s="86" t="s">
        <v>3</v>
      </c>
      <c r="D153" s="4" t="s">
        <v>37</v>
      </c>
      <c r="E153" s="4"/>
    </row>
    <row r="154" spans="1:5" ht="15.75" x14ac:dyDescent="0.25">
      <c r="A154" s="138">
        <v>7</v>
      </c>
      <c r="B154" s="86" t="s">
        <v>31</v>
      </c>
      <c r="C154" s="86" t="s">
        <v>3</v>
      </c>
      <c r="D154" s="4" t="s">
        <v>40</v>
      </c>
      <c r="E154" s="4"/>
    </row>
    <row r="155" spans="1:5" ht="15.75" x14ac:dyDescent="0.25">
      <c r="A155" s="138">
        <v>7</v>
      </c>
      <c r="B155" s="86" t="s">
        <v>31</v>
      </c>
      <c r="C155" s="86" t="s">
        <v>3</v>
      </c>
      <c r="D155" s="4">
        <v>1</v>
      </c>
      <c r="E155" s="4"/>
    </row>
    <row r="156" spans="1:5" ht="15.75" x14ac:dyDescent="0.25">
      <c r="A156" s="138">
        <v>7</v>
      </c>
      <c r="B156" s="86" t="s">
        <v>31</v>
      </c>
      <c r="C156" s="86" t="s">
        <v>3</v>
      </c>
      <c r="D156" s="4" t="s">
        <v>40</v>
      </c>
      <c r="E156" s="4"/>
    </row>
    <row r="157" spans="1:5" ht="15.75" x14ac:dyDescent="0.25">
      <c r="A157" s="138">
        <v>7</v>
      </c>
      <c r="B157" s="86" t="s">
        <v>31</v>
      </c>
      <c r="C157" s="86" t="s">
        <v>3</v>
      </c>
      <c r="D157" s="4" t="s">
        <v>40</v>
      </c>
      <c r="E157" s="4"/>
    </row>
    <row r="158" spans="1:5" ht="15.75" x14ac:dyDescent="0.25">
      <c r="A158" s="138">
        <v>7</v>
      </c>
      <c r="B158" s="86" t="s">
        <v>31</v>
      </c>
      <c r="C158" s="86" t="s">
        <v>3</v>
      </c>
      <c r="D158" s="4" t="s">
        <v>37</v>
      </c>
      <c r="E158" s="4"/>
    </row>
    <row r="159" spans="1:5" ht="15.75" x14ac:dyDescent="0.25">
      <c r="A159" s="138">
        <v>7</v>
      </c>
      <c r="B159" s="86" t="s">
        <v>31</v>
      </c>
      <c r="C159" s="86" t="s">
        <v>3</v>
      </c>
      <c r="D159" s="4" t="s">
        <v>37</v>
      </c>
      <c r="E159" s="4"/>
    </row>
    <row r="160" spans="1:5" ht="15" x14ac:dyDescent="0.2">
      <c r="A160" s="138">
        <v>104</v>
      </c>
      <c r="B160" s="86" t="s">
        <v>31</v>
      </c>
      <c r="C160" s="86" t="s">
        <v>3</v>
      </c>
      <c r="D160" s="140">
        <v>3</v>
      </c>
      <c r="E160" s="140"/>
    </row>
    <row r="161" spans="1:5" ht="15.75" x14ac:dyDescent="0.25">
      <c r="A161" s="138">
        <v>104</v>
      </c>
      <c r="B161" s="86" t="s">
        <v>31</v>
      </c>
      <c r="C161" s="86" t="s">
        <v>3</v>
      </c>
      <c r="D161" s="4">
        <v>1</v>
      </c>
      <c r="E161" s="4"/>
    </row>
    <row r="162" spans="1:5" ht="15.75" x14ac:dyDescent="0.25">
      <c r="A162" s="138">
        <v>104</v>
      </c>
      <c r="B162" s="86" t="s">
        <v>31</v>
      </c>
      <c r="C162" s="86" t="s">
        <v>3</v>
      </c>
      <c r="D162" s="4">
        <v>1</v>
      </c>
      <c r="E162" s="4"/>
    </row>
    <row r="163" spans="1:5" ht="15.75" x14ac:dyDescent="0.25">
      <c r="A163" s="138">
        <v>104</v>
      </c>
      <c r="B163" s="86" t="s">
        <v>31</v>
      </c>
      <c r="C163" s="86" t="s">
        <v>3</v>
      </c>
      <c r="D163" s="4">
        <v>2</v>
      </c>
      <c r="E163" s="4"/>
    </row>
    <row r="164" spans="1:5" ht="15.75" x14ac:dyDescent="0.25">
      <c r="A164" s="138">
        <v>104</v>
      </c>
      <c r="B164" s="86" t="s">
        <v>31</v>
      </c>
      <c r="C164" s="86" t="s">
        <v>3</v>
      </c>
      <c r="D164" s="4">
        <v>1</v>
      </c>
      <c r="E164" s="4"/>
    </row>
    <row r="165" spans="1:5" ht="15.75" x14ac:dyDescent="0.25">
      <c r="A165" s="138">
        <v>104</v>
      </c>
      <c r="B165" s="86" t="s">
        <v>31</v>
      </c>
      <c r="C165" s="86" t="s">
        <v>3</v>
      </c>
      <c r="D165" s="4" t="s">
        <v>37</v>
      </c>
      <c r="E165" s="4"/>
    </row>
    <row r="166" spans="1:5" ht="15.75" x14ac:dyDescent="0.25">
      <c r="A166" s="138">
        <v>104</v>
      </c>
      <c r="B166" s="86" t="s">
        <v>31</v>
      </c>
      <c r="C166" s="86" t="s">
        <v>3</v>
      </c>
      <c r="D166" s="4" t="s">
        <v>37</v>
      </c>
      <c r="E166" s="4"/>
    </row>
    <row r="167" spans="1:5" ht="15.75" x14ac:dyDescent="0.25">
      <c r="A167" s="138">
        <v>104</v>
      </c>
      <c r="B167" s="86" t="s">
        <v>31</v>
      </c>
      <c r="C167" s="86" t="s">
        <v>3</v>
      </c>
      <c r="D167" s="4">
        <v>2</v>
      </c>
      <c r="E167" s="4"/>
    </row>
    <row r="168" spans="1:5" ht="15.75" x14ac:dyDescent="0.25">
      <c r="A168" s="138">
        <v>104</v>
      </c>
      <c r="B168" s="86" t="s">
        <v>31</v>
      </c>
      <c r="C168" s="86" t="s">
        <v>3</v>
      </c>
      <c r="D168" s="4">
        <v>1</v>
      </c>
      <c r="E168" s="4"/>
    </row>
    <row r="169" spans="1:5" ht="15.75" x14ac:dyDescent="0.25">
      <c r="A169" s="138">
        <v>104</v>
      </c>
      <c r="B169" s="86" t="s">
        <v>31</v>
      </c>
      <c r="C169" s="86" t="s">
        <v>3</v>
      </c>
      <c r="D169" s="4" t="s">
        <v>37</v>
      </c>
      <c r="E169" s="4"/>
    </row>
    <row r="170" spans="1:5" ht="15.75" x14ac:dyDescent="0.25">
      <c r="A170" s="138">
        <v>104</v>
      </c>
      <c r="B170" s="86" t="s">
        <v>31</v>
      </c>
      <c r="C170" s="86" t="s">
        <v>3</v>
      </c>
      <c r="D170" s="4" t="s">
        <v>37</v>
      </c>
      <c r="E170" s="4"/>
    </row>
    <row r="171" spans="1:5" ht="15.75" x14ac:dyDescent="0.25">
      <c r="A171" s="138">
        <v>104</v>
      </c>
      <c r="B171" s="86" t="s">
        <v>31</v>
      </c>
      <c r="C171" s="86" t="s">
        <v>3</v>
      </c>
      <c r="D171" s="4" t="s">
        <v>37</v>
      </c>
      <c r="E171" s="4"/>
    </row>
    <row r="172" spans="1:5" ht="15.75" x14ac:dyDescent="0.25">
      <c r="A172" s="138">
        <v>104</v>
      </c>
      <c r="B172" s="86" t="s">
        <v>31</v>
      </c>
      <c r="C172" s="86" t="s">
        <v>3</v>
      </c>
      <c r="D172" s="4" t="s">
        <v>37</v>
      </c>
      <c r="E172" s="4"/>
    </row>
    <row r="173" spans="1:5" ht="15.75" x14ac:dyDescent="0.25">
      <c r="A173" s="138">
        <v>104</v>
      </c>
      <c r="B173" s="86" t="s">
        <v>31</v>
      </c>
      <c r="C173" s="86" t="s">
        <v>3</v>
      </c>
      <c r="D173" s="4" t="s">
        <v>37</v>
      </c>
      <c r="E173" s="4"/>
    </row>
    <row r="174" spans="1:5" ht="15.75" x14ac:dyDescent="0.25">
      <c r="A174" s="138">
        <v>104</v>
      </c>
      <c r="B174" s="86" t="s">
        <v>31</v>
      </c>
      <c r="C174" s="86" t="s">
        <v>3</v>
      </c>
      <c r="D174" s="4" t="s">
        <v>37</v>
      </c>
      <c r="E174" s="4"/>
    </row>
    <row r="175" spans="1:5" ht="15.75" x14ac:dyDescent="0.25">
      <c r="A175" s="138">
        <v>104</v>
      </c>
      <c r="B175" s="86" t="s">
        <v>31</v>
      </c>
      <c r="C175" s="86" t="s">
        <v>3</v>
      </c>
      <c r="D175" s="4" t="s">
        <v>37</v>
      </c>
      <c r="E175" s="4"/>
    </row>
    <row r="176" spans="1:5" ht="15.75" x14ac:dyDescent="0.25">
      <c r="A176" s="138">
        <v>104</v>
      </c>
      <c r="B176" s="86" t="s">
        <v>31</v>
      </c>
      <c r="C176" s="86" t="s">
        <v>3</v>
      </c>
      <c r="D176" s="4">
        <v>2</v>
      </c>
      <c r="E176" s="4"/>
    </row>
    <row r="177" spans="1:5" ht="15.75" x14ac:dyDescent="0.25">
      <c r="A177" s="138">
        <v>104</v>
      </c>
      <c r="B177" s="86" t="s">
        <v>31</v>
      </c>
      <c r="C177" s="86" t="s">
        <v>3</v>
      </c>
      <c r="D177" s="4">
        <v>2</v>
      </c>
      <c r="E177" s="4"/>
    </row>
    <row r="178" spans="1:5" ht="15.75" x14ac:dyDescent="0.25">
      <c r="A178" s="138">
        <v>104</v>
      </c>
      <c r="B178" s="86" t="s">
        <v>31</v>
      </c>
      <c r="C178" s="86" t="s">
        <v>3</v>
      </c>
      <c r="D178" s="4" t="s">
        <v>37</v>
      </c>
      <c r="E178" s="4"/>
    </row>
    <row r="179" spans="1:5" ht="15.75" x14ac:dyDescent="0.25">
      <c r="A179" s="138">
        <v>104</v>
      </c>
      <c r="B179" s="86" t="s">
        <v>31</v>
      </c>
      <c r="C179" s="86" t="s">
        <v>3</v>
      </c>
      <c r="D179" s="4" t="s">
        <v>37</v>
      </c>
      <c r="E179" s="4"/>
    </row>
    <row r="180" spans="1:5" ht="15.75" x14ac:dyDescent="0.25">
      <c r="A180" s="138">
        <v>104</v>
      </c>
      <c r="B180" s="86" t="s">
        <v>31</v>
      </c>
      <c r="C180" s="86" t="s">
        <v>3</v>
      </c>
      <c r="D180" s="4" t="s">
        <v>37</v>
      </c>
      <c r="E180" s="4"/>
    </row>
    <row r="181" spans="1:5" ht="15.75" x14ac:dyDescent="0.25">
      <c r="A181" s="138">
        <v>104</v>
      </c>
      <c r="B181" s="86" t="s">
        <v>31</v>
      </c>
      <c r="C181" s="86" t="s">
        <v>3</v>
      </c>
      <c r="D181" s="4" t="s">
        <v>37</v>
      </c>
      <c r="E181" s="4"/>
    </row>
    <row r="182" spans="1:5" ht="15.75" x14ac:dyDescent="0.25">
      <c r="A182" s="138">
        <v>104</v>
      </c>
      <c r="B182" s="86" t="s">
        <v>31</v>
      </c>
      <c r="C182" s="86" t="s">
        <v>3</v>
      </c>
      <c r="D182" s="4" t="s">
        <v>37</v>
      </c>
      <c r="E182" s="4"/>
    </row>
    <row r="183" spans="1:5" ht="15.75" x14ac:dyDescent="0.25">
      <c r="A183" s="138">
        <v>104</v>
      </c>
      <c r="B183" s="86" t="s">
        <v>31</v>
      </c>
      <c r="C183" s="86" t="s">
        <v>3</v>
      </c>
      <c r="D183" s="4" t="s">
        <v>37</v>
      </c>
      <c r="E183" s="4"/>
    </row>
    <row r="184" spans="1:5" ht="15.75" x14ac:dyDescent="0.25">
      <c r="A184" s="138">
        <v>104</v>
      </c>
      <c r="B184" s="86" t="s">
        <v>31</v>
      </c>
      <c r="C184" s="86" t="s">
        <v>3</v>
      </c>
      <c r="D184" s="4" t="s">
        <v>37</v>
      </c>
      <c r="E184" s="4"/>
    </row>
    <row r="185" spans="1:5" ht="15.75" x14ac:dyDescent="0.25">
      <c r="A185" s="138">
        <v>104</v>
      </c>
      <c r="B185" s="86" t="s">
        <v>31</v>
      </c>
      <c r="C185" s="86" t="s">
        <v>3</v>
      </c>
      <c r="D185" s="4" t="s">
        <v>37</v>
      </c>
      <c r="E185" s="4"/>
    </row>
    <row r="186" spans="1:5" ht="15.75" x14ac:dyDescent="0.25">
      <c r="A186" s="138">
        <v>104</v>
      </c>
      <c r="B186" s="86" t="s">
        <v>31</v>
      </c>
      <c r="C186" s="86" t="s">
        <v>3</v>
      </c>
      <c r="D186" s="4" t="s">
        <v>37</v>
      </c>
      <c r="E186" s="4"/>
    </row>
    <row r="187" spans="1:5" ht="15.75" x14ac:dyDescent="0.25">
      <c r="A187" s="138">
        <v>104</v>
      </c>
      <c r="B187" s="86" t="s">
        <v>31</v>
      </c>
      <c r="C187" s="86" t="s">
        <v>3</v>
      </c>
      <c r="D187" s="4" t="s">
        <v>37</v>
      </c>
      <c r="E187" s="4"/>
    </row>
    <row r="188" spans="1:5" ht="15.75" x14ac:dyDescent="0.25">
      <c r="A188" s="138">
        <v>104</v>
      </c>
      <c r="B188" s="86" t="s">
        <v>31</v>
      </c>
      <c r="C188" s="86" t="s">
        <v>3</v>
      </c>
      <c r="D188" s="4" t="s">
        <v>37</v>
      </c>
      <c r="E188" s="4"/>
    </row>
    <row r="189" spans="1:5" ht="15.75" x14ac:dyDescent="0.25">
      <c r="A189" s="138">
        <v>104</v>
      </c>
      <c r="B189" s="86" t="s">
        <v>31</v>
      </c>
      <c r="C189" s="86" t="s">
        <v>3</v>
      </c>
      <c r="D189" s="4" t="s">
        <v>37</v>
      </c>
      <c r="E189" s="4"/>
    </row>
    <row r="190" spans="1:5" ht="15.75" x14ac:dyDescent="0.25">
      <c r="A190" s="138">
        <v>104</v>
      </c>
      <c r="B190" s="86" t="s">
        <v>31</v>
      </c>
      <c r="C190" s="86" t="s">
        <v>3</v>
      </c>
      <c r="D190" s="4" t="s">
        <v>37</v>
      </c>
      <c r="E190" s="4"/>
    </row>
    <row r="191" spans="1:5" ht="15.75" x14ac:dyDescent="0.25">
      <c r="A191" s="138">
        <v>104</v>
      </c>
      <c r="B191" s="86" t="s">
        <v>31</v>
      </c>
      <c r="C191" s="86" t="s">
        <v>3</v>
      </c>
      <c r="D191" s="4">
        <v>2</v>
      </c>
      <c r="E191" s="4"/>
    </row>
    <row r="192" spans="1:5" ht="15.75" x14ac:dyDescent="0.25">
      <c r="A192" s="138">
        <v>104</v>
      </c>
      <c r="B192" s="86" t="s">
        <v>31</v>
      </c>
      <c r="C192" s="86" t="s">
        <v>3</v>
      </c>
      <c r="D192" s="4" t="s">
        <v>37</v>
      </c>
      <c r="E192" s="4"/>
    </row>
    <row r="193" spans="1:5" ht="15.75" x14ac:dyDescent="0.25">
      <c r="A193" s="138">
        <v>104</v>
      </c>
      <c r="B193" s="86" t="s">
        <v>31</v>
      </c>
      <c r="C193" s="86" t="s">
        <v>3</v>
      </c>
      <c r="D193" s="4" t="s">
        <v>37</v>
      </c>
      <c r="E193" s="4"/>
    </row>
    <row r="194" spans="1:5" ht="15.75" x14ac:dyDescent="0.25">
      <c r="A194" s="138">
        <v>104</v>
      </c>
      <c r="B194" s="86" t="s">
        <v>31</v>
      </c>
      <c r="C194" s="86" t="s">
        <v>3</v>
      </c>
      <c r="D194" s="4" t="s">
        <v>37</v>
      </c>
      <c r="E194" s="4"/>
    </row>
    <row r="195" spans="1:5" ht="15.75" x14ac:dyDescent="0.25">
      <c r="A195" s="138">
        <v>104</v>
      </c>
      <c r="B195" s="86" t="s">
        <v>31</v>
      </c>
      <c r="C195" s="86" t="s">
        <v>3</v>
      </c>
      <c r="D195" s="4" t="s">
        <v>37</v>
      </c>
      <c r="E195" s="4"/>
    </row>
    <row r="196" spans="1:5" ht="15.75" x14ac:dyDescent="0.25">
      <c r="A196" s="138">
        <v>104</v>
      </c>
      <c r="B196" s="86" t="s">
        <v>31</v>
      </c>
      <c r="C196" s="86" t="s">
        <v>3</v>
      </c>
      <c r="D196" s="4" t="s">
        <v>37</v>
      </c>
      <c r="E196" s="4"/>
    </row>
    <row r="197" spans="1:5" ht="15.75" x14ac:dyDescent="0.25">
      <c r="A197" s="138">
        <v>104</v>
      </c>
      <c r="B197" s="86" t="s">
        <v>31</v>
      </c>
      <c r="C197" s="86" t="s">
        <v>3</v>
      </c>
      <c r="D197" s="4">
        <v>2</v>
      </c>
      <c r="E197" s="4"/>
    </row>
    <row r="198" spans="1:5" ht="15.75" x14ac:dyDescent="0.25">
      <c r="A198" s="138">
        <v>104</v>
      </c>
      <c r="B198" s="86" t="s">
        <v>31</v>
      </c>
      <c r="C198" s="86" t="s">
        <v>3</v>
      </c>
      <c r="D198" s="4" t="s">
        <v>37</v>
      </c>
      <c r="E198" s="4"/>
    </row>
    <row r="199" spans="1:5" ht="15" x14ac:dyDescent="0.2">
      <c r="A199" s="138">
        <v>1</v>
      </c>
      <c r="B199" s="86" t="s">
        <v>31</v>
      </c>
      <c r="C199" s="86" t="s">
        <v>4</v>
      </c>
      <c r="D199" s="140" t="s">
        <v>37</v>
      </c>
      <c r="E199" s="140"/>
    </row>
    <row r="200" spans="1:5" ht="15" x14ac:dyDescent="0.2">
      <c r="A200" s="138">
        <v>1</v>
      </c>
      <c r="B200" s="86" t="s">
        <v>31</v>
      </c>
      <c r="C200" s="86" t="s">
        <v>4</v>
      </c>
      <c r="D200" s="140" t="s">
        <v>37</v>
      </c>
      <c r="E200" s="140"/>
    </row>
    <row r="201" spans="1:5" ht="15" x14ac:dyDescent="0.2">
      <c r="A201" s="138">
        <v>1</v>
      </c>
      <c r="B201" s="86" t="s">
        <v>31</v>
      </c>
      <c r="C201" s="86" t="s">
        <v>4</v>
      </c>
      <c r="D201" s="140">
        <v>1</v>
      </c>
      <c r="E201" s="140"/>
    </row>
    <row r="202" spans="1:5" ht="15" x14ac:dyDescent="0.2">
      <c r="A202" s="138">
        <v>1</v>
      </c>
      <c r="B202" s="86" t="s">
        <v>31</v>
      </c>
      <c r="C202" s="86" t="s">
        <v>4</v>
      </c>
      <c r="D202" s="140" t="s">
        <v>37</v>
      </c>
      <c r="E202" s="140"/>
    </row>
    <row r="203" spans="1:5" ht="15" x14ac:dyDescent="0.2">
      <c r="A203" s="138">
        <v>1</v>
      </c>
      <c r="B203" s="86" t="s">
        <v>31</v>
      </c>
      <c r="C203" s="86" t="s">
        <v>4</v>
      </c>
      <c r="D203" s="140">
        <v>3</v>
      </c>
      <c r="E203" s="140"/>
    </row>
    <row r="204" spans="1:5" ht="15" x14ac:dyDescent="0.2">
      <c r="A204" s="138">
        <v>1</v>
      </c>
      <c r="B204" s="86" t="s">
        <v>31</v>
      </c>
      <c r="C204" s="86" t="s">
        <v>4</v>
      </c>
      <c r="D204" s="140" t="s">
        <v>37</v>
      </c>
      <c r="E204" s="140"/>
    </row>
    <row r="205" spans="1:5" ht="15" x14ac:dyDescent="0.2">
      <c r="A205" s="138">
        <v>1</v>
      </c>
      <c r="B205" s="86" t="s">
        <v>31</v>
      </c>
      <c r="C205" s="86" t="s">
        <v>4</v>
      </c>
      <c r="D205" s="140" t="s">
        <v>40</v>
      </c>
      <c r="E205" s="140"/>
    </row>
    <row r="206" spans="1:5" ht="15" x14ac:dyDescent="0.2">
      <c r="A206" s="138">
        <v>1</v>
      </c>
      <c r="B206" s="86" t="s">
        <v>31</v>
      </c>
      <c r="C206" s="86" t="s">
        <v>4</v>
      </c>
      <c r="D206" s="140" t="s">
        <v>37</v>
      </c>
      <c r="E206" s="140"/>
    </row>
    <row r="207" spans="1:5" ht="15" x14ac:dyDescent="0.2">
      <c r="A207" s="138">
        <v>1</v>
      </c>
      <c r="B207" s="86" t="s">
        <v>31</v>
      </c>
      <c r="C207" s="86" t="s">
        <v>4</v>
      </c>
      <c r="D207" s="140" t="s">
        <v>37</v>
      </c>
      <c r="E207" s="140"/>
    </row>
    <row r="208" spans="1:5" ht="15" x14ac:dyDescent="0.2">
      <c r="A208" s="138">
        <v>1</v>
      </c>
      <c r="B208" s="86" t="s">
        <v>31</v>
      </c>
      <c r="C208" s="86" t="s">
        <v>4</v>
      </c>
      <c r="D208" s="140" t="s">
        <v>37</v>
      </c>
      <c r="E208" s="140"/>
    </row>
    <row r="209" spans="1:5" ht="15" x14ac:dyDescent="0.2">
      <c r="A209" s="138">
        <v>1</v>
      </c>
      <c r="B209" s="86" t="s">
        <v>31</v>
      </c>
      <c r="C209" s="86" t="s">
        <v>4</v>
      </c>
      <c r="D209" s="140">
        <v>1</v>
      </c>
      <c r="E209" s="140"/>
    </row>
    <row r="210" spans="1:5" ht="15" x14ac:dyDescent="0.2">
      <c r="A210" s="138">
        <v>1</v>
      </c>
      <c r="B210" s="86" t="s">
        <v>31</v>
      </c>
      <c r="C210" s="86" t="s">
        <v>4</v>
      </c>
      <c r="D210" s="140" t="s">
        <v>37</v>
      </c>
      <c r="E210" s="140"/>
    </row>
    <row r="211" spans="1:5" ht="15" x14ac:dyDescent="0.2">
      <c r="A211" s="138">
        <v>1</v>
      </c>
      <c r="B211" s="86" t="s">
        <v>31</v>
      </c>
      <c r="C211" s="86" t="s">
        <v>4</v>
      </c>
      <c r="D211" s="140" t="s">
        <v>40</v>
      </c>
      <c r="E211" s="140"/>
    </row>
    <row r="212" spans="1:5" ht="15" x14ac:dyDescent="0.2">
      <c r="A212" s="138">
        <v>1</v>
      </c>
      <c r="B212" s="86" t="s">
        <v>31</v>
      </c>
      <c r="C212" s="86" t="s">
        <v>4</v>
      </c>
      <c r="D212" s="140">
        <v>1</v>
      </c>
      <c r="E212" s="140"/>
    </row>
    <row r="213" spans="1:5" ht="15" x14ac:dyDescent="0.2">
      <c r="A213" s="138">
        <v>1</v>
      </c>
      <c r="B213" s="86" t="s">
        <v>31</v>
      </c>
      <c r="C213" s="86" t="s">
        <v>4</v>
      </c>
      <c r="D213" s="140">
        <v>2</v>
      </c>
      <c r="E213" s="140"/>
    </row>
    <row r="214" spans="1:5" ht="15" x14ac:dyDescent="0.2">
      <c r="A214" s="138">
        <v>1</v>
      </c>
      <c r="B214" s="86" t="s">
        <v>31</v>
      </c>
      <c r="C214" s="86" t="s">
        <v>4</v>
      </c>
      <c r="D214" s="140" t="s">
        <v>40</v>
      </c>
      <c r="E214" s="140"/>
    </row>
    <row r="215" spans="1:5" ht="15" x14ac:dyDescent="0.2">
      <c r="A215" s="138">
        <v>1</v>
      </c>
      <c r="B215" s="86" t="s">
        <v>31</v>
      </c>
      <c r="C215" s="86" t="s">
        <v>4</v>
      </c>
      <c r="D215" s="140" t="s">
        <v>40</v>
      </c>
      <c r="E215" s="140"/>
    </row>
    <row r="216" spans="1:5" ht="15" x14ac:dyDescent="0.2">
      <c r="A216" s="138">
        <v>1</v>
      </c>
      <c r="B216" s="86" t="s">
        <v>31</v>
      </c>
      <c r="C216" s="86" t="s">
        <v>4</v>
      </c>
      <c r="D216" s="140" t="s">
        <v>40</v>
      </c>
      <c r="E216" s="140"/>
    </row>
    <row r="217" spans="1:5" ht="15" x14ac:dyDescent="0.2">
      <c r="A217" s="138">
        <v>1</v>
      </c>
      <c r="B217" s="86" t="s">
        <v>31</v>
      </c>
      <c r="C217" s="86" t="s">
        <v>4</v>
      </c>
      <c r="D217" s="140">
        <v>2</v>
      </c>
      <c r="E217" s="140"/>
    </row>
    <row r="218" spans="1:5" ht="15" x14ac:dyDescent="0.2">
      <c r="A218" s="138">
        <v>1</v>
      </c>
      <c r="B218" s="86" t="s">
        <v>31</v>
      </c>
      <c r="C218" s="86" t="s">
        <v>4</v>
      </c>
      <c r="D218" s="140" t="s">
        <v>40</v>
      </c>
      <c r="E218" s="140"/>
    </row>
    <row r="219" spans="1:5" ht="15" x14ac:dyDescent="0.2">
      <c r="A219" s="138">
        <v>1</v>
      </c>
      <c r="B219" s="86" t="s">
        <v>31</v>
      </c>
      <c r="C219" s="86" t="s">
        <v>4</v>
      </c>
      <c r="D219" s="140">
        <v>1</v>
      </c>
      <c r="E219" s="140"/>
    </row>
    <row r="220" spans="1:5" ht="15" x14ac:dyDescent="0.2">
      <c r="A220" s="138">
        <v>1</v>
      </c>
      <c r="B220" s="86" t="s">
        <v>31</v>
      </c>
      <c r="C220" s="86" t="s">
        <v>4</v>
      </c>
      <c r="D220" s="140">
        <v>3</v>
      </c>
      <c r="E220" s="140"/>
    </row>
    <row r="221" spans="1:5" ht="15" x14ac:dyDescent="0.2">
      <c r="A221" s="138">
        <v>1</v>
      </c>
      <c r="B221" s="86" t="s">
        <v>31</v>
      </c>
      <c r="C221" s="86" t="s">
        <v>4</v>
      </c>
      <c r="D221" s="140">
        <v>2</v>
      </c>
      <c r="E221" s="140"/>
    </row>
    <row r="222" spans="1:5" ht="15" x14ac:dyDescent="0.2">
      <c r="A222" s="138">
        <v>1</v>
      </c>
      <c r="B222" s="86" t="s">
        <v>31</v>
      </c>
      <c r="C222" s="86" t="s">
        <v>4</v>
      </c>
      <c r="D222" s="140" t="s">
        <v>40</v>
      </c>
      <c r="E222" s="140"/>
    </row>
    <row r="223" spans="1:5" ht="15" x14ac:dyDescent="0.2">
      <c r="A223" s="138">
        <v>1</v>
      </c>
      <c r="B223" s="86" t="s">
        <v>31</v>
      </c>
      <c r="C223" s="86" t="s">
        <v>4</v>
      </c>
      <c r="D223" s="140">
        <v>1</v>
      </c>
      <c r="E223" s="140"/>
    </row>
    <row r="224" spans="1:5" ht="15" x14ac:dyDescent="0.2">
      <c r="A224" s="138">
        <v>1</v>
      </c>
      <c r="B224" s="86" t="s">
        <v>31</v>
      </c>
      <c r="C224" s="86" t="s">
        <v>4</v>
      </c>
      <c r="D224" s="140" t="s">
        <v>40</v>
      </c>
      <c r="E224" s="140"/>
    </row>
    <row r="225" spans="1:5" ht="15" x14ac:dyDescent="0.2">
      <c r="A225" s="138">
        <v>1</v>
      </c>
      <c r="B225" s="86" t="s">
        <v>31</v>
      </c>
      <c r="C225" s="86" t="s">
        <v>4</v>
      </c>
      <c r="D225" s="140">
        <v>1</v>
      </c>
      <c r="E225" s="140"/>
    </row>
    <row r="226" spans="1:5" ht="15" x14ac:dyDescent="0.2">
      <c r="A226" s="138">
        <v>1</v>
      </c>
      <c r="B226" s="86" t="s">
        <v>31</v>
      </c>
      <c r="C226" s="86" t="s">
        <v>4</v>
      </c>
      <c r="D226" s="140" t="s">
        <v>40</v>
      </c>
      <c r="E226" s="140"/>
    </row>
    <row r="227" spans="1:5" ht="15" x14ac:dyDescent="0.2">
      <c r="A227" s="138">
        <v>1</v>
      </c>
      <c r="B227" s="86" t="s">
        <v>31</v>
      </c>
      <c r="C227" s="86" t="s">
        <v>4</v>
      </c>
      <c r="D227" s="140" t="s">
        <v>40</v>
      </c>
      <c r="E227" s="140"/>
    </row>
    <row r="228" spans="1:5" ht="15" x14ac:dyDescent="0.2">
      <c r="A228" s="138">
        <v>1</v>
      </c>
      <c r="B228" s="86" t="s">
        <v>31</v>
      </c>
      <c r="C228" s="86" t="s">
        <v>4</v>
      </c>
      <c r="D228" s="140" t="s">
        <v>40</v>
      </c>
      <c r="E228" s="140"/>
    </row>
    <row r="229" spans="1:5" ht="15" x14ac:dyDescent="0.2">
      <c r="A229" s="138">
        <v>1</v>
      </c>
      <c r="B229" s="86" t="s">
        <v>31</v>
      </c>
      <c r="C229" s="86" t="s">
        <v>4</v>
      </c>
      <c r="D229" s="140" t="s">
        <v>40</v>
      </c>
      <c r="E229" s="140"/>
    </row>
    <row r="230" spans="1:5" ht="15" x14ac:dyDescent="0.2">
      <c r="A230" s="138">
        <v>1</v>
      </c>
      <c r="B230" s="86" t="s">
        <v>31</v>
      </c>
      <c r="C230" s="86" t="s">
        <v>4</v>
      </c>
      <c r="D230" s="140" t="s">
        <v>40</v>
      </c>
      <c r="E230" s="140"/>
    </row>
    <row r="231" spans="1:5" ht="15" x14ac:dyDescent="0.2">
      <c r="A231" s="138">
        <v>1</v>
      </c>
      <c r="B231" s="86" t="s">
        <v>31</v>
      </c>
      <c r="C231" s="86" t="s">
        <v>4</v>
      </c>
      <c r="D231" s="140" t="s">
        <v>40</v>
      </c>
      <c r="E231" s="140"/>
    </row>
    <row r="232" spans="1:5" ht="15" x14ac:dyDescent="0.2">
      <c r="A232" s="138">
        <v>1</v>
      </c>
      <c r="B232" s="86" t="s">
        <v>31</v>
      </c>
      <c r="C232" s="86" t="s">
        <v>4</v>
      </c>
      <c r="D232" s="140">
        <v>1</v>
      </c>
      <c r="E232" s="140"/>
    </row>
    <row r="233" spans="1:5" ht="15" x14ac:dyDescent="0.2">
      <c r="A233" s="138">
        <v>1</v>
      </c>
      <c r="B233" s="86" t="s">
        <v>31</v>
      </c>
      <c r="C233" s="86" t="s">
        <v>4</v>
      </c>
      <c r="D233" s="140" t="s">
        <v>40</v>
      </c>
      <c r="E233" s="140"/>
    </row>
    <row r="234" spans="1:5" ht="15" x14ac:dyDescent="0.2">
      <c r="A234" s="138">
        <v>1</v>
      </c>
      <c r="B234" s="86" t="s">
        <v>31</v>
      </c>
      <c r="C234" s="86" t="s">
        <v>4</v>
      </c>
      <c r="D234" s="140">
        <v>1</v>
      </c>
      <c r="E234" s="140"/>
    </row>
    <row r="235" spans="1:5" ht="15" x14ac:dyDescent="0.2">
      <c r="A235" s="138">
        <v>1</v>
      </c>
      <c r="B235" s="86" t="s">
        <v>31</v>
      </c>
      <c r="C235" s="86" t="s">
        <v>4</v>
      </c>
      <c r="D235" s="140">
        <v>2</v>
      </c>
      <c r="E235" s="140"/>
    </row>
    <row r="236" spans="1:5" ht="15" x14ac:dyDescent="0.2">
      <c r="A236" s="138">
        <v>1</v>
      </c>
      <c r="B236" s="86" t="s">
        <v>31</v>
      </c>
      <c r="C236" s="86" t="s">
        <v>4</v>
      </c>
      <c r="D236" s="140" t="s">
        <v>40</v>
      </c>
      <c r="E236" s="140"/>
    </row>
    <row r="237" spans="1:5" ht="15" x14ac:dyDescent="0.2">
      <c r="A237" s="138">
        <v>1</v>
      </c>
      <c r="B237" s="86" t="s">
        <v>31</v>
      </c>
      <c r="C237" s="86" t="s">
        <v>4</v>
      </c>
      <c r="D237" s="140" t="s">
        <v>40</v>
      </c>
      <c r="E237" s="140"/>
    </row>
    <row r="238" spans="1:5" ht="15" x14ac:dyDescent="0.2">
      <c r="A238" s="138">
        <v>1</v>
      </c>
      <c r="B238" s="86" t="s">
        <v>31</v>
      </c>
      <c r="C238" s="86" t="s">
        <v>4</v>
      </c>
      <c r="D238" s="140">
        <v>2</v>
      </c>
      <c r="E238" s="140"/>
    </row>
    <row r="239" spans="1:5" ht="15" x14ac:dyDescent="0.2">
      <c r="A239" s="138">
        <v>1</v>
      </c>
      <c r="B239" s="86" t="s">
        <v>31</v>
      </c>
      <c r="C239" s="86" t="s">
        <v>4</v>
      </c>
      <c r="D239" s="140">
        <v>1</v>
      </c>
      <c r="E239" s="140"/>
    </row>
    <row r="240" spans="1:5" ht="15" x14ac:dyDescent="0.2">
      <c r="A240" s="138">
        <v>1</v>
      </c>
      <c r="B240" s="86" t="s">
        <v>31</v>
      </c>
      <c r="C240" s="86" t="s">
        <v>4</v>
      </c>
      <c r="D240" s="140" t="s">
        <v>40</v>
      </c>
      <c r="E240" s="140"/>
    </row>
    <row r="241" spans="1:5" ht="15" x14ac:dyDescent="0.2">
      <c r="A241" s="138">
        <v>1</v>
      </c>
      <c r="B241" s="86" t="s">
        <v>31</v>
      </c>
      <c r="C241" s="86" t="s">
        <v>4</v>
      </c>
      <c r="D241" s="140" t="s">
        <v>40</v>
      </c>
      <c r="E241" s="140"/>
    </row>
    <row r="242" spans="1:5" ht="15" x14ac:dyDescent="0.2">
      <c r="A242" s="138">
        <v>1</v>
      </c>
      <c r="B242" s="86" t="s">
        <v>31</v>
      </c>
      <c r="C242" s="86" t="s">
        <v>4</v>
      </c>
      <c r="D242" s="140" t="s">
        <v>40</v>
      </c>
      <c r="E242" s="140"/>
    </row>
    <row r="243" spans="1:5" ht="15" x14ac:dyDescent="0.2">
      <c r="A243" s="138">
        <v>1</v>
      </c>
      <c r="B243" s="86" t="s">
        <v>31</v>
      </c>
      <c r="C243" s="86" t="s">
        <v>4</v>
      </c>
      <c r="D243" s="140" t="s">
        <v>40</v>
      </c>
      <c r="E243" s="140"/>
    </row>
    <row r="244" spans="1:5" ht="15" x14ac:dyDescent="0.2">
      <c r="A244" s="138">
        <v>1</v>
      </c>
      <c r="B244" s="86" t="s">
        <v>31</v>
      </c>
      <c r="C244" s="86" t="s">
        <v>4</v>
      </c>
      <c r="D244" s="140" t="s">
        <v>40</v>
      </c>
      <c r="E244" s="140"/>
    </row>
    <row r="245" spans="1:5" ht="15" x14ac:dyDescent="0.2">
      <c r="A245" s="138">
        <v>1</v>
      </c>
      <c r="B245" s="86" t="s">
        <v>31</v>
      </c>
      <c r="C245" s="86" t="s">
        <v>4</v>
      </c>
      <c r="D245" s="140">
        <v>2</v>
      </c>
      <c r="E245" s="140"/>
    </row>
    <row r="246" spans="1:5" ht="15" x14ac:dyDescent="0.2">
      <c r="A246" s="138">
        <v>1</v>
      </c>
      <c r="B246" s="86" t="s">
        <v>31</v>
      </c>
      <c r="C246" s="86" t="s">
        <v>4</v>
      </c>
      <c r="D246" s="140">
        <v>2</v>
      </c>
      <c r="E246" s="140"/>
    </row>
    <row r="247" spans="1:5" ht="15" x14ac:dyDescent="0.2">
      <c r="A247" s="138">
        <v>1</v>
      </c>
      <c r="B247" s="86" t="s">
        <v>31</v>
      </c>
      <c r="C247" s="86" t="s">
        <v>4</v>
      </c>
      <c r="D247" s="140">
        <v>1</v>
      </c>
      <c r="E247" s="140"/>
    </row>
    <row r="248" spans="1:5" ht="15" x14ac:dyDescent="0.2">
      <c r="A248" s="138">
        <v>1</v>
      </c>
      <c r="B248" s="86" t="s">
        <v>31</v>
      </c>
      <c r="C248" s="86" t="s">
        <v>4</v>
      </c>
      <c r="D248" s="140" t="s">
        <v>40</v>
      </c>
      <c r="E248" s="140"/>
    </row>
    <row r="249" spans="1:5" ht="15" x14ac:dyDescent="0.2">
      <c r="A249" s="138">
        <v>1</v>
      </c>
      <c r="B249" s="86" t="s">
        <v>31</v>
      </c>
      <c r="C249" s="86" t="s">
        <v>4</v>
      </c>
      <c r="D249" s="140">
        <v>1</v>
      </c>
      <c r="E249" s="140"/>
    </row>
    <row r="250" spans="1:5" ht="15" x14ac:dyDescent="0.2">
      <c r="A250" s="138">
        <v>1</v>
      </c>
      <c r="B250" s="86" t="s">
        <v>31</v>
      </c>
      <c r="C250" s="86" t="s">
        <v>4</v>
      </c>
      <c r="D250" s="140">
        <v>1</v>
      </c>
      <c r="E250" s="140"/>
    </row>
    <row r="251" spans="1:5" ht="15" x14ac:dyDescent="0.2">
      <c r="A251" s="138">
        <v>1</v>
      </c>
      <c r="B251" s="86" t="s">
        <v>31</v>
      </c>
      <c r="C251" s="86" t="s">
        <v>4</v>
      </c>
      <c r="D251" s="140" t="s">
        <v>40</v>
      </c>
      <c r="E251" s="140"/>
    </row>
    <row r="252" spans="1:5" ht="15" x14ac:dyDescent="0.2">
      <c r="A252" s="138">
        <v>1</v>
      </c>
      <c r="B252" s="86" t="s">
        <v>31</v>
      </c>
      <c r="C252" s="86" t="s">
        <v>4</v>
      </c>
      <c r="D252" s="141" t="s">
        <v>40</v>
      </c>
      <c r="E252" s="141"/>
    </row>
    <row r="253" spans="1:5" ht="15" x14ac:dyDescent="0.2">
      <c r="A253" s="31">
        <v>3</v>
      </c>
      <c r="B253" s="86" t="s">
        <v>31</v>
      </c>
      <c r="C253" s="86" t="s">
        <v>4</v>
      </c>
      <c r="D253" s="140" t="s">
        <v>40</v>
      </c>
      <c r="E253" s="140"/>
    </row>
    <row r="254" spans="1:5" ht="15" x14ac:dyDescent="0.2">
      <c r="A254" s="31">
        <v>3</v>
      </c>
      <c r="B254" s="86" t="s">
        <v>31</v>
      </c>
      <c r="C254" s="86" t="s">
        <v>4</v>
      </c>
      <c r="D254" s="140" t="s">
        <v>40</v>
      </c>
      <c r="E254" s="140"/>
    </row>
    <row r="255" spans="1:5" ht="15" x14ac:dyDescent="0.2">
      <c r="A255" s="31">
        <v>3</v>
      </c>
      <c r="B255" s="86" t="s">
        <v>31</v>
      </c>
      <c r="C255" s="86" t="s">
        <v>4</v>
      </c>
      <c r="D255" s="140" t="s">
        <v>40</v>
      </c>
      <c r="E255" s="140"/>
    </row>
    <row r="256" spans="1:5" ht="15" x14ac:dyDescent="0.2">
      <c r="A256" s="31">
        <v>3</v>
      </c>
      <c r="B256" s="86" t="s">
        <v>31</v>
      </c>
      <c r="C256" s="86" t="s">
        <v>4</v>
      </c>
      <c r="D256" s="140" t="s">
        <v>40</v>
      </c>
      <c r="E256" s="140"/>
    </row>
    <row r="257" spans="1:5" ht="15" x14ac:dyDescent="0.2">
      <c r="A257" s="31">
        <v>3</v>
      </c>
      <c r="B257" s="86" t="s">
        <v>31</v>
      </c>
      <c r="C257" s="86" t="s">
        <v>4</v>
      </c>
      <c r="D257" s="140" t="s">
        <v>40</v>
      </c>
      <c r="E257" s="140"/>
    </row>
    <row r="258" spans="1:5" ht="15" x14ac:dyDescent="0.2">
      <c r="A258" s="31">
        <v>3</v>
      </c>
      <c r="B258" s="86" t="s">
        <v>31</v>
      </c>
      <c r="C258" s="86" t="s">
        <v>4</v>
      </c>
      <c r="D258" s="140" t="s">
        <v>40</v>
      </c>
      <c r="E258" s="140"/>
    </row>
    <row r="259" spans="1:5" ht="15" x14ac:dyDescent="0.2">
      <c r="A259" s="31">
        <v>3</v>
      </c>
      <c r="B259" s="86" t="s">
        <v>31</v>
      </c>
      <c r="C259" s="86" t="s">
        <v>4</v>
      </c>
      <c r="D259" s="140">
        <v>1</v>
      </c>
      <c r="E259" s="140"/>
    </row>
    <row r="260" spans="1:5" ht="15" x14ac:dyDescent="0.2">
      <c r="A260" s="31">
        <v>3</v>
      </c>
      <c r="B260" s="86" t="s">
        <v>31</v>
      </c>
      <c r="C260" s="86" t="s">
        <v>4</v>
      </c>
      <c r="D260" s="140" t="s">
        <v>40</v>
      </c>
      <c r="E260" s="140"/>
    </row>
    <row r="261" spans="1:5" ht="15" x14ac:dyDescent="0.2">
      <c r="A261" s="31">
        <v>3</v>
      </c>
      <c r="B261" s="86" t="s">
        <v>31</v>
      </c>
      <c r="C261" s="86" t="s">
        <v>4</v>
      </c>
      <c r="D261" s="140" t="s">
        <v>40</v>
      </c>
      <c r="E261" s="140"/>
    </row>
    <row r="262" spans="1:5" ht="15" x14ac:dyDescent="0.2">
      <c r="A262" s="31">
        <v>3</v>
      </c>
      <c r="B262" s="86" t="s">
        <v>31</v>
      </c>
      <c r="C262" s="86" t="s">
        <v>4</v>
      </c>
      <c r="D262" s="140" t="s">
        <v>40</v>
      </c>
      <c r="E262" s="140"/>
    </row>
    <row r="263" spans="1:5" ht="15" x14ac:dyDescent="0.2">
      <c r="A263" s="31">
        <v>3</v>
      </c>
      <c r="B263" s="86" t="s">
        <v>31</v>
      </c>
      <c r="C263" s="86" t="s">
        <v>4</v>
      </c>
      <c r="D263" s="140" t="s">
        <v>40</v>
      </c>
      <c r="E263" s="140"/>
    </row>
    <row r="264" spans="1:5" ht="15" x14ac:dyDescent="0.2">
      <c r="A264" s="31">
        <v>3</v>
      </c>
      <c r="B264" s="86" t="s">
        <v>31</v>
      </c>
      <c r="C264" s="86" t="s">
        <v>4</v>
      </c>
      <c r="D264" s="140">
        <v>2</v>
      </c>
      <c r="E264" s="140"/>
    </row>
    <row r="265" spans="1:5" ht="15" x14ac:dyDescent="0.2">
      <c r="A265" s="31">
        <v>3</v>
      </c>
      <c r="B265" s="86" t="s">
        <v>31</v>
      </c>
      <c r="C265" s="86" t="s">
        <v>4</v>
      </c>
      <c r="D265" s="140">
        <v>1</v>
      </c>
      <c r="E265" s="140"/>
    </row>
    <row r="266" spans="1:5" ht="15" x14ac:dyDescent="0.2">
      <c r="A266" s="31">
        <v>3</v>
      </c>
      <c r="B266" s="86" t="s">
        <v>31</v>
      </c>
      <c r="C266" s="86" t="s">
        <v>4</v>
      </c>
      <c r="D266" s="140" t="s">
        <v>40</v>
      </c>
      <c r="E266" s="140"/>
    </row>
    <row r="267" spans="1:5" ht="15" x14ac:dyDescent="0.2">
      <c r="A267" s="31">
        <v>3</v>
      </c>
      <c r="B267" s="86" t="s">
        <v>31</v>
      </c>
      <c r="C267" s="86" t="s">
        <v>4</v>
      </c>
      <c r="D267" s="140">
        <v>3</v>
      </c>
      <c r="E267" s="140"/>
    </row>
    <row r="268" spans="1:5" ht="15" x14ac:dyDescent="0.2">
      <c r="A268" s="31">
        <v>3</v>
      </c>
      <c r="B268" s="86" t="s">
        <v>31</v>
      </c>
      <c r="C268" s="86" t="s">
        <v>4</v>
      </c>
      <c r="D268" s="140" t="s">
        <v>39</v>
      </c>
      <c r="E268" s="140"/>
    </row>
    <row r="269" spans="1:5" ht="15" x14ac:dyDescent="0.2">
      <c r="A269" s="31">
        <v>3</v>
      </c>
      <c r="B269" s="86" t="s">
        <v>31</v>
      </c>
      <c r="C269" s="86" t="s">
        <v>4</v>
      </c>
      <c r="D269" s="140" t="s">
        <v>40</v>
      </c>
      <c r="E269" s="140"/>
    </row>
    <row r="270" spans="1:5" ht="15" x14ac:dyDescent="0.2">
      <c r="A270" s="31">
        <v>3</v>
      </c>
      <c r="B270" s="86" t="s">
        <v>31</v>
      </c>
      <c r="C270" s="86" t="s">
        <v>4</v>
      </c>
      <c r="D270" s="140" t="s">
        <v>37</v>
      </c>
      <c r="E270" s="140"/>
    </row>
    <row r="271" spans="1:5" ht="15" x14ac:dyDescent="0.2">
      <c r="A271" s="31">
        <v>3</v>
      </c>
      <c r="B271" s="86" t="s">
        <v>31</v>
      </c>
      <c r="C271" s="86" t="s">
        <v>4</v>
      </c>
      <c r="D271" s="140" t="s">
        <v>40</v>
      </c>
      <c r="E271" s="140"/>
    </row>
    <row r="272" spans="1:5" ht="15" x14ac:dyDescent="0.2">
      <c r="A272" s="31">
        <v>3</v>
      </c>
      <c r="B272" s="86" t="s">
        <v>31</v>
      </c>
      <c r="C272" s="86" t="s">
        <v>4</v>
      </c>
      <c r="D272" s="140" t="s">
        <v>40</v>
      </c>
      <c r="E272" s="140"/>
    </row>
    <row r="273" spans="1:5" ht="15" x14ac:dyDescent="0.2">
      <c r="A273" s="31">
        <v>3</v>
      </c>
      <c r="B273" s="86" t="s">
        <v>31</v>
      </c>
      <c r="C273" s="86" t="s">
        <v>4</v>
      </c>
      <c r="D273" s="140" t="s">
        <v>40</v>
      </c>
      <c r="E273" s="140"/>
    </row>
    <row r="274" spans="1:5" ht="15" x14ac:dyDescent="0.2">
      <c r="A274" s="31">
        <v>3</v>
      </c>
      <c r="B274" s="86" t="s">
        <v>31</v>
      </c>
      <c r="C274" s="86" t="s">
        <v>4</v>
      </c>
      <c r="D274" s="140" t="s">
        <v>40</v>
      </c>
      <c r="E274" s="140"/>
    </row>
    <row r="275" spans="1:5" ht="15" x14ac:dyDescent="0.2">
      <c r="A275" s="31">
        <v>3</v>
      </c>
      <c r="B275" s="86" t="s">
        <v>31</v>
      </c>
      <c r="C275" s="86" t="s">
        <v>4</v>
      </c>
      <c r="D275" s="140" t="s">
        <v>40</v>
      </c>
      <c r="E275" s="140"/>
    </row>
    <row r="276" spans="1:5" ht="15.75" x14ac:dyDescent="0.25">
      <c r="A276" s="31">
        <v>3</v>
      </c>
      <c r="B276" s="86" t="s">
        <v>31</v>
      </c>
      <c r="C276" s="86" t="s">
        <v>4</v>
      </c>
      <c r="D276" s="4" t="s">
        <v>40</v>
      </c>
      <c r="E276" s="4"/>
    </row>
    <row r="277" spans="1:5" ht="15" x14ac:dyDescent="0.2">
      <c r="A277" s="31">
        <v>3</v>
      </c>
      <c r="B277" s="86" t="s">
        <v>31</v>
      </c>
      <c r="C277" s="86" t="s">
        <v>4</v>
      </c>
      <c r="D277" s="140" t="s">
        <v>40</v>
      </c>
      <c r="E277" s="140"/>
    </row>
    <row r="278" spans="1:5" ht="15.75" x14ac:dyDescent="0.25">
      <c r="A278" s="31">
        <v>3</v>
      </c>
      <c r="B278" s="86" t="s">
        <v>31</v>
      </c>
      <c r="C278" s="86" t="s">
        <v>4</v>
      </c>
      <c r="D278" s="4">
        <v>2</v>
      </c>
      <c r="E278" s="4"/>
    </row>
    <row r="279" spans="1:5" ht="15.75" x14ac:dyDescent="0.25">
      <c r="A279" s="31">
        <v>3</v>
      </c>
      <c r="B279" s="86" t="s">
        <v>31</v>
      </c>
      <c r="C279" s="86" t="s">
        <v>4</v>
      </c>
      <c r="D279" s="4" t="s">
        <v>40</v>
      </c>
      <c r="E279" s="4"/>
    </row>
    <row r="280" spans="1:5" ht="15.75" x14ac:dyDescent="0.25">
      <c r="A280" s="31">
        <v>3</v>
      </c>
      <c r="B280" s="86" t="s">
        <v>31</v>
      </c>
      <c r="C280" s="86" t="s">
        <v>4</v>
      </c>
      <c r="D280" s="4">
        <v>2</v>
      </c>
      <c r="E280" s="4"/>
    </row>
    <row r="281" spans="1:5" ht="15.75" x14ac:dyDescent="0.25">
      <c r="A281" s="31">
        <v>3</v>
      </c>
      <c r="B281" s="86" t="s">
        <v>31</v>
      </c>
      <c r="C281" s="86" t="s">
        <v>4</v>
      </c>
      <c r="D281" s="4">
        <v>2</v>
      </c>
      <c r="E281" s="4"/>
    </row>
    <row r="282" spans="1:5" ht="15.75" x14ac:dyDescent="0.25">
      <c r="A282" s="31">
        <v>3</v>
      </c>
      <c r="B282" s="86" t="s">
        <v>31</v>
      </c>
      <c r="C282" s="86" t="s">
        <v>4</v>
      </c>
      <c r="D282" s="4" t="s">
        <v>40</v>
      </c>
      <c r="E282" s="4"/>
    </row>
    <row r="283" spans="1:5" ht="15.75" x14ac:dyDescent="0.25">
      <c r="A283" s="31">
        <v>3</v>
      </c>
      <c r="B283" s="86" t="s">
        <v>31</v>
      </c>
      <c r="C283" s="86" t="s">
        <v>4</v>
      </c>
      <c r="D283" s="4">
        <v>1</v>
      </c>
      <c r="E283" s="4"/>
    </row>
    <row r="284" spans="1:5" ht="15.75" x14ac:dyDescent="0.25">
      <c r="A284" s="31">
        <v>3</v>
      </c>
      <c r="B284" s="86" t="s">
        <v>31</v>
      </c>
      <c r="C284" s="86" t="s">
        <v>4</v>
      </c>
      <c r="D284" s="4">
        <v>2</v>
      </c>
      <c r="E284" s="4"/>
    </row>
    <row r="285" spans="1:5" ht="15.75" x14ac:dyDescent="0.25">
      <c r="A285" s="31">
        <v>3</v>
      </c>
      <c r="B285" s="86" t="s">
        <v>31</v>
      </c>
      <c r="C285" s="86" t="s">
        <v>4</v>
      </c>
      <c r="D285" s="4">
        <v>1</v>
      </c>
      <c r="E285" s="4"/>
    </row>
    <row r="286" spans="1:5" ht="15.75" x14ac:dyDescent="0.25">
      <c r="A286" s="31">
        <v>3</v>
      </c>
      <c r="B286" s="86" t="s">
        <v>31</v>
      </c>
      <c r="C286" s="86" t="s">
        <v>4</v>
      </c>
      <c r="D286" s="4">
        <v>1</v>
      </c>
      <c r="E286" s="4"/>
    </row>
    <row r="287" spans="1:5" ht="15.75" x14ac:dyDescent="0.25">
      <c r="A287" s="31">
        <v>3</v>
      </c>
      <c r="B287" s="86" t="s">
        <v>31</v>
      </c>
      <c r="C287" s="86" t="s">
        <v>4</v>
      </c>
      <c r="D287" s="4" t="s">
        <v>40</v>
      </c>
      <c r="E287" s="4"/>
    </row>
    <row r="288" spans="1:5" ht="15.75" x14ac:dyDescent="0.25">
      <c r="A288" s="31">
        <v>3</v>
      </c>
      <c r="B288" s="86" t="s">
        <v>31</v>
      </c>
      <c r="C288" s="86" t="s">
        <v>4</v>
      </c>
      <c r="D288" s="4" t="s">
        <v>40</v>
      </c>
      <c r="E288" s="4"/>
    </row>
    <row r="289" spans="1:5" ht="15.75" x14ac:dyDescent="0.25">
      <c r="A289" s="31">
        <v>3</v>
      </c>
      <c r="B289" s="86" t="s">
        <v>31</v>
      </c>
      <c r="C289" s="86" t="s">
        <v>4</v>
      </c>
      <c r="D289" s="4" t="s">
        <v>40</v>
      </c>
      <c r="E289" s="4"/>
    </row>
    <row r="290" spans="1:5" ht="15.75" x14ac:dyDescent="0.25">
      <c r="A290" s="31">
        <v>3</v>
      </c>
      <c r="B290" s="86" t="s">
        <v>31</v>
      </c>
      <c r="C290" s="86" t="s">
        <v>4</v>
      </c>
      <c r="D290" s="4" t="s">
        <v>40</v>
      </c>
      <c r="E290" s="4"/>
    </row>
    <row r="291" spans="1:5" ht="15.75" x14ac:dyDescent="0.25">
      <c r="A291" s="31">
        <v>3</v>
      </c>
      <c r="B291" s="86" t="s">
        <v>31</v>
      </c>
      <c r="C291" s="86" t="s">
        <v>4</v>
      </c>
      <c r="D291" s="4">
        <v>3</v>
      </c>
      <c r="E291" s="4"/>
    </row>
    <row r="292" spans="1:5" ht="15.75" x14ac:dyDescent="0.25">
      <c r="A292" s="31">
        <v>3</v>
      </c>
      <c r="B292" s="86" t="s">
        <v>31</v>
      </c>
      <c r="C292" s="86" t="s">
        <v>4</v>
      </c>
      <c r="D292" s="4" t="s">
        <v>40</v>
      </c>
      <c r="E292" s="4"/>
    </row>
    <row r="293" spans="1:5" ht="15.75" x14ac:dyDescent="0.25">
      <c r="A293" s="31">
        <v>3</v>
      </c>
      <c r="B293" s="86" t="s">
        <v>31</v>
      </c>
      <c r="C293" s="86" t="s">
        <v>4</v>
      </c>
      <c r="D293" s="4" t="s">
        <v>40</v>
      </c>
      <c r="E293" s="4"/>
    </row>
    <row r="294" spans="1:5" ht="15.75" x14ac:dyDescent="0.25">
      <c r="A294" s="31">
        <v>3</v>
      </c>
      <c r="B294" s="86" t="s">
        <v>31</v>
      </c>
      <c r="C294" s="86" t="s">
        <v>4</v>
      </c>
      <c r="D294" s="4">
        <v>1</v>
      </c>
      <c r="E294" s="4"/>
    </row>
    <row r="295" spans="1:5" ht="15.75" x14ac:dyDescent="0.25">
      <c r="A295" s="31">
        <v>3</v>
      </c>
      <c r="B295" s="86" t="s">
        <v>31</v>
      </c>
      <c r="C295" s="86" t="s">
        <v>4</v>
      </c>
      <c r="D295" s="4" t="s">
        <v>40</v>
      </c>
      <c r="E295" s="4"/>
    </row>
    <row r="296" spans="1:5" ht="15.75" x14ac:dyDescent="0.25">
      <c r="A296" s="31">
        <v>3</v>
      </c>
      <c r="B296" s="86" t="s">
        <v>31</v>
      </c>
      <c r="C296" s="86" t="s">
        <v>4</v>
      </c>
      <c r="D296" s="4" t="s">
        <v>39</v>
      </c>
      <c r="E296" s="4"/>
    </row>
    <row r="297" spans="1:5" ht="15.75" x14ac:dyDescent="0.25">
      <c r="A297" s="31">
        <v>3</v>
      </c>
      <c r="B297" s="86" t="s">
        <v>31</v>
      </c>
      <c r="C297" s="86" t="s">
        <v>4</v>
      </c>
      <c r="D297" s="4" t="s">
        <v>40</v>
      </c>
      <c r="E297" s="4"/>
    </row>
    <row r="298" spans="1:5" ht="15.75" x14ac:dyDescent="0.25">
      <c r="A298" s="31">
        <v>3</v>
      </c>
      <c r="B298" s="86" t="s">
        <v>31</v>
      </c>
      <c r="C298" s="86" t="s">
        <v>4</v>
      </c>
      <c r="D298" s="4" t="s">
        <v>40</v>
      </c>
      <c r="E298" s="4"/>
    </row>
    <row r="299" spans="1:5" ht="15.75" x14ac:dyDescent="0.25">
      <c r="A299" s="31">
        <v>3</v>
      </c>
      <c r="B299" s="86" t="s">
        <v>31</v>
      </c>
      <c r="C299" s="86" t="s">
        <v>4</v>
      </c>
      <c r="D299" s="4" t="s">
        <v>40</v>
      </c>
      <c r="E299" s="4"/>
    </row>
    <row r="300" spans="1:5" ht="15.75" x14ac:dyDescent="0.25">
      <c r="A300" s="31">
        <v>3</v>
      </c>
      <c r="B300" s="86" t="s">
        <v>31</v>
      </c>
      <c r="C300" s="86" t="s">
        <v>4</v>
      </c>
      <c r="D300" s="4" t="s">
        <v>39</v>
      </c>
      <c r="E300" s="4"/>
    </row>
    <row r="301" spans="1:5" ht="15.75" x14ac:dyDescent="0.25">
      <c r="A301" s="31">
        <v>3</v>
      </c>
      <c r="B301" s="86" t="s">
        <v>31</v>
      </c>
      <c r="C301" s="86" t="s">
        <v>4</v>
      </c>
      <c r="D301" s="4" t="s">
        <v>40</v>
      </c>
      <c r="E301" s="4"/>
    </row>
    <row r="302" spans="1:5" ht="15.75" x14ac:dyDescent="0.25">
      <c r="A302" s="31">
        <v>3</v>
      </c>
      <c r="B302" s="86" t="s">
        <v>31</v>
      </c>
      <c r="C302" s="86" t="s">
        <v>4</v>
      </c>
      <c r="D302" s="4" t="s">
        <v>40</v>
      </c>
      <c r="E302" s="4"/>
    </row>
    <row r="303" spans="1:5" ht="15" x14ac:dyDescent="0.2">
      <c r="A303" s="31">
        <v>4</v>
      </c>
      <c r="B303" s="86" t="s">
        <v>31</v>
      </c>
      <c r="C303" s="86" t="s">
        <v>4</v>
      </c>
      <c r="D303" s="140" t="s">
        <v>37</v>
      </c>
      <c r="E303" s="140"/>
    </row>
    <row r="304" spans="1:5" ht="15.75" x14ac:dyDescent="0.25">
      <c r="A304" s="31">
        <v>4</v>
      </c>
      <c r="B304" s="86" t="s">
        <v>31</v>
      </c>
      <c r="C304" s="86" t="s">
        <v>4</v>
      </c>
      <c r="D304" s="4" t="s">
        <v>37</v>
      </c>
      <c r="E304" s="4"/>
    </row>
    <row r="305" spans="1:5" ht="15.75" x14ac:dyDescent="0.25">
      <c r="A305" s="31">
        <v>4</v>
      </c>
      <c r="B305" s="86" t="s">
        <v>31</v>
      </c>
      <c r="C305" s="86" t="s">
        <v>4</v>
      </c>
      <c r="D305" s="4" t="s">
        <v>37</v>
      </c>
      <c r="E305" s="4"/>
    </row>
    <row r="306" spans="1:5" ht="15.75" x14ac:dyDescent="0.25">
      <c r="A306" s="31">
        <v>4</v>
      </c>
      <c r="B306" s="86" t="s">
        <v>31</v>
      </c>
      <c r="C306" s="86" t="s">
        <v>4</v>
      </c>
      <c r="D306" s="4" t="s">
        <v>40</v>
      </c>
      <c r="E306" s="4"/>
    </row>
    <row r="307" spans="1:5" ht="15.75" x14ac:dyDescent="0.25">
      <c r="A307" s="31">
        <v>4</v>
      </c>
      <c r="B307" s="86" t="s">
        <v>31</v>
      </c>
      <c r="C307" s="86" t="s">
        <v>4</v>
      </c>
      <c r="D307" s="4" t="s">
        <v>37</v>
      </c>
      <c r="E307" s="4"/>
    </row>
    <row r="308" spans="1:5" ht="15.75" x14ac:dyDescent="0.25">
      <c r="A308" s="31">
        <v>4</v>
      </c>
      <c r="B308" s="86" t="s">
        <v>31</v>
      </c>
      <c r="C308" s="86" t="s">
        <v>4</v>
      </c>
      <c r="D308" s="4" t="s">
        <v>37</v>
      </c>
      <c r="E308" s="4"/>
    </row>
    <row r="309" spans="1:5" ht="15.75" x14ac:dyDescent="0.25">
      <c r="A309" s="31">
        <v>4</v>
      </c>
      <c r="B309" s="86" t="s">
        <v>31</v>
      </c>
      <c r="C309" s="86" t="s">
        <v>4</v>
      </c>
      <c r="D309" s="4" t="s">
        <v>37</v>
      </c>
      <c r="E309" s="4"/>
    </row>
    <row r="310" spans="1:5" ht="15.75" x14ac:dyDescent="0.25">
      <c r="A310" s="31">
        <v>4</v>
      </c>
      <c r="B310" s="86" t="s">
        <v>31</v>
      </c>
      <c r="C310" s="86" t="s">
        <v>4</v>
      </c>
      <c r="D310" s="4" t="s">
        <v>39</v>
      </c>
      <c r="E310" s="4"/>
    </row>
    <row r="311" spans="1:5" ht="15.75" x14ac:dyDescent="0.25">
      <c r="A311" s="31">
        <v>4</v>
      </c>
      <c r="B311" s="86" t="s">
        <v>31</v>
      </c>
      <c r="C311" s="86" t="s">
        <v>4</v>
      </c>
      <c r="D311" s="4" t="s">
        <v>39</v>
      </c>
      <c r="E311" s="4"/>
    </row>
    <row r="312" spans="1:5" ht="15.75" x14ac:dyDescent="0.25">
      <c r="A312" s="31">
        <v>4</v>
      </c>
      <c r="B312" s="86" t="s">
        <v>31</v>
      </c>
      <c r="C312" s="86" t="s">
        <v>4</v>
      </c>
      <c r="D312" s="4" t="s">
        <v>37</v>
      </c>
      <c r="E312" s="4"/>
    </row>
    <row r="313" spans="1:5" ht="15.75" x14ac:dyDescent="0.25">
      <c r="A313" s="31">
        <v>4</v>
      </c>
      <c r="B313" s="86" t="s">
        <v>31</v>
      </c>
      <c r="C313" s="86" t="s">
        <v>4</v>
      </c>
      <c r="D313" s="4" t="s">
        <v>40</v>
      </c>
      <c r="E313" s="4"/>
    </row>
    <row r="314" spans="1:5" ht="15.75" x14ac:dyDescent="0.25">
      <c r="A314" s="31">
        <v>4</v>
      </c>
      <c r="B314" s="86" t="s">
        <v>31</v>
      </c>
      <c r="C314" s="86" t="s">
        <v>4</v>
      </c>
      <c r="D314" s="4" t="s">
        <v>40</v>
      </c>
      <c r="E314" s="4"/>
    </row>
    <row r="315" spans="1:5" ht="15.75" x14ac:dyDescent="0.25">
      <c r="A315" s="31">
        <v>4</v>
      </c>
      <c r="B315" s="86" t="s">
        <v>31</v>
      </c>
      <c r="C315" s="86" t="s">
        <v>4</v>
      </c>
      <c r="D315" s="4">
        <v>1</v>
      </c>
      <c r="E315" s="4"/>
    </row>
    <row r="316" spans="1:5" ht="15.75" x14ac:dyDescent="0.25">
      <c r="A316" s="31">
        <v>4</v>
      </c>
      <c r="B316" s="86" t="s">
        <v>31</v>
      </c>
      <c r="C316" s="86" t="s">
        <v>4</v>
      </c>
      <c r="D316" s="4" t="s">
        <v>40</v>
      </c>
      <c r="E316" s="4"/>
    </row>
    <row r="317" spans="1:5" ht="15.75" x14ac:dyDescent="0.25">
      <c r="A317" s="31">
        <v>4</v>
      </c>
      <c r="B317" s="86" t="s">
        <v>31</v>
      </c>
      <c r="C317" s="86" t="s">
        <v>4</v>
      </c>
      <c r="D317" s="4">
        <v>2</v>
      </c>
      <c r="E317" s="4"/>
    </row>
    <row r="318" spans="1:5" ht="15.75" x14ac:dyDescent="0.25">
      <c r="A318" s="31">
        <v>4</v>
      </c>
      <c r="B318" s="86" t="s">
        <v>31</v>
      </c>
      <c r="C318" s="86" t="s">
        <v>4</v>
      </c>
      <c r="D318" s="4">
        <v>2</v>
      </c>
      <c r="E318" s="4"/>
    </row>
    <row r="319" spans="1:5" ht="15.75" x14ac:dyDescent="0.25">
      <c r="A319" s="31">
        <v>4</v>
      </c>
      <c r="B319" s="86" t="s">
        <v>31</v>
      </c>
      <c r="C319" s="86" t="s">
        <v>4</v>
      </c>
      <c r="D319" s="4">
        <v>1</v>
      </c>
      <c r="E319" s="4"/>
    </row>
    <row r="320" spans="1:5" ht="15.75" x14ac:dyDescent="0.25">
      <c r="A320" s="31">
        <v>4</v>
      </c>
      <c r="B320" s="86" t="s">
        <v>31</v>
      </c>
      <c r="C320" s="86" t="s">
        <v>4</v>
      </c>
      <c r="D320" s="4" t="s">
        <v>37</v>
      </c>
      <c r="E320" s="4"/>
    </row>
    <row r="321" spans="1:5" ht="15.75" x14ac:dyDescent="0.25">
      <c r="A321" s="31">
        <v>4</v>
      </c>
      <c r="B321" s="86" t="s">
        <v>31</v>
      </c>
      <c r="C321" s="86" t="s">
        <v>4</v>
      </c>
      <c r="D321" s="4" t="s">
        <v>37</v>
      </c>
      <c r="E321" s="4"/>
    </row>
    <row r="322" spans="1:5" ht="15.75" x14ac:dyDescent="0.25">
      <c r="A322" s="31">
        <v>4</v>
      </c>
      <c r="B322" s="86" t="s">
        <v>31</v>
      </c>
      <c r="C322" s="86" t="s">
        <v>4</v>
      </c>
      <c r="D322" s="4">
        <v>3</v>
      </c>
      <c r="E322" s="4"/>
    </row>
    <row r="323" spans="1:5" ht="15.75" x14ac:dyDescent="0.25">
      <c r="A323" s="31">
        <v>4</v>
      </c>
      <c r="B323" s="86" t="s">
        <v>31</v>
      </c>
      <c r="C323" s="86" t="s">
        <v>4</v>
      </c>
      <c r="D323" s="4" t="s">
        <v>37</v>
      </c>
      <c r="E323" s="4"/>
    </row>
    <row r="324" spans="1:5" ht="15.75" x14ac:dyDescent="0.25">
      <c r="A324" s="31">
        <v>4</v>
      </c>
      <c r="B324" s="86" t="s">
        <v>31</v>
      </c>
      <c r="C324" s="86" t="s">
        <v>4</v>
      </c>
      <c r="D324" s="4" t="s">
        <v>37</v>
      </c>
      <c r="E324" s="4"/>
    </row>
    <row r="325" spans="1:5" ht="15.75" x14ac:dyDescent="0.25">
      <c r="A325" s="31">
        <v>4</v>
      </c>
      <c r="B325" s="86" t="s">
        <v>31</v>
      </c>
      <c r="C325" s="86" t="s">
        <v>4</v>
      </c>
      <c r="D325" s="4">
        <v>1</v>
      </c>
      <c r="E325" s="4"/>
    </row>
    <row r="326" spans="1:5" ht="15.75" x14ac:dyDescent="0.25">
      <c r="A326" s="31">
        <v>4</v>
      </c>
      <c r="B326" s="86" t="s">
        <v>31</v>
      </c>
      <c r="C326" s="86" t="s">
        <v>4</v>
      </c>
      <c r="D326" s="4" t="s">
        <v>37</v>
      </c>
      <c r="E326" s="4"/>
    </row>
    <row r="327" spans="1:5" ht="15.75" x14ac:dyDescent="0.25">
      <c r="A327" s="31">
        <v>4</v>
      </c>
      <c r="B327" s="86" t="s">
        <v>31</v>
      </c>
      <c r="C327" s="86" t="s">
        <v>4</v>
      </c>
      <c r="D327" s="4" t="s">
        <v>37</v>
      </c>
      <c r="E327" s="4"/>
    </row>
    <row r="328" spans="1:5" ht="15.75" x14ac:dyDescent="0.25">
      <c r="A328" s="31">
        <v>4</v>
      </c>
      <c r="B328" s="86" t="s">
        <v>31</v>
      </c>
      <c r="C328" s="86" t="s">
        <v>4</v>
      </c>
      <c r="D328" s="4" t="s">
        <v>37</v>
      </c>
      <c r="E328" s="4"/>
    </row>
    <row r="329" spans="1:5" ht="15.75" x14ac:dyDescent="0.25">
      <c r="A329" s="31">
        <v>4</v>
      </c>
      <c r="B329" s="86" t="s">
        <v>31</v>
      </c>
      <c r="C329" s="86" t="s">
        <v>4</v>
      </c>
      <c r="D329" s="4" t="s">
        <v>40</v>
      </c>
      <c r="E329" s="4"/>
    </row>
    <row r="330" spans="1:5" ht="15.75" x14ac:dyDescent="0.25">
      <c r="A330" s="31">
        <v>4</v>
      </c>
      <c r="B330" s="86" t="s">
        <v>31</v>
      </c>
      <c r="C330" s="86" t="s">
        <v>4</v>
      </c>
      <c r="D330" s="4" t="s">
        <v>40</v>
      </c>
      <c r="E330" s="4"/>
    </row>
    <row r="331" spans="1:5" ht="15.75" x14ac:dyDescent="0.25">
      <c r="A331" s="31">
        <v>4</v>
      </c>
      <c r="B331" s="86" t="s">
        <v>31</v>
      </c>
      <c r="C331" s="86" t="s">
        <v>4</v>
      </c>
      <c r="D331" s="4">
        <v>2</v>
      </c>
      <c r="E331" s="4"/>
    </row>
    <row r="332" spans="1:5" ht="15.75" x14ac:dyDescent="0.25">
      <c r="A332" s="31">
        <v>4</v>
      </c>
      <c r="B332" s="86" t="s">
        <v>31</v>
      </c>
      <c r="C332" s="86" t="s">
        <v>4</v>
      </c>
      <c r="D332" s="4" t="s">
        <v>40</v>
      </c>
      <c r="E332" s="4"/>
    </row>
    <row r="333" spans="1:5" ht="15.75" x14ac:dyDescent="0.25">
      <c r="A333" s="31">
        <v>4</v>
      </c>
      <c r="B333" s="86" t="s">
        <v>31</v>
      </c>
      <c r="C333" s="86" t="s">
        <v>4</v>
      </c>
      <c r="D333" s="4">
        <v>1</v>
      </c>
      <c r="E333" s="4"/>
    </row>
    <row r="334" spans="1:5" ht="15.75" x14ac:dyDescent="0.25">
      <c r="A334" s="31">
        <v>4</v>
      </c>
      <c r="B334" s="86" t="s">
        <v>31</v>
      </c>
      <c r="C334" s="86" t="s">
        <v>4</v>
      </c>
      <c r="D334" s="4" t="s">
        <v>39</v>
      </c>
      <c r="E334" s="4"/>
    </row>
    <row r="335" spans="1:5" ht="15.75" x14ac:dyDescent="0.25">
      <c r="A335" s="31">
        <v>4</v>
      </c>
      <c r="B335" s="86" t="s">
        <v>31</v>
      </c>
      <c r="C335" s="86" t="s">
        <v>4</v>
      </c>
      <c r="D335" s="4" t="s">
        <v>37</v>
      </c>
      <c r="E335" s="4"/>
    </row>
    <row r="336" spans="1:5" ht="15.75" x14ac:dyDescent="0.25">
      <c r="A336" s="31">
        <v>4</v>
      </c>
      <c r="B336" s="86" t="s">
        <v>31</v>
      </c>
      <c r="C336" s="86" t="s">
        <v>4</v>
      </c>
      <c r="D336" s="4">
        <v>1</v>
      </c>
      <c r="E336" s="4"/>
    </row>
    <row r="337" spans="1:5" ht="15.75" x14ac:dyDescent="0.25">
      <c r="A337" s="31">
        <v>4</v>
      </c>
      <c r="B337" s="86" t="s">
        <v>31</v>
      </c>
      <c r="C337" s="86" t="s">
        <v>4</v>
      </c>
      <c r="D337" s="4" t="s">
        <v>39</v>
      </c>
      <c r="E337" s="4"/>
    </row>
    <row r="338" spans="1:5" ht="15.75" x14ac:dyDescent="0.25">
      <c r="A338" s="31">
        <v>4</v>
      </c>
      <c r="B338" s="86" t="s">
        <v>31</v>
      </c>
      <c r="C338" s="86" t="s">
        <v>4</v>
      </c>
      <c r="D338" s="4">
        <v>2</v>
      </c>
      <c r="E338" s="4"/>
    </row>
    <row r="339" spans="1:5" ht="15.75" x14ac:dyDescent="0.25">
      <c r="A339" s="31">
        <v>4</v>
      </c>
      <c r="B339" s="86" t="s">
        <v>31</v>
      </c>
      <c r="C339" s="86" t="s">
        <v>4</v>
      </c>
      <c r="D339" s="4" t="s">
        <v>37</v>
      </c>
      <c r="E339" s="4"/>
    </row>
    <row r="340" spans="1:5" ht="15.75" x14ac:dyDescent="0.25">
      <c r="A340" s="31">
        <v>4</v>
      </c>
      <c r="B340" s="86" t="s">
        <v>31</v>
      </c>
      <c r="C340" s="86" t="s">
        <v>4</v>
      </c>
      <c r="D340" s="4" t="s">
        <v>37</v>
      </c>
      <c r="E340" s="4"/>
    </row>
    <row r="341" spans="1:5" ht="15.75" x14ac:dyDescent="0.25">
      <c r="A341" s="31">
        <v>4</v>
      </c>
      <c r="B341" s="86" t="s">
        <v>31</v>
      </c>
      <c r="C341" s="86" t="s">
        <v>4</v>
      </c>
      <c r="D341" s="4" t="s">
        <v>37</v>
      </c>
      <c r="E341" s="4"/>
    </row>
    <row r="342" spans="1:5" ht="15.75" x14ac:dyDescent="0.25">
      <c r="A342" s="31">
        <v>4</v>
      </c>
      <c r="B342" s="86" t="s">
        <v>31</v>
      </c>
      <c r="C342" s="86" t="s">
        <v>4</v>
      </c>
      <c r="D342" s="4" t="s">
        <v>40</v>
      </c>
      <c r="E342" s="4"/>
    </row>
    <row r="343" spans="1:5" ht="15.75" x14ac:dyDescent="0.25">
      <c r="A343" s="31">
        <v>4</v>
      </c>
      <c r="B343" s="86" t="s">
        <v>31</v>
      </c>
      <c r="C343" s="86" t="s">
        <v>4</v>
      </c>
      <c r="D343" s="4">
        <v>1</v>
      </c>
      <c r="E343" s="4"/>
    </row>
    <row r="344" spans="1:5" ht="15.75" x14ac:dyDescent="0.25">
      <c r="A344" s="31">
        <v>4</v>
      </c>
      <c r="B344" s="86" t="s">
        <v>31</v>
      </c>
      <c r="C344" s="86" t="s">
        <v>4</v>
      </c>
      <c r="D344" s="4" t="s">
        <v>40</v>
      </c>
      <c r="E344" s="4"/>
    </row>
    <row r="345" spans="1:5" ht="15.75" x14ac:dyDescent="0.25">
      <c r="A345" s="31">
        <v>4</v>
      </c>
      <c r="B345" s="86" t="s">
        <v>31</v>
      </c>
      <c r="C345" s="86" t="s">
        <v>4</v>
      </c>
      <c r="D345" s="4" t="s">
        <v>40</v>
      </c>
      <c r="E345" s="4"/>
    </row>
    <row r="346" spans="1:5" ht="15.75" x14ac:dyDescent="0.25">
      <c r="A346" s="31">
        <v>4</v>
      </c>
      <c r="B346" s="86" t="s">
        <v>31</v>
      </c>
      <c r="C346" s="86" t="s">
        <v>4</v>
      </c>
      <c r="D346" s="4" t="s">
        <v>40</v>
      </c>
      <c r="E346" s="4"/>
    </row>
    <row r="347" spans="1:5" ht="15.75" x14ac:dyDescent="0.25">
      <c r="A347" s="31">
        <v>4</v>
      </c>
      <c r="B347" s="86" t="s">
        <v>31</v>
      </c>
      <c r="C347" s="86" t="s">
        <v>4</v>
      </c>
      <c r="D347" s="4" t="s">
        <v>37</v>
      </c>
      <c r="E347" s="4"/>
    </row>
    <row r="348" spans="1:5" ht="15.75" x14ac:dyDescent="0.25">
      <c r="A348" s="31">
        <v>4</v>
      </c>
      <c r="B348" s="86" t="s">
        <v>31</v>
      </c>
      <c r="C348" s="86" t="s">
        <v>4</v>
      </c>
      <c r="D348" s="4" t="s">
        <v>37</v>
      </c>
      <c r="E348" s="4"/>
    </row>
    <row r="349" spans="1:5" ht="15.75" x14ac:dyDescent="0.25">
      <c r="A349" s="31">
        <v>4</v>
      </c>
      <c r="B349" s="86" t="s">
        <v>31</v>
      </c>
      <c r="C349" s="86" t="s">
        <v>4</v>
      </c>
      <c r="D349" s="4" t="s">
        <v>37</v>
      </c>
      <c r="E349" s="4"/>
    </row>
    <row r="350" spans="1:5" ht="15.75" x14ac:dyDescent="0.25">
      <c r="A350" s="31">
        <v>4</v>
      </c>
      <c r="B350" s="86" t="s">
        <v>31</v>
      </c>
      <c r="C350" s="86" t="s">
        <v>4</v>
      </c>
      <c r="D350" s="4">
        <v>2</v>
      </c>
      <c r="E350" s="4"/>
    </row>
    <row r="351" spans="1:5" ht="15.75" x14ac:dyDescent="0.25">
      <c r="A351" s="31">
        <v>4</v>
      </c>
      <c r="B351" s="86" t="s">
        <v>31</v>
      </c>
      <c r="C351" s="86" t="s">
        <v>4</v>
      </c>
      <c r="D351" s="4" t="s">
        <v>37</v>
      </c>
      <c r="E351" s="4"/>
    </row>
    <row r="352" spans="1:5" ht="15.75" x14ac:dyDescent="0.25">
      <c r="A352" s="31">
        <v>4</v>
      </c>
      <c r="B352" s="86" t="s">
        <v>31</v>
      </c>
      <c r="C352" s="86" t="s">
        <v>4</v>
      </c>
      <c r="D352" s="4" t="s">
        <v>37</v>
      </c>
      <c r="E352" s="4"/>
    </row>
    <row r="353" spans="1:6" ht="15.75" x14ac:dyDescent="0.25">
      <c r="A353" s="31">
        <v>4</v>
      </c>
      <c r="B353" s="86" t="s">
        <v>31</v>
      </c>
      <c r="C353" s="86" t="s">
        <v>4</v>
      </c>
      <c r="D353" s="4">
        <v>1</v>
      </c>
      <c r="E353" s="4"/>
    </row>
    <row r="354" spans="1:6" ht="15.75" x14ac:dyDescent="0.25">
      <c r="A354" s="31">
        <v>4</v>
      </c>
      <c r="B354" s="86" t="s">
        <v>31</v>
      </c>
      <c r="C354" s="86" t="s">
        <v>4</v>
      </c>
      <c r="D354" s="4" t="s">
        <v>37</v>
      </c>
      <c r="E354" s="4"/>
    </row>
    <row r="355" spans="1:6" ht="15.75" x14ac:dyDescent="0.25">
      <c r="A355" s="31">
        <v>4</v>
      </c>
      <c r="B355" s="86" t="s">
        <v>31</v>
      </c>
      <c r="C355" s="86" t="s">
        <v>4</v>
      </c>
      <c r="D355" s="4" t="s">
        <v>40</v>
      </c>
      <c r="E355" s="4"/>
    </row>
    <row r="356" spans="1:6" ht="15.75" x14ac:dyDescent="0.25">
      <c r="A356" s="31">
        <v>4</v>
      </c>
      <c r="B356" s="86" t="s">
        <v>31</v>
      </c>
      <c r="C356" s="86" t="s">
        <v>4</v>
      </c>
      <c r="D356" s="4">
        <v>2</v>
      </c>
      <c r="E356" s="4"/>
    </row>
    <row r="357" spans="1:6" ht="15.75" x14ac:dyDescent="0.25">
      <c r="A357" s="31">
        <v>4</v>
      </c>
      <c r="B357" s="86" t="s">
        <v>31</v>
      </c>
      <c r="C357" s="86" t="s">
        <v>4</v>
      </c>
      <c r="D357" s="4" t="s">
        <v>40</v>
      </c>
      <c r="E357" s="4"/>
    </row>
    <row r="358" spans="1:6" ht="15.75" x14ac:dyDescent="0.25">
      <c r="A358" s="31">
        <v>4</v>
      </c>
      <c r="B358" s="86" t="s">
        <v>31</v>
      </c>
      <c r="C358" s="86" t="s">
        <v>4</v>
      </c>
      <c r="D358" s="4" t="s">
        <v>40</v>
      </c>
      <c r="E358" s="4"/>
    </row>
    <row r="359" spans="1:6" ht="15.75" x14ac:dyDescent="0.25">
      <c r="A359" s="31">
        <v>4</v>
      </c>
      <c r="B359" s="86" t="s">
        <v>31</v>
      </c>
      <c r="C359" s="86" t="s">
        <v>4</v>
      </c>
      <c r="D359" s="4" t="s">
        <v>40</v>
      </c>
      <c r="E359" s="4"/>
    </row>
    <row r="360" spans="1:6" ht="15.75" x14ac:dyDescent="0.25">
      <c r="A360" s="31">
        <v>4</v>
      </c>
      <c r="B360" s="86" t="s">
        <v>31</v>
      </c>
      <c r="C360" s="86" t="s">
        <v>4</v>
      </c>
      <c r="D360" s="4" t="s">
        <v>37</v>
      </c>
      <c r="E360" s="4"/>
    </row>
    <row r="361" spans="1:6" ht="15" x14ac:dyDescent="0.25">
      <c r="A361" s="31">
        <v>101</v>
      </c>
      <c r="B361" s="8" t="s">
        <v>38</v>
      </c>
      <c r="C361" s="31" t="s">
        <v>3</v>
      </c>
      <c r="D361" s="4">
        <v>3</v>
      </c>
      <c r="E361" s="4"/>
    </row>
    <row r="362" spans="1:6" ht="15" x14ac:dyDescent="0.25">
      <c r="A362" s="31">
        <v>101</v>
      </c>
      <c r="B362" s="8" t="s">
        <v>38</v>
      </c>
      <c r="C362" s="31" t="s">
        <v>3</v>
      </c>
      <c r="D362" s="4">
        <v>1</v>
      </c>
      <c r="E362" s="4"/>
      <c r="F362" s="4"/>
    </row>
    <row r="363" spans="1:6" ht="15" x14ac:dyDescent="0.25">
      <c r="A363" s="31">
        <v>101</v>
      </c>
      <c r="B363" s="8" t="s">
        <v>38</v>
      </c>
      <c r="C363" s="31" t="s">
        <v>3</v>
      </c>
      <c r="D363" s="4" t="s">
        <v>40</v>
      </c>
      <c r="E363" s="4"/>
      <c r="F363" s="4"/>
    </row>
    <row r="364" spans="1:6" ht="15" x14ac:dyDescent="0.25">
      <c r="A364" s="31">
        <v>101</v>
      </c>
      <c r="B364" s="8" t="s">
        <v>38</v>
      </c>
      <c r="C364" s="31" t="s">
        <v>3</v>
      </c>
      <c r="D364" s="4" t="s">
        <v>40</v>
      </c>
      <c r="E364" s="4"/>
      <c r="F364" s="4"/>
    </row>
    <row r="365" spans="1:6" ht="15" x14ac:dyDescent="0.25">
      <c r="A365" s="31">
        <v>101</v>
      </c>
      <c r="B365" s="8" t="s">
        <v>38</v>
      </c>
      <c r="C365" s="31" t="s">
        <v>3</v>
      </c>
      <c r="D365" s="4" t="s">
        <v>40</v>
      </c>
      <c r="E365" s="4"/>
      <c r="F365" s="4"/>
    </row>
    <row r="366" spans="1:6" ht="15" x14ac:dyDescent="0.25">
      <c r="A366" s="31">
        <v>101</v>
      </c>
      <c r="B366" s="8" t="s">
        <v>38</v>
      </c>
      <c r="C366" s="31" t="s">
        <v>3</v>
      </c>
      <c r="D366" s="4" t="s">
        <v>40</v>
      </c>
      <c r="E366" s="4"/>
      <c r="F366" s="4"/>
    </row>
    <row r="367" spans="1:6" ht="15" x14ac:dyDescent="0.25">
      <c r="A367" s="31">
        <v>101</v>
      </c>
      <c r="B367" s="8" t="s">
        <v>38</v>
      </c>
      <c r="C367" s="31" t="s">
        <v>3</v>
      </c>
      <c r="D367" s="4">
        <v>3</v>
      </c>
      <c r="E367" s="4"/>
      <c r="F367" s="4"/>
    </row>
    <row r="368" spans="1:6" ht="15" x14ac:dyDescent="0.25">
      <c r="A368" s="31">
        <v>101</v>
      </c>
      <c r="B368" s="8" t="s">
        <v>38</v>
      </c>
      <c r="C368" s="31" t="s">
        <v>3</v>
      </c>
      <c r="D368" s="4">
        <v>2</v>
      </c>
      <c r="E368" s="4"/>
      <c r="F368" s="4"/>
    </row>
    <row r="369" spans="1:6" ht="15" x14ac:dyDescent="0.25">
      <c r="A369" s="31">
        <v>101</v>
      </c>
      <c r="B369" s="8" t="s">
        <v>38</v>
      </c>
      <c r="C369" s="31" t="s">
        <v>3</v>
      </c>
      <c r="D369" s="4" t="s">
        <v>40</v>
      </c>
      <c r="E369" s="4"/>
      <c r="F369" s="4"/>
    </row>
    <row r="370" spans="1:6" ht="15" x14ac:dyDescent="0.25">
      <c r="A370" s="31">
        <v>101</v>
      </c>
      <c r="B370" s="8" t="s">
        <v>38</v>
      </c>
      <c r="C370" s="31" t="s">
        <v>3</v>
      </c>
      <c r="D370" s="4">
        <v>3</v>
      </c>
      <c r="E370" s="4"/>
      <c r="F370" s="4"/>
    </row>
    <row r="371" spans="1:6" ht="15" x14ac:dyDescent="0.25">
      <c r="A371" s="31">
        <v>101</v>
      </c>
      <c r="B371" s="8" t="s">
        <v>38</v>
      </c>
      <c r="C371" s="31" t="s">
        <v>3</v>
      </c>
      <c r="D371" s="4" t="s">
        <v>40</v>
      </c>
      <c r="E371" s="4"/>
      <c r="F371" s="4"/>
    </row>
    <row r="372" spans="1:6" ht="15" x14ac:dyDescent="0.25">
      <c r="A372" s="31">
        <v>101</v>
      </c>
      <c r="B372" s="8" t="s">
        <v>38</v>
      </c>
      <c r="C372" s="31" t="s">
        <v>3</v>
      </c>
      <c r="D372" s="4">
        <v>2</v>
      </c>
      <c r="E372" s="4"/>
      <c r="F372" s="4"/>
    </row>
    <row r="373" spans="1:6" ht="15" x14ac:dyDescent="0.25">
      <c r="A373" s="31">
        <v>101</v>
      </c>
      <c r="B373" s="8" t="s">
        <v>38</v>
      </c>
      <c r="C373" s="31" t="s">
        <v>3</v>
      </c>
      <c r="D373" s="4">
        <v>2</v>
      </c>
      <c r="E373" s="4"/>
      <c r="F373" s="4"/>
    </row>
    <row r="374" spans="1:6" ht="15" x14ac:dyDescent="0.25">
      <c r="A374" s="31">
        <v>101</v>
      </c>
      <c r="B374" s="8" t="s">
        <v>38</v>
      </c>
      <c r="C374" s="31" t="s">
        <v>3</v>
      </c>
      <c r="D374" s="4" t="s">
        <v>40</v>
      </c>
      <c r="E374" s="4"/>
      <c r="F374" s="4"/>
    </row>
    <row r="375" spans="1:6" ht="15" x14ac:dyDescent="0.25">
      <c r="A375" s="31">
        <v>101</v>
      </c>
      <c r="B375" s="8" t="s">
        <v>38</v>
      </c>
      <c r="C375" s="31" t="s">
        <v>3</v>
      </c>
      <c r="D375" s="4" t="s">
        <v>40</v>
      </c>
      <c r="E375" s="4"/>
      <c r="F375" s="4"/>
    </row>
    <row r="376" spans="1:6" ht="15" x14ac:dyDescent="0.25">
      <c r="A376" s="31">
        <v>101</v>
      </c>
      <c r="B376" s="8" t="s">
        <v>38</v>
      </c>
      <c r="C376" s="31" t="s">
        <v>3</v>
      </c>
      <c r="D376" s="4" t="s">
        <v>40</v>
      </c>
      <c r="E376" s="4"/>
      <c r="F376" s="4"/>
    </row>
    <row r="377" spans="1:6" ht="15" x14ac:dyDescent="0.25">
      <c r="A377" s="31">
        <v>101</v>
      </c>
      <c r="B377" s="8" t="s">
        <v>38</v>
      </c>
      <c r="C377" s="31" t="s">
        <v>3</v>
      </c>
      <c r="D377" s="4" t="s">
        <v>40</v>
      </c>
      <c r="E377" s="4"/>
      <c r="F377" s="4"/>
    </row>
    <row r="378" spans="1:6" ht="15" x14ac:dyDescent="0.25">
      <c r="A378" s="31">
        <v>101</v>
      </c>
      <c r="B378" s="8" t="s">
        <v>38</v>
      </c>
      <c r="C378" s="31" t="s">
        <v>3</v>
      </c>
      <c r="D378" s="4">
        <v>1</v>
      </c>
      <c r="E378" s="4"/>
      <c r="F378" s="4"/>
    </row>
    <row r="379" spans="1:6" ht="15" x14ac:dyDescent="0.25">
      <c r="A379" s="31">
        <v>101</v>
      </c>
      <c r="B379" s="8" t="s">
        <v>38</v>
      </c>
      <c r="C379" s="31" t="s">
        <v>3</v>
      </c>
      <c r="D379" s="4">
        <v>3</v>
      </c>
      <c r="E379" s="4"/>
    </row>
    <row r="380" spans="1:6" ht="15" x14ac:dyDescent="0.25">
      <c r="A380" s="31">
        <v>101</v>
      </c>
      <c r="B380" s="8" t="s">
        <v>38</v>
      </c>
      <c r="C380" s="31" t="s">
        <v>3</v>
      </c>
      <c r="D380" s="4" t="s">
        <v>40</v>
      </c>
      <c r="E380" s="4"/>
      <c r="F380" s="4"/>
    </row>
    <row r="381" spans="1:6" ht="15" x14ac:dyDescent="0.25">
      <c r="A381" s="31">
        <v>101</v>
      </c>
      <c r="B381" s="8" t="s">
        <v>38</v>
      </c>
      <c r="C381" s="31" t="s">
        <v>3</v>
      </c>
      <c r="D381" s="4">
        <v>2</v>
      </c>
      <c r="E381" s="4"/>
      <c r="F381" s="4"/>
    </row>
    <row r="382" spans="1:6" ht="15" x14ac:dyDescent="0.25">
      <c r="A382" s="31">
        <v>101</v>
      </c>
      <c r="B382" s="8" t="s">
        <v>38</v>
      </c>
      <c r="C382" s="31" t="s">
        <v>3</v>
      </c>
      <c r="D382" s="4">
        <v>1</v>
      </c>
      <c r="E382" s="4"/>
      <c r="F382" s="4"/>
    </row>
    <row r="383" spans="1:6" ht="15" x14ac:dyDescent="0.25">
      <c r="A383" s="31">
        <v>101</v>
      </c>
      <c r="B383" s="8" t="s">
        <v>38</v>
      </c>
      <c r="C383" s="31" t="s">
        <v>3</v>
      </c>
      <c r="D383" s="4">
        <v>3</v>
      </c>
      <c r="E383" s="4"/>
      <c r="F383" s="4"/>
    </row>
    <row r="384" spans="1:6" ht="15" x14ac:dyDescent="0.25">
      <c r="A384" s="31">
        <v>101</v>
      </c>
      <c r="B384" s="8" t="s">
        <v>38</v>
      </c>
      <c r="C384" s="31" t="s">
        <v>3</v>
      </c>
      <c r="D384" s="4" t="s">
        <v>40</v>
      </c>
      <c r="E384" s="4"/>
      <c r="F384" s="4"/>
    </row>
    <row r="385" spans="1:6" ht="15" x14ac:dyDescent="0.25">
      <c r="A385" s="31">
        <v>101</v>
      </c>
      <c r="B385" s="8" t="s">
        <v>38</v>
      </c>
      <c r="C385" s="31" t="s">
        <v>3</v>
      </c>
      <c r="D385" s="4">
        <v>1</v>
      </c>
      <c r="E385" s="4"/>
      <c r="F385" s="4"/>
    </row>
    <row r="386" spans="1:6" ht="15" x14ac:dyDescent="0.25">
      <c r="A386" s="31">
        <v>101</v>
      </c>
      <c r="B386" s="8" t="s">
        <v>38</v>
      </c>
      <c r="C386" s="31" t="s">
        <v>3</v>
      </c>
      <c r="D386" s="4">
        <v>2</v>
      </c>
      <c r="E386" s="4"/>
      <c r="F386" s="4"/>
    </row>
    <row r="387" spans="1:6" ht="15" x14ac:dyDescent="0.25">
      <c r="A387" s="31">
        <v>101</v>
      </c>
      <c r="B387" s="8" t="s">
        <v>38</v>
      </c>
      <c r="C387" s="31" t="s">
        <v>3</v>
      </c>
      <c r="D387" s="4">
        <v>1</v>
      </c>
      <c r="E387" s="4"/>
      <c r="F387" s="4"/>
    </row>
    <row r="388" spans="1:6" ht="15" x14ac:dyDescent="0.25">
      <c r="A388" s="31">
        <v>101</v>
      </c>
      <c r="B388" s="8" t="s">
        <v>38</v>
      </c>
      <c r="C388" s="31" t="s">
        <v>3</v>
      </c>
      <c r="D388" s="4">
        <v>2</v>
      </c>
      <c r="E388" s="4"/>
      <c r="F388" s="4"/>
    </row>
    <row r="389" spans="1:6" ht="15" x14ac:dyDescent="0.25">
      <c r="A389" s="31">
        <v>101</v>
      </c>
      <c r="B389" s="8" t="s">
        <v>38</v>
      </c>
      <c r="C389" s="31" t="s">
        <v>3</v>
      </c>
      <c r="D389" s="4">
        <v>3</v>
      </c>
      <c r="E389" s="4"/>
      <c r="F389" s="4"/>
    </row>
    <row r="390" spans="1:6" ht="15" x14ac:dyDescent="0.25">
      <c r="A390" s="31">
        <v>101</v>
      </c>
      <c r="B390" s="8" t="s">
        <v>38</v>
      </c>
      <c r="C390" s="31" t="s">
        <v>3</v>
      </c>
      <c r="D390" s="4">
        <v>2</v>
      </c>
      <c r="E390" s="4"/>
      <c r="F390" s="4"/>
    </row>
    <row r="391" spans="1:6" ht="15" x14ac:dyDescent="0.25">
      <c r="A391" s="31">
        <v>101</v>
      </c>
      <c r="B391" s="8" t="s">
        <v>38</v>
      </c>
      <c r="C391" s="31" t="s">
        <v>3</v>
      </c>
      <c r="D391" s="4" t="s">
        <v>40</v>
      </c>
      <c r="E391" s="4"/>
      <c r="F391" s="4"/>
    </row>
    <row r="392" spans="1:6" ht="15" x14ac:dyDescent="0.25">
      <c r="A392" s="31">
        <v>101</v>
      </c>
      <c r="B392" s="8" t="s">
        <v>38</v>
      </c>
      <c r="C392" s="31" t="s">
        <v>3</v>
      </c>
      <c r="D392" s="4">
        <v>4</v>
      </c>
      <c r="E392" s="4"/>
      <c r="F392" s="4"/>
    </row>
    <row r="393" spans="1:6" ht="15" x14ac:dyDescent="0.25">
      <c r="A393" s="31">
        <v>101</v>
      </c>
      <c r="B393" s="8" t="s">
        <v>38</v>
      </c>
      <c r="C393" s="31" t="s">
        <v>3</v>
      </c>
      <c r="D393" s="4" t="s">
        <v>40</v>
      </c>
      <c r="E393" s="4"/>
      <c r="F393" s="4"/>
    </row>
    <row r="394" spans="1:6" ht="15" x14ac:dyDescent="0.25">
      <c r="A394" s="31">
        <v>101</v>
      </c>
      <c r="B394" s="8" t="s">
        <v>38</v>
      </c>
      <c r="C394" s="31" t="s">
        <v>3</v>
      </c>
      <c r="D394" s="4" t="s">
        <v>40</v>
      </c>
      <c r="E394" s="4"/>
      <c r="F394" s="4"/>
    </row>
    <row r="395" spans="1:6" ht="15" x14ac:dyDescent="0.25">
      <c r="A395" s="31">
        <v>101</v>
      </c>
      <c r="B395" s="8" t="s">
        <v>38</v>
      </c>
      <c r="C395" s="31" t="s">
        <v>3</v>
      </c>
      <c r="D395" s="4">
        <v>2</v>
      </c>
      <c r="E395" s="4"/>
      <c r="F395" s="4"/>
    </row>
    <row r="396" spans="1:6" ht="15" x14ac:dyDescent="0.25">
      <c r="A396" s="31">
        <v>101</v>
      </c>
      <c r="B396" s="8" t="s">
        <v>38</v>
      </c>
      <c r="C396" s="31" t="s">
        <v>3</v>
      </c>
      <c r="D396" s="4">
        <v>2</v>
      </c>
      <c r="E396" s="4"/>
      <c r="F396" s="4"/>
    </row>
    <row r="397" spans="1:6" ht="15" x14ac:dyDescent="0.25">
      <c r="A397" s="31">
        <v>101</v>
      </c>
      <c r="B397" s="8" t="s">
        <v>38</v>
      </c>
      <c r="C397" s="31" t="s">
        <v>3</v>
      </c>
      <c r="D397" s="4">
        <v>2</v>
      </c>
      <c r="E397" s="4"/>
      <c r="F397" s="4"/>
    </row>
    <row r="398" spans="1:6" ht="15" x14ac:dyDescent="0.25">
      <c r="A398" s="31">
        <v>101</v>
      </c>
      <c r="B398" s="8" t="s">
        <v>38</v>
      </c>
      <c r="C398" s="31" t="s">
        <v>3</v>
      </c>
      <c r="D398" s="4" t="s">
        <v>40</v>
      </c>
      <c r="E398" s="4"/>
      <c r="F398" s="4"/>
    </row>
    <row r="399" spans="1:6" ht="15" x14ac:dyDescent="0.25">
      <c r="A399" s="31">
        <v>101</v>
      </c>
      <c r="B399" s="8" t="s">
        <v>38</v>
      </c>
      <c r="C399" s="31" t="s">
        <v>3</v>
      </c>
      <c r="D399" s="4" t="s">
        <v>40</v>
      </c>
      <c r="E399" s="4"/>
      <c r="F399" s="4"/>
    </row>
    <row r="400" spans="1:6" ht="15" x14ac:dyDescent="0.25">
      <c r="A400" s="31">
        <v>101</v>
      </c>
      <c r="B400" s="8" t="s">
        <v>38</v>
      </c>
      <c r="C400" s="31" t="s">
        <v>3</v>
      </c>
      <c r="D400" s="4" t="s">
        <v>40</v>
      </c>
      <c r="E400" s="4"/>
      <c r="F400" s="4"/>
    </row>
    <row r="401" spans="1:6" ht="15" x14ac:dyDescent="0.25">
      <c r="A401" s="31">
        <v>101</v>
      </c>
      <c r="B401" s="8" t="s">
        <v>38</v>
      </c>
      <c r="C401" s="31" t="s">
        <v>3</v>
      </c>
      <c r="D401" s="4">
        <v>1</v>
      </c>
      <c r="E401" s="4"/>
      <c r="F401" s="4"/>
    </row>
    <row r="402" spans="1:6" ht="15" x14ac:dyDescent="0.25">
      <c r="A402" s="31">
        <v>101</v>
      </c>
      <c r="B402" s="8" t="s">
        <v>38</v>
      </c>
      <c r="C402" s="31" t="s">
        <v>3</v>
      </c>
      <c r="D402" s="4">
        <v>1</v>
      </c>
      <c r="E402" s="4"/>
      <c r="F402" s="4"/>
    </row>
    <row r="403" spans="1:6" ht="15" x14ac:dyDescent="0.25">
      <c r="A403" s="31">
        <v>101</v>
      </c>
      <c r="B403" s="8" t="s">
        <v>38</v>
      </c>
      <c r="C403" s="31" t="s">
        <v>3</v>
      </c>
      <c r="D403" s="4">
        <v>3</v>
      </c>
      <c r="E403" s="4"/>
      <c r="F403" s="4"/>
    </row>
    <row r="404" spans="1:6" ht="15" x14ac:dyDescent="0.25">
      <c r="A404" s="31">
        <v>101</v>
      </c>
      <c r="B404" s="8" t="s">
        <v>38</v>
      </c>
      <c r="C404" s="31" t="s">
        <v>3</v>
      </c>
      <c r="D404" s="4" t="s">
        <v>40</v>
      </c>
      <c r="E404" s="4"/>
      <c r="F404" s="4"/>
    </row>
    <row r="405" spans="1:6" ht="15" x14ac:dyDescent="0.25">
      <c r="A405" s="31">
        <v>101</v>
      </c>
      <c r="B405" s="8" t="s">
        <v>38</v>
      </c>
      <c r="C405" s="31" t="s">
        <v>3</v>
      </c>
      <c r="D405" s="4" t="s">
        <v>40</v>
      </c>
      <c r="E405" s="4"/>
      <c r="F405" s="4"/>
    </row>
    <row r="406" spans="1:6" ht="15" x14ac:dyDescent="0.25">
      <c r="A406" s="31">
        <v>101</v>
      </c>
      <c r="B406" s="8" t="s">
        <v>38</v>
      </c>
      <c r="C406" s="31" t="s">
        <v>3</v>
      </c>
      <c r="D406" s="4">
        <v>2</v>
      </c>
      <c r="E406" s="4"/>
      <c r="F406" s="4"/>
    </row>
    <row r="407" spans="1:6" ht="15" x14ac:dyDescent="0.25">
      <c r="A407" s="31">
        <v>101</v>
      </c>
      <c r="B407" s="8" t="s">
        <v>38</v>
      </c>
      <c r="C407" s="31" t="s">
        <v>3</v>
      </c>
      <c r="D407" s="4" t="s">
        <v>40</v>
      </c>
      <c r="E407" s="4"/>
      <c r="F407" s="4"/>
    </row>
    <row r="408" spans="1:6" ht="15" x14ac:dyDescent="0.25">
      <c r="A408" s="31">
        <v>101</v>
      </c>
      <c r="B408" s="8" t="s">
        <v>38</v>
      </c>
      <c r="C408" s="31" t="s">
        <v>3</v>
      </c>
      <c r="D408" s="4">
        <v>1</v>
      </c>
      <c r="E408" s="4"/>
      <c r="F408" s="4"/>
    </row>
    <row r="409" spans="1:6" ht="15" x14ac:dyDescent="0.25">
      <c r="A409" s="31">
        <v>101</v>
      </c>
      <c r="B409" s="8" t="s">
        <v>38</v>
      </c>
      <c r="C409" s="31" t="s">
        <v>3</v>
      </c>
      <c r="D409" s="4">
        <v>2</v>
      </c>
      <c r="E409" s="4"/>
      <c r="F409" s="4"/>
    </row>
    <row r="410" spans="1:6" ht="15" x14ac:dyDescent="0.25">
      <c r="A410" s="31">
        <v>101</v>
      </c>
      <c r="B410" s="8" t="s">
        <v>38</v>
      </c>
      <c r="C410" s="31" t="s">
        <v>3</v>
      </c>
      <c r="D410" s="4">
        <v>3</v>
      </c>
      <c r="E410" s="4"/>
      <c r="F410" s="4"/>
    </row>
    <row r="411" spans="1:6" ht="15" x14ac:dyDescent="0.25">
      <c r="A411" s="31">
        <v>101</v>
      </c>
      <c r="B411" s="8" t="s">
        <v>38</v>
      </c>
      <c r="C411" s="31" t="s">
        <v>3</v>
      </c>
      <c r="D411" s="4">
        <v>2</v>
      </c>
      <c r="E411" s="4"/>
      <c r="F411" s="4"/>
    </row>
    <row r="412" spans="1:6" ht="15" x14ac:dyDescent="0.25">
      <c r="A412" s="31">
        <v>101</v>
      </c>
      <c r="B412" s="8" t="s">
        <v>38</v>
      </c>
      <c r="C412" s="31" t="s">
        <v>3</v>
      </c>
      <c r="D412" s="4" t="s">
        <v>40</v>
      </c>
      <c r="E412" s="4"/>
      <c r="F412" s="4"/>
    </row>
    <row r="413" spans="1:6" ht="15" x14ac:dyDescent="0.25">
      <c r="A413" s="31">
        <v>101</v>
      </c>
      <c r="B413" s="8" t="s">
        <v>38</v>
      </c>
      <c r="C413" s="31" t="s">
        <v>3</v>
      </c>
      <c r="D413" s="4" t="s">
        <v>40</v>
      </c>
      <c r="E413" s="4"/>
      <c r="F413" s="4"/>
    </row>
    <row r="414" spans="1:6" ht="15" x14ac:dyDescent="0.25">
      <c r="A414" s="31">
        <v>101</v>
      </c>
      <c r="B414" s="8" t="s">
        <v>38</v>
      </c>
      <c r="C414" s="31" t="s">
        <v>3</v>
      </c>
      <c r="D414" s="4">
        <v>1</v>
      </c>
      <c r="E414" s="4"/>
      <c r="F414" s="4"/>
    </row>
    <row r="415" spans="1:6" ht="15" x14ac:dyDescent="0.25">
      <c r="A415" s="31">
        <v>101</v>
      </c>
      <c r="B415" s="8" t="s">
        <v>38</v>
      </c>
      <c r="C415" s="31" t="s">
        <v>3</v>
      </c>
      <c r="D415" s="4">
        <v>2</v>
      </c>
      <c r="E415" s="4"/>
      <c r="F415" s="4"/>
    </row>
    <row r="416" spans="1:6" ht="15" x14ac:dyDescent="0.25">
      <c r="A416" s="31">
        <v>101</v>
      </c>
      <c r="B416" s="8" t="s">
        <v>38</v>
      </c>
      <c r="C416" s="31" t="s">
        <v>3</v>
      </c>
      <c r="D416" s="4" t="s">
        <v>40</v>
      </c>
      <c r="E416" s="4"/>
      <c r="F416" s="4"/>
    </row>
    <row r="417" spans="1:6" ht="15" x14ac:dyDescent="0.25">
      <c r="A417" s="31">
        <v>101</v>
      </c>
      <c r="B417" s="8" t="s">
        <v>38</v>
      </c>
      <c r="C417" s="31" t="s">
        <v>3</v>
      </c>
      <c r="D417" s="4">
        <v>3</v>
      </c>
      <c r="E417" s="4"/>
      <c r="F417" s="4"/>
    </row>
    <row r="418" spans="1:6" ht="15" x14ac:dyDescent="0.25">
      <c r="A418" s="31">
        <v>101</v>
      </c>
      <c r="B418" s="8" t="s">
        <v>38</v>
      </c>
      <c r="C418" s="31" t="s">
        <v>3</v>
      </c>
      <c r="D418" s="4">
        <v>1</v>
      </c>
      <c r="E418" s="4"/>
      <c r="F418" s="4"/>
    </row>
    <row r="419" spans="1:6" ht="15" x14ac:dyDescent="0.25">
      <c r="A419" s="31">
        <v>101</v>
      </c>
      <c r="B419" s="8" t="s">
        <v>38</v>
      </c>
      <c r="C419" s="31" t="s">
        <v>3</v>
      </c>
      <c r="D419" s="4">
        <v>3</v>
      </c>
      <c r="E419" s="4"/>
      <c r="F419" s="4"/>
    </row>
    <row r="420" spans="1:6" ht="15" x14ac:dyDescent="0.25">
      <c r="A420" s="31">
        <v>101</v>
      </c>
      <c r="B420" s="8" t="s">
        <v>38</v>
      </c>
      <c r="C420" s="31" t="s">
        <v>3</v>
      </c>
      <c r="D420" s="4">
        <v>3</v>
      </c>
      <c r="E420" s="4"/>
      <c r="F420" s="4"/>
    </row>
    <row r="421" spans="1:6" ht="15" x14ac:dyDescent="0.25">
      <c r="A421" s="31">
        <v>101</v>
      </c>
      <c r="B421" s="8" t="s">
        <v>38</v>
      </c>
      <c r="C421" s="31" t="s">
        <v>3</v>
      </c>
      <c r="D421" s="4">
        <v>1</v>
      </c>
      <c r="E421" s="4"/>
      <c r="F421" s="4"/>
    </row>
    <row r="422" spans="1:6" ht="15" x14ac:dyDescent="0.25">
      <c r="A422" s="31">
        <v>101</v>
      </c>
      <c r="B422" s="8" t="s">
        <v>38</v>
      </c>
      <c r="C422" s="31" t="s">
        <v>3</v>
      </c>
      <c r="D422" s="4">
        <v>1</v>
      </c>
      <c r="E422" s="4"/>
      <c r="F422" s="4"/>
    </row>
    <row r="423" spans="1:6" ht="15" x14ac:dyDescent="0.25">
      <c r="A423" s="31">
        <v>101</v>
      </c>
      <c r="B423" s="8" t="s">
        <v>38</v>
      </c>
      <c r="C423" s="31" t="s">
        <v>3</v>
      </c>
      <c r="D423" s="4" t="s">
        <v>40</v>
      </c>
      <c r="E423" s="4"/>
      <c r="F423" s="4"/>
    </row>
    <row r="424" spans="1:6" ht="15" x14ac:dyDescent="0.25">
      <c r="A424" s="31">
        <v>101</v>
      </c>
      <c r="B424" s="8" t="s">
        <v>38</v>
      </c>
      <c r="C424" s="31" t="s">
        <v>3</v>
      </c>
      <c r="D424" s="4">
        <v>3</v>
      </c>
      <c r="E424" s="4"/>
    </row>
    <row r="425" spans="1:6" ht="15" x14ac:dyDescent="0.25">
      <c r="A425" s="31">
        <v>101</v>
      </c>
      <c r="B425" s="8" t="s">
        <v>38</v>
      </c>
      <c r="C425" s="31" t="s">
        <v>3</v>
      </c>
      <c r="D425" s="4">
        <v>2</v>
      </c>
      <c r="E425" s="4"/>
    </row>
    <row r="426" spans="1:6" ht="15" x14ac:dyDescent="0.25">
      <c r="A426" s="31">
        <v>101</v>
      </c>
      <c r="B426" s="8" t="s">
        <v>38</v>
      </c>
      <c r="C426" s="31" t="s">
        <v>3</v>
      </c>
      <c r="D426" s="4">
        <v>2</v>
      </c>
      <c r="E426" s="4"/>
    </row>
    <row r="427" spans="1:6" ht="15" x14ac:dyDescent="0.25">
      <c r="A427" s="31">
        <v>101</v>
      </c>
      <c r="B427" s="8" t="s">
        <v>38</v>
      </c>
      <c r="C427" s="31" t="s">
        <v>3</v>
      </c>
      <c r="D427" s="4">
        <v>3</v>
      </c>
      <c r="E427" s="4"/>
    </row>
    <row r="428" spans="1:6" ht="15" x14ac:dyDescent="0.25">
      <c r="A428" s="31">
        <v>101</v>
      </c>
      <c r="B428" s="8" t="s">
        <v>38</v>
      </c>
      <c r="C428" s="31" t="s">
        <v>3</v>
      </c>
      <c r="D428" s="4">
        <v>2</v>
      </c>
      <c r="E428" s="4"/>
    </row>
    <row r="429" spans="1:6" ht="15" x14ac:dyDescent="0.25">
      <c r="A429" s="31">
        <v>101</v>
      </c>
      <c r="B429" s="8" t="s">
        <v>38</v>
      </c>
      <c r="C429" s="31" t="s">
        <v>3</v>
      </c>
      <c r="D429" s="4">
        <v>2</v>
      </c>
      <c r="E429" s="4"/>
    </row>
    <row r="430" spans="1:6" ht="15" x14ac:dyDescent="0.25">
      <c r="A430" s="31">
        <v>101</v>
      </c>
      <c r="B430" s="8" t="s">
        <v>38</v>
      </c>
      <c r="C430" s="31" t="s">
        <v>3</v>
      </c>
      <c r="D430" s="4">
        <v>2</v>
      </c>
      <c r="E430" s="4"/>
    </row>
    <row r="431" spans="1:6" ht="15" x14ac:dyDescent="0.25">
      <c r="A431" s="31">
        <v>101</v>
      </c>
      <c r="B431" s="8" t="s">
        <v>38</v>
      </c>
      <c r="C431" s="31" t="s">
        <v>3</v>
      </c>
      <c r="D431" s="4">
        <v>3</v>
      </c>
      <c r="E431" s="4"/>
    </row>
    <row r="432" spans="1:6" ht="15" x14ac:dyDescent="0.25">
      <c r="A432" s="31">
        <v>101</v>
      </c>
      <c r="B432" s="8" t="s">
        <v>38</v>
      </c>
      <c r="C432" s="31" t="s">
        <v>3</v>
      </c>
      <c r="D432" s="4">
        <v>2</v>
      </c>
      <c r="E432" s="4"/>
    </row>
    <row r="433" spans="1:6" ht="15" x14ac:dyDescent="0.25">
      <c r="A433" s="31">
        <v>101</v>
      </c>
      <c r="B433" s="8" t="s">
        <v>38</v>
      </c>
      <c r="C433" s="31" t="s">
        <v>3</v>
      </c>
      <c r="D433" s="4" t="s">
        <v>40</v>
      </c>
      <c r="E433" s="4"/>
      <c r="F433" s="4"/>
    </row>
    <row r="434" spans="1:6" ht="15" x14ac:dyDescent="0.25">
      <c r="A434" s="31">
        <v>104</v>
      </c>
      <c r="B434" s="8" t="s">
        <v>38</v>
      </c>
      <c r="C434" s="31" t="s">
        <v>3</v>
      </c>
      <c r="D434" s="4">
        <v>3</v>
      </c>
      <c r="E434" s="4"/>
      <c r="F434" s="4"/>
    </row>
    <row r="435" spans="1:6" ht="15" x14ac:dyDescent="0.25">
      <c r="A435" s="31">
        <v>104</v>
      </c>
      <c r="B435" s="8" t="s">
        <v>38</v>
      </c>
      <c r="C435" s="31" t="s">
        <v>3</v>
      </c>
      <c r="D435" s="4" t="s">
        <v>40</v>
      </c>
      <c r="E435" s="4"/>
      <c r="F435" s="4"/>
    </row>
    <row r="436" spans="1:6" ht="15" x14ac:dyDescent="0.25">
      <c r="A436" s="31">
        <v>104</v>
      </c>
      <c r="B436" s="8" t="s">
        <v>38</v>
      </c>
      <c r="C436" s="31" t="s">
        <v>3</v>
      </c>
      <c r="D436" s="4" t="s">
        <v>40</v>
      </c>
      <c r="E436" s="4"/>
      <c r="F436" s="4"/>
    </row>
    <row r="437" spans="1:6" ht="15" x14ac:dyDescent="0.25">
      <c r="A437" s="31">
        <v>104</v>
      </c>
      <c r="B437" s="8" t="s">
        <v>38</v>
      </c>
      <c r="C437" s="31" t="s">
        <v>3</v>
      </c>
      <c r="D437" s="4">
        <v>3</v>
      </c>
      <c r="E437" s="4"/>
    </row>
    <row r="438" spans="1:6" ht="15" x14ac:dyDescent="0.25">
      <c r="A438" s="31">
        <v>104</v>
      </c>
      <c r="B438" s="8" t="s">
        <v>38</v>
      </c>
      <c r="C438" s="31" t="s">
        <v>3</v>
      </c>
      <c r="D438" s="4">
        <v>1</v>
      </c>
      <c r="E438" s="4"/>
      <c r="F438" s="4"/>
    </row>
    <row r="439" spans="1:6" ht="15" x14ac:dyDescent="0.25">
      <c r="A439" s="31">
        <v>104</v>
      </c>
      <c r="B439" s="8" t="s">
        <v>38</v>
      </c>
      <c r="C439" s="31" t="s">
        <v>3</v>
      </c>
      <c r="D439" s="4" t="s">
        <v>40</v>
      </c>
      <c r="E439" s="4"/>
      <c r="F439" s="4"/>
    </row>
    <row r="440" spans="1:6" ht="15" x14ac:dyDescent="0.25">
      <c r="A440" s="31">
        <v>104</v>
      </c>
      <c r="B440" s="8" t="s">
        <v>38</v>
      </c>
      <c r="C440" s="31" t="s">
        <v>3</v>
      </c>
      <c r="D440" s="4">
        <v>3</v>
      </c>
      <c r="E440" s="4"/>
    </row>
    <row r="441" spans="1:6" ht="15" x14ac:dyDescent="0.25">
      <c r="A441" s="31">
        <v>104</v>
      </c>
      <c r="B441" s="8" t="s">
        <v>38</v>
      </c>
      <c r="C441" s="31" t="s">
        <v>3</v>
      </c>
      <c r="D441" s="4" t="s">
        <v>40</v>
      </c>
      <c r="E441" s="4"/>
      <c r="F441" s="4"/>
    </row>
    <row r="442" spans="1:6" ht="15" x14ac:dyDescent="0.25">
      <c r="A442" s="31">
        <v>104</v>
      </c>
      <c r="B442" s="8" t="s">
        <v>38</v>
      </c>
      <c r="C442" s="31" t="s">
        <v>3</v>
      </c>
      <c r="D442" s="4">
        <v>2</v>
      </c>
      <c r="E442" s="4"/>
    </row>
    <row r="443" spans="1:6" ht="15" x14ac:dyDescent="0.25">
      <c r="A443" s="31">
        <v>104</v>
      </c>
      <c r="B443" s="8" t="s">
        <v>38</v>
      </c>
      <c r="C443" s="31" t="s">
        <v>3</v>
      </c>
      <c r="D443" s="4">
        <v>1</v>
      </c>
      <c r="E443" s="4"/>
      <c r="F443" s="4"/>
    </row>
    <row r="444" spans="1:6" ht="15" x14ac:dyDescent="0.25">
      <c r="A444" s="31">
        <v>104</v>
      </c>
      <c r="B444" s="8" t="s">
        <v>38</v>
      </c>
      <c r="C444" s="31" t="s">
        <v>3</v>
      </c>
      <c r="D444" s="4" t="s">
        <v>40</v>
      </c>
      <c r="E444" s="4"/>
      <c r="F444" s="4"/>
    </row>
    <row r="445" spans="1:6" ht="15" x14ac:dyDescent="0.25">
      <c r="A445" s="31">
        <v>104</v>
      </c>
      <c r="B445" s="8" t="s">
        <v>38</v>
      </c>
      <c r="C445" s="31" t="s">
        <v>3</v>
      </c>
      <c r="D445" s="4">
        <v>1</v>
      </c>
      <c r="E445" s="4"/>
      <c r="F445" s="4"/>
    </row>
    <row r="446" spans="1:6" ht="15" x14ac:dyDescent="0.25">
      <c r="A446" s="31">
        <v>104</v>
      </c>
      <c r="B446" s="8" t="s">
        <v>38</v>
      </c>
      <c r="C446" s="31" t="s">
        <v>3</v>
      </c>
      <c r="D446" s="4" t="s">
        <v>40</v>
      </c>
      <c r="E446" s="4"/>
      <c r="F446" s="4"/>
    </row>
    <row r="447" spans="1:6" ht="15" x14ac:dyDescent="0.25">
      <c r="A447" s="31">
        <v>104</v>
      </c>
      <c r="B447" s="8" t="s">
        <v>38</v>
      </c>
      <c r="C447" s="31" t="s">
        <v>3</v>
      </c>
      <c r="D447" s="4">
        <v>2</v>
      </c>
      <c r="E447" s="4"/>
    </row>
    <row r="448" spans="1:6" ht="15" x14ac:dyDescent="0.25">
      <c r="A448" s="31">
        <v>104</v>
      </c>
      <c r="B448" s="8" t="s">
        <v>38</v>
      </c>
      <c r="C448" s="31" t="s">
        <v>3</v>
      </c>
      <c r="D448" s="4" t="s">
        <v>40</v>
      </c>
      <c r="E448" s="4"/>
      <c r="F448" s="4"/>
    </row>
    <row r="449" spans="1:6" ht="15" x14ac:dyDescent="0.25">
      <c r="A449" s="31">
        <v>104</v>
      </c>
      <c r="B449" s="8" t="s">
        <v>38</v>
      </c>
      <c r="C449" s="31" t="s">
        <v>3</v>
      </c>
      <c r="D449" s="4">
        <v>1</v>
      </c>
      <c r="E449" s="4"/>
      <c r="F449" s="4"/>
    </row>
    <row r="450" spans="1:6" ht="15" x14ac:dyDescent="0.25">
      <c r="A450" s="31">
        <v>104</v>
      </c>
      <c r="B450" s="8" t="s">
        <v>38</v>
      </c>
      <c r="C450" s="31" t="s">
        <v>3</v>
      </c>
      <c r="D450" s="4">
        <v>2</v>
      </c>
      <c r="E450" s="4"/>
    </row>
    <row r="451" spans="1:6" ht="15" x14ac:dyDescent="0.25">
      <c r="A451" s="31">
        <v>104</v>
      </c>
      <c r="B451" s="8" t="s">
        <v>38</v>
      </c>
      <c r="C451" s="31" t="s">
        <v>3</v>
      </c>
      <c r="D451" s="4" t="s">
        <v>40</v>
      </c>
      <c r="E451" s="4"/>
      <c r="F451" s="4"/>
    </row>
    <row r="452" spans="1:6" ht="15" x14ac:dyDescent="0.25">
      <c r="A452" s="31">
        <v>104</v>
      </c>
      <c r="B452" s="8" t="s">
        <v>38</v>
      </c>
      <c r="C452" s="31" t="s">
        <v>3</v>
      </c>
      <c r="D452" s="4">
        <v>2</v>
      </c>
      <c r="E452" s="4"/>
    </row>
    <row r="453" spans="1:6" ht="15" x14ac:dyDescent="0.25">
      <c r="A453" s="31">
        <v>104</v>
      </c>
      <c r="B453" s="8" t="s">
        <v>38</v>
      </c>
      <c r="C453" s="31" t="s">
        <v>3</v>
      </c>
      <c r="D453" s="4" t="s">
        <v>40</v>
      </c>
      <c r="E453" s="4"/>
    </row>
    <row r="454" spans="1:6" ht="15" x14ac:dyDescent="0.25">
      <c r="A454" s="31">
        <v>104</v>
      </c>
      <c r="B454" s="8" t="s">
        <v>38</v>
      </c>
      <c r="C454" s="31" t="s">
        <v>3</v>
      </c>
      <c r="D454" s="4" t="s">
        <v>40</v>
      </c>
      <c r="E454" s="4"/>
    </row>
    <row r="455" spans="1:6" ht="15" x14ac:dyDescent="0.25">
      <c r="A455" s="31">
        <v>104</v>
      </c>
      <c r="B455" s="8" t="s">
        <v>38</v>
      </c>
      <c r="C455" s="31" t="s">
        <v>3</v>
      </c>
      <c r="D455" s="4">
        <v>2</v>
      </c>
      <c r="E455" s="4"/>
    </row>
    <row r="456" spans="1:6" ht="15" x14ac:dyDescent="0.25">
      <c r="A456" s="31">
        <v>104</v>
      </c>
      <c r="B456" s="8" t="s">
        <v>38</v>
      </c>
      <c r="C456" s="31" t="s">
        <v>3</v>
      </c>
      <c r="D456" s="4" t="s">
        <v>40</v>
      </c>
      <c r="E456" s="4"/>
    </row>
    <row r="457" spans="1:6" ht="15" x14ac:dyDescent="0.25">
      <c r="A457" s="31">
        <v>104</v>
      </c>
      <c r="B457" s="8" t="s">
        <v>38</v>
      </c>
      <c r="C457" s="31" t="s">
        <v>3</v>
      </c>
      <c r="D457" s="4" t="s">
        <v>40</v>
      </c>
      <c r="E457" s="4"/>
    </row>
    <row r="458" spans="1:6" ht="15" x14ac:dyDescent="0.25">
      <c r="A458" s="31">
        <v>104</v>
      </c>
      <c r="B458" s="8" t="s">
        <v>38</v>
      </c>
      <c r="C458" s="31" t="s">
        <v>3</v>
      </c>
      <c r="D458" s="4">
        <v>3</v>
      </c>
      <c r="E458" s="4"/>
    </row>
    <row r="459" spans="1:6" ht="15" x14ac:dyDescent="0.25">
      <c r="A459" s="31">
        <v>104</v>
      </c>
      <c r="B459" s="8" t="s">
        <v>38</v>
      </c>
      <c r="C459" s="31" t="s">
        <v>3</v>
      </c>
      <c r="D459" s="4">
        <v>2</v>
      </c>
      <c r="E459" s="4"/>
    </row>
    <row r="460" spans="1:6" ht="15" x14ac:dyDescent="0.25">
      <c r="A460" s="31">
        <v>104</v>
      </c>
      <c r="B460" s="8" t="s">
        <v>38</v>
      </c>
      <c r="C460" s="31" t="s">
        <v>3</v>
      </c>
      <c r="D460" s="4">
        <v>1</v>
      </c>
      <c r="E460" s="4"/>
      <c r="F460" s="4"/>
    </row>
    <row r="461" spans="1:6" ht="15" x14ac:dyDescent="0.25">
      <c r="A461" s="31">
        <v>104</v>
      </c>
      <c r="B461" s="8" t="s">
        <v>38</v>
      </c>
      <c r="C461" s="31" t="s">
        <v>3</v>
      </c>
      <c r="D461" s="4" t="s">
        <v>40</v>
      </c>
      <c r="E461" s="4"/>
      <c r="F461" s="4"/>
    </row>
    <row r="462" spans="1:6" ht="15" x14ac:dyDescent="0.25">
      <c r="A462" s="31">
        <v>104</v>
      </c>
      <c r="B462" s="8" t="s">
        <v>38</v>
      </c>
      <c r="C462" s="31" t="s">
        <v>3</v>
      </c>
      <c r="D462" s="4">
        <v>2</v>
      </c>
      <c r="E462" s="4"/>
    </row>
    <row r="463" spans="1:6" ht="15" x14ac:dyDescent="0.25">
      <c r="A463" s="31">
        <v>104</v>
      </c>
      <c r="B463" s="8" t="s">
        <v>38</v>
      </c>
      <c r="C463" s="31" t="s">
        <v>3</v>
      </c>
      <c r="D463" s="4">
        <v>2</v>
      </c>
      <c r="E463" s="4"/>
    </row>
    <row r="464" spans="1:6" ht="15" x14ac:dyDescent="0.25">
      <c r="A464" s="31">
        <v>104</v>
      </c>
      <c r="B464" s="8" t="s">
        <v>38</v>
      </c>
      <c r="C464" s="31" t="s">
        <v>3</v>
      </c>
      <c r="D464" s="4">
        <v>1</v>
      </c>
      <c r="E464" s="4"/>
      <c r="F464" s="4"/>
    </row>
    <row r="465" spans="1:6" ht="15" x14ac:dyDescent="0.25">
      <c r="A465" s="31">
        <v>104</v>
      </c>
      <c r="B465" s="8" t="s">
        <v>38</v>
      </c>
      <c r="C465" s="31" t="s">
        <v>3</v>
      </c>
      <c r="D465" s="4">
        <v>1</v>
      </c>
      <c r="E465" s="4"/>
      <c r="F465" s="4"/>
    </row>
    <row r="466" spans="1:6" ht="15" x14ac:dyDescent="0.25">
      <c r="A466" s="31">
        <v>104</v>
      </c>
      <c r="B466" s="8" t="s">
        <v>38</v>
      </c>
      <c r="C466" s="31" t="s">
        <v>3</v>
      </c>
      <c r="D466" s="4" t="s">
        <v>40</v>
      </c>
      <c r="E466" s="4"/>
      <c r="F466" s="4"/>
    </row>
    <row r="467" spans="1:6" ht="15" x14ac:dyDescent="0.25">
      <c r="A467" s="31">
        <v>104</v>
      </c>
      <c r="B467" s="8" t="s">
        <v>38</v>
      </c>
      <c r="C467" s="31" t="s">
        <v>3</v>
      </c>
      <c r="D467" s="4">
        <v>3</v>
      </c>
      <c r="E467" s="4"/>
    </row>
    <row r="468" spans="1:6" ht="15" x14ac:dyDescent="0.25">
      <c r="A468" s="31">
        <v>104</v>
      </c>
      <c r="B468" s="8" t="s">
        <v>38</v>
      </c>
      <c r="C468" s="31" t="s">
        <v>3</v>
      </c>
      <c r="D468" s="4">
        <v>1</v>
      </c>
      <c r="E468" s="4"/>
      <c r="F468" s="4"/>
    </row>
    <row r="469" spans="1:6" ht="15" x14ac:dyDescent="0.25">
      <c r="A469" s="31">
        <v>104</v>
      </c>
      <c r="B469" s="8" t="s">
        <v>38</v>
      </c>
      <c r="C469" s="31" t="s">
        <v>3</v>
      </c>
      <c r="D469" s="4" t="s">
        <v>40</v>
      </c>
      <c r="E469" s="4"/>
      <c r="F469" s="4"/>
    </row>
    <row r="470" spans="1:6" ht="15" x14ac:dyDescent="0.25">
      <c r="A470" s="31">
        <v>104</v>
      </c>
      <c r="B470" s="8" t="s">
        <v>38</v>
      </c>
      <c r="C470" s="31" t="s">
        <v>3</v>
      </c>
      <c r="D470" s="4" t="s">
        <v>40</v>
      </c>
      <c r="E470" s="4"/>
      <c r="F470" s="4"/>
    </row>
    <row r="471" spans="1:6" x14ac:dyDescent="0.2">
      <c r="A471" s="31">
        <v>104</v>
      </c>
      <c r="B471" s="8" t="s">
        <v>38</v>
      </c>
      <c r="C471" s="31" t="s">
        <v>3</v>
      </c>
      <c r="D471" s="8" t="s">
        <v>40</v>
      </c>
      <c r="E471" s="8"/>
    </row>
    <row r="472" spans="1:6" ht="15" x14ac:dyDescent="0.25">
      <c r="A472" s="31">
        <v>104</v>
      </c>
      <c r="B472" s="8" t="s">
        <v>38</v>
      </c>
      <c r="C472" s="31" t="s">
        <v>3</v>
      </c>
      <c r="D472" s="4">
        <v>4</v>
      </c>
      <c r="E472" s="4"/>
    </row>
    <row r="473" spans="1:6" ht="15" x14ac:dyDescent="0.25">
      <c r="A473" s="31">
        <v>104</v>
      </c>
      <c r="B473" s="8" t="s">
        <v>38</v>
      </c>
      <c r="C473" s="31" t="s">
        <v>3</v>
      </c>
      <c r="D473" s="4">
        <v>3</v>
      </c>
      <c r="E473" s="4"/>
    </row>
    <row r="474" spans="1:6" ht="15" x14ac:dyDescent="0.25">
      <c r="A474" s="31">
        <v>104</v>
      </c>
      <c r="B474" s="8" t="s">
        <v>38</v>
      </c>
      <c r="C474" s="31" t="s">
        <v>3</v>
      </c>
      <c r="D474" s="4" t="s">
        <v>40</v>
      </c>
      <c r="E474" s="4"/>
    </row>
    <row r="475" spans="1:6" ht="15" x14ac:dyDescent="0.25">
      <c r="A475" s="31">
        <v>104</v>
      </c>
      <c r="B475" s="8" t="s">
        <v>38</v>
      </c>
      <c r="C475" s="31" t="s">
        <v>3</v>
      </c>
      <c r="D475" s="4">
        <v>3</v>
      </c>
      <c r="E475" s="4"/>
    </row>
    <row r="476" spans="1:6" ht="15" x14ac:dyDescent="0.25">
      <c r="A476" s="31">
        <v>104</v>
      </c>
      <c r="B476" s="8" t="s">
        <v>38</v>
      </c>
      <c r="C476" s="31" t="s">
        <v>3</v>
      </c>
      <c r="D476" s="4">
        <v>3</v>
      </c>
      <c r="E476" s="4"/>
    </row>
    <row r="477" spans="1:6" ht="15" x14ac:dyDescent="0.25">
      <c r="A477" s="31">
        <v>104</v>
      </c>
      <c r="B477" s="8" t="s">
        <v>38</v>
      </c>
      <c r="C477" s="31" t="s">
        <v>3</v>
      </c>
      <c r="D477" s="4">
        <v>2</v>
      </c>
      <c r="E477" s="4"/>
    </row>
    <row r="478" spans="1:6" ht="15" x14ac:dyDescent="0.25">
      <c r="A478" s="31">
        <v>104</v>
      </c>
      <c r="B478" s="8" t="s">
        <v>38</v>
      </c>
      <c r="C478" s="31" t="s">
        <v>3</v>
      </c>
      <c r="D478" s="4" t="s">
        <v>40</v>
      </c>
      <c r="E478" s="4"/>
    </row>
    <row r="479" spans="1:6" ht="15" x14ac:dyDescent="0.25">
      <c r="A479" s="31">
        <v>104</v>
      </c>
      <c r="B479" s="8" t="s">
        <v>38</v>
      </c>
      <c r="C479" s="31" t="s">
        <v>3</v>
      </c>
      <c r="D479" s="4">
        <v>2</v>
      </c>
      <c r="E479" s="4"/>
    </row>
    <row r="480" spans="1:6" ht="15" x14ac:dyDescent="0.25">
      <c r="A480" s="31">
        <v>104</v>
      </c>
      <c r="B480" s="8" t="s">
        <v>38</v>
      </c>
      <c r="C480" s="31" t="s">
        <v>3</v>
      </c>
      <c r="D480" s="4" t="s">
        <v>40</v>
      </c>
      <c r="E480" s="4"/>
      <c r="F480" s="4"/>
    </row>
    <row r="481" spans="1:6" ht="15" x14ac:dyDescent="0.25">
      <c r="A481" s="31">
        <v>104</v>
      </c>
      <c r="B481" s="8" t="s">
        <v>38</v>
      </c>
      <c r="C481" s="31" t="s">
        <v>3</v>
      </c>
      <c r="D481" s="4" t="s">
        <v>40</v>
      </c>
      <c r="E481" s="4"/>
      <c r="F481" s="4"/>
    </row>
    <row r="482" spans="1:6" ht="15" x14ac:dyDescent="0.25">
      <c r="A482" s="31">
        <v>104</v>
      </c>
      <c r="B482" s="8" t="s">
        <v>38</v>
      </c>
      <c r="C482" s="31" t="s">
        <v>3</v>
      </c>
      <c r="D482" s="4">
        <v>1</v>
      </c>
      <c r="E482" s="4"/>
      <c r="F482" s="4"/>
    </row>
    <row r="483" spans="1:6" ht="15" x14ac:dyDescent="0.25">
      <c r="A483" s="31">
        <v>104</v>
      </c>
      <c r="B483" s="8" t="s">
        <v>38</v>
      </c>
      <c r="C483" s="31" t="s">
        <v>3</v>
      </c>
      <c r="D483" s="4">
        <v>2</v>
      </c>
      <c r="E483" s="4"/>
    </row>
    <row r="484" spans="1:6" ht="15" x14ac:dyDescent="0.25">
      <c r="A484" s="31">
        <v>106</v>
      </c>
      <c r="B484" s="8" t="s">
        <v>38</v>
      </c>
      <c r="C484" s="31" t="s">
        <v>3</v>
      </c>
      <c r="D484" s="4">
        <v>1</v>
      </c>
      <c r="E484" s="4"/>
      <c r="F484" s="4"/>
    </row>
    <row r="485" spans="1:6" ht="15" x14ac:dyDescent="0.25">
      <c r="A485" s="31">
        <v>106</v>
      </c>
      <c r="B485" s="8" t="s">
        <v>38</v>
      </c>
      <c r="C485" s="31" t="s">
        <v>3</v>
      </c>
      <c r="D485" s="4">
        <v>2</v>
      </c>
      <c r="E485" s="4"/>
    </row>
    <row r="486" spans="1:6" ht="15" x14ac:dyDescent="0.25">
      <c r="A486" s="31">
        <v>106</v>
      </c>
      <c r="B486" s="8" t="s">
        <v>38</v>
      </c>
      <c r="C486" s="31" t="s">
        <v>3</v>
      </c>
      <c r="D486" s="4" t="s">
        <v>40</v>
      </c>
      <c r="E486" s="4"/>
      <c r="F486" s="4"/>
    </row>
    <row r="487" spans="1:6" ht="15" x14ac:dyDescent="0.25">
      <c r="A487" s="31">
        <v>106</v>
      </c>
      <c r="B487" s="8" t="s">
        <v>38</v>
      </c>
      <c r="C487" s="31" t="s">
        <v>3</v>
      </c>
      <c r="D487" s="4">
        <v>1</v>
      </c>
      <c r="E487" s="4"/>
      <c r="F487" s="4"/>
    </row>
    <row r="488" spans="1:6" ht="15" x14ac:dyDescent="0.25">
      <c r="A488" s="31">
        <v>106</v>
      </c>
      <c r="B488" s="8" t="s">
        <v>38</v>
      </c>
      <c r="C488" s="31" t="s">
        <v>3</v>
      </c>
      <c r="D488" s="4" t="s">
        <v>40</v>
      </c>
      <c r="E488" s="4"/>
      <c r="F488" s="4"/>
    </row>
    <row r="489" spans="1:6" ht="15" x14ac:dyDescent="0.25">
      <c r="A489" s="31">
        <v>106</v>
      </c>
      <c r="B489" s="8" t="s">
        <v>38</v>
      </c>
      <c r="C489" s="31" t="s">
        <v>3</v>
      </c>
      <c r="D489" s="4" t="s">
        <v>40</v>
      </c>
      <c r="E489" s="4"/>
      <c r="F489" s="4"/>
    </row>
    <row r="490" spans="1:6" ht="15" x14ac:dyDescent="0.25">
      <c r="A490" s="31">
        <v>106</v>
      </c>
      <c r="B490" s="8" t="s">
        <v>38</v>
      </c>
      <c r="C490" s="31" t="s">
        <v>3</v>
      </c>
      <c r="D490" s="4" t="s">
        <v>40</v>
      </c>
      <c r="E490" s="4"/>
      <c r="F490" s="4"/>
    </row>
    <row r="491" spans="1:6" ht="15" x14ac:dyDescent="0.25">
      <c r="A491" s="31">
        <v>106</v>
      </c>
      <c r="B491" s="8" t="s">
        <v>38</v>
      </c>
      <c r="C491" s="31" t="s">
        <v>3</v>
      </c>
      <c r="D491" s="4">
        <v>2</v>
      </c>
      <c r="E491" s="4"/>
      <c r="F491" s="4"/>
    </row>
    <row r="492" spans="1:6" ht="15" x14ac:dyDescent="0.25">
      <c r="A492" s="31">
        <v>106</v>
      </c>
      <c r="B492" s="8" t="s">
        <v>38</v>
      </c>
      <c r="C492" s="31" t="s">
        <v>3</v>
      </c>
      <c r="D492" s="4" t="s">
        <v>40</v>
      </c>
      <c r="E492" s="4"/>
      <c r="F492" s="4"/>
    </row>
    <row r="493" spans="1:6" ht="15" x14ac:dyDescent="0.25">
      <c r="A493" s="31">
        <v>106</v>
      </c>
      <c r="B493" s="8" t="s">
        <v>38</v>
      </c>
      <c r="C493" s="31" t="s">
        <v>3</v>
      </c>
      <c r="D493" s="4">
        <v>1</v>
      </c>
      <c r="E493" s="4"/>
      <c r="F493" s="4"/>
    </row>
    <row r="494" spans="1:6" ht="15" x14ac:dyDescent="0.25">
      <c r="A494" s="31">
        <v>106</v>
      </c>
      <c r="B494" s="8" t="s">
        <v>38</v>
      </c>
      <c r="C494" s="31" t="s">
        <v>3</v>
      </c>
      <c r="D494" s="4">
        <v>2</v>
      </c>
      <c r="E494" s="4"/>
      <c r="F494" s="4"/>
    </row>
    <row r="495" spans="1:6" ht="15" x14ac:dyDescent="0.25">
      <c r="A495" s="31">
        <v>106</v>
      </c>
      <c r="B495" s="8" t="s">
        <v>38</v>
      </c>
      <c r="C495" s="31" t="s">
        <v>3</v>
      </c>
      <c r="D495" s="4" t="s">
        <v>40</v>
      </c>
      <c r="E495" s="4"/>
      <c r="F495" s="4"/>
    </row>
    <row r="496" spans="1:6" ht="15" x14ac:dyDescent="0.25">
      <c r="A496" s="31">
        <v>106</v>
      </c>
      <c r="B496" s="8" t="s">
        <v>38</v>
      </c>
      <c r="C496" s="31" t="s">
        <v>3</v>
      </c>
      <c r="D496" s="4">
        <v>2</v>
      </c>
      <c r="E496" s="4"/>
      <c r="F496" s="4"/>
    </row>
    <row r="497" spans="1:6" ht="15" x14ac:dyDescent="0.25">
      <c r="A497" s="31">
        <v>106</v>
      </c>
      <c r="B497" s="8" t="s">
        <v>38</v>
      </c>
      <c r="C497" s="31" t="s">
        <v>3</v>
      </c>
      <c r="D497" s="4" t="s">
        <v>40</v>
      </c>
      <c r="E497" s="4"/>
      <c r="F497" s="4"/>
    </row>
    <row r="498" spans="1:6" ht="15" x14ac:dyDescent="0.25">
      <c r="A498" s="31">
        <v>106</v>
      </c>
      <c r="B498" s="8" t="s">
        <v>38</v>
      </c>
      <c r="C498" s="31" t="s">
        <v>3</v>
      </c>
      <c r="D498" s="4" t="s">
        <v>40</v>
      </c>
      <c r="E498" s="4"/>
      <c r="F498" s="4"/>
    </row>
    <row r="499" spans="1:6" ht="15" x14ac:dyDescent="0.25">
      <c r="A499" s="31">
        <v>106</v>
      </c>
      <c r="B499" s="8" t="s">
        <v>38</v>
      </c>
      <c r="C499" s="31" t="s">
        <v>3</v>
      </c>
      <c r="D499" s="4" t="s">
        <v>40</v>
      </c>
      <c r="E499" s="4"/>
      <c r="F499" s="4"/>
    </row>
    <row r="500" spans="1:6" ht="15" x14ac:dyDescent="0.25">
      <c r="A500" s="31">
        <v>106</v>
      </c>
      <c r="B500" s="8" t="s">
        <v>38</v>
      </c>
      <c r="C500" s="31" t="s">
        <v>3</v>
      </c>
      <c r="D500" s="4" t="s">
        <v>40</v>
      </c>
      <c r="E500" s="4"/>
      <c r="F500" s="4"/>
    </row>
    <row r="501" spans="1:6" ht="15" x14ac:dyDescent="0.25">
      <c r="A501" s="31">
        <v>106</v>
      </c>
      <c r="B501" s="8" t="s">
        <v>38</v>
      </c>
      <c r="C501" s="31" t="s">
        <v>3</v>
      </c>
      <c r="D501" s="4">
        <v>1</v>
      </c>
      <c r="E501" s="4"/>
      <c r="F501" s="4"/>
    </row>
    <row r="502" spans="1:6" ht="15" x14ac:dyDescent="0.25">
      <c r="A502" s="31">
        <v>106</v>
      </c>
      <c r="B502" s="8" t="s">
        <v>38</v>
      </c>
      <c r="C502" s="31" t="s">
        <v>3</v>
      </c>
      <c r="D502" s="4" t="s">
        <v>40</v>
      </c>
      <c r="E502" s="4"/>
      <c r="F502" s="4"/>
    </row>
    <row r="503" spans="1:6" ht="15" x14ac:dyDescent="0.25">
      <c r="A503" s="31">
        <v>106</v>
      </c>
      <c r="B503" s="8" t="s">
        <v>38</v>
      </c>
      <c r="C503" s="31" t="s">
        <v>3</v>
      </c>
      <c r="D503" s="4" t="s">
        <v>40</v>
      </c>
      <c r="E503" s="4"/>
      <c r="F503" s="4"/>
    </row>
    <row r="504" spans="1:6" ht="15" x14ac:dyDescent="0.25">
      <c r="A504" s="31">
        <v>106</v>
      </c>
      <c r="B504" s="8" t="s">
        <v>38</v>
      </c>
      <c r="C504" s="31" t="s">
        <v>3</v>
      </c>
      <c r="D504" s="4">
        <v>2</v>
      </c>
      <c r="E504" s="4"/>
      <c r="F504" s="4"/>
    </row>
    <row r="505" spans="1:6" ht="15" x14ac:dyDescent="0.25">
      <c r="A505" s="31">
        <v>106</v>
      </c>
      <c r="B505" s="8" t="s">
        <v>38</v>
      </c>
      <c r="C505" s="31" t="s">
        <v>3</v>
      </c>
      <c r="D505" s="4" t="s">
        <v>40</v>
      </c>
      <c r="E505" s="4"/>
      <c r="F505" s="4"/>
    </row>
    <row r="506" spans="1:6" ht="15" x14ac:dyDescent="0.25">
      <c r="A506" s="31">
        <v>106</v>
      </c>
      <c r="B506" s="8" t="s">
        <v>38</v>
      </c>
      <c r="C506" s="31" t="s">
        <v>3</v>
      </c>
      <c r="D506" s="4">
        <v>1</v>
      </c>
      <c r="E506" s="4"/>
      <c r="F506" s="4"/>
    </row>
    <row r="507" spans="1:6" ht="15" x14ac:dyDescent="0.25">
      <c r="A507" s="31">
        <v>106</v>
      </c>
      <c r="B507" s="8" t="s">
        <v>38</v>
      </c>
      <c r="C507" s="31" t="s">
        <v>3</v>
      </c>
      <c r="D507" s="4" t="s">
        <v>40</v>
      </c>
      <c r="E507" s="4"/>
      <c r="F507" s="4"/>
    </row>
    <row r="508" spans="1:6" ht="15" x14ac:dyDescent="0.25">
      <c r="A508" s="31">
        <v>106</v>
      </c>
      <c r="B508" s="8" t="s">
        <v>38</v>
      </c>
      <c r="C508" s="31" t="s">
        <v>3</v>
      </c>
      <c r="D508" s="4" t="s">
        <v>40</v>
      </c>
      <c r="E508" s="4"/>
      <c r="F508" s="4"/>
    </row>
    <row r="509" spans="1:6" ht="15" x14ac:dyDescent="0.25">
      <c r="A509" s="31">
        <v>106</v>
      </c>
      <c r="B509" s="8" t="s">
        <v>38</v>
      </c>
      <c r="C509" s="31" t="s">
        <v>3</v>
      </c>
      <c r="D509" s="4" t="s">
        <v>40</v>
      </c>
      <c r="E509" s="4"/>
      <c r="F509" s="4"/>
    </row>
    <row r="510" spans="1:6" ht="15" x14ac:dyDescent="0.25">
      <c r="A510" s="31">
        <v>106</v>
      </c>
      <c r="B510" s="8" t="s">
        <v>38</v>
      </c>
      <c r="C510" s="31" t="s">
        <v>3</v>
      </c>
      <c r="D510" s="4">
        <v>1</v>
      </c>
      <c r="E510" s="4"/>
      <c r="F510" s="4"/>
    </row>
    <row r="511" spans="1:6" ht="15" x14ac:dyDescent="0.25">
      <c r="A511" s="31">
        <v>106</v>
      </c>
      <c r="B511" s="8" t="s">
        <v>38</v>
      </c>
      <c r="C511" s="31" t="s">
        <v>3</v>
      </c>
      <c r="D511" s="4" t="s">
        <v>40</v>
      </c>
      <c r="E511" s="4"/>
      <c r="F511" s="4"/>
    </row>
    <row r="512" spans="1:6" ht="15" x14ac:dyDescent="0.25">
      <c r="A512" s="31">
        <v>106</v>
      </c>
      <c r="B512" s="8" t="s">
        <v>38</v>
      </c>
      <c r="C512" s="31" t="s">
        <v>3</v>
      </c>
      <c r="D512" s="4" t="s">
        <v>40</v>
      </c>
      <c r="E512" s="4"/>
      <c r="F512" s="4"/>
    </row>
    <row r="513" spans="1:6" ht="15" x14ac:dyDescent="0.25">
      <c r="A513" s="31">
        <v>106</v>
      </c>
      <c r="B513" s="8" t="s">
        <v>38</v>
      </c>
      <c r="C513" s="31" t="s">
        <v>3</v>
      </c>
      <c r="D513" s="4" t="s">
        <v>40</v>
      </c>
      <c r="E513" s="4"/>
      <c r="F513" s="4"/>
    </row>
    <row r="514" spans="1:6" ht="15" x14ac:dyDescent="0.25">
      <c r="A514" s="31">
        <v>106</v>
      </c>
      <c r="B514" s="8" t="s">
        <v>38</v>
      </c>
      <c r="C514" s="31" t="s">
        <v>3</v>
      </c>
      <c r="D514" s="4">
        <v>1</v>
      </c>
      <c r="E514" s="4"/>
      <c r="F514" s="4"/>
    </row>
    <row r="515" spans="1:6" ht="15" x14ac:dyDescent="0.25">
      <c r="A515" s="31">
        <v>106</v>
      </c>
      <c r="B515" s="8" t="s">
        <v>38</v>
      </c>
      <c r="C515" s="31" t="s">
        <v>3</v>
      </c>
      <c r="D515" s="4" t="s">
        <v>40</v>
      </c>
      <c r="E515" s="4"/>
      <c r="F515" s="4"/>
    </row>
    <row r="516" spans="1:6" ht="15" x14ac:dyDescent="0.25">
      <c r="A516" s="31">
        <v>106</v>
      </c>
      <c r="B516" s="8" t="s">
        <v>38</v>
      </c>
      <c r="C516" s="31" t="s">
        <v>3</v>
      </c>
      <c r="D516" s="4" t="s">
        <v>40</v>
      </c>
      <c r="E516" s="4"/>
      <c r="F516" s="4"/>
    </row>
    <row r="517" spans="1:6" ht="15" x14ac:dyDescent="0.25">
      <c r="A517" s="31">
        <v>106</v>
      </c>
      <c r="B517" s="8" t="s">
        <v>38</v>
      </c>
      <c r="C517" s="31" t="s">
        <v>3</v>
      </c>
      <c r="D517" s="4">
        <v>2</v>
      </c>
      <c r="E517" s="4"/>
      <c r="F517" s="4"/>
    </row>
    <row r="518" spans="1:6" ht="15" x14ac:dyDescent="0.25">
      <c r="A518" s="31">
        <v>106</v>
      </c>
      <c r="B518" s="8" t="s">
        <v>38</v>
      </c>
      <c r="C518" s="31" t="s">
        <v>3</v>
      </c>
      <c r="D518" s="4" t="s">
        <v>40</v>
      </c>
      <c r="E518" s="4"/>
      <c r="F518" s="4"/>
    </row>
    <row r="519" spans="1:6" ht="15" x14ac:dyDescent="0.25">
      <c r="A519" s="31">
        <v>106</v>
      </c>
      <c r="B519" s="8" t="s">
        <v>38</v>
      </c>
      <c r="C519" s="31" t="s">
        <v>3</v>
      </c>
      <c r="D519" s="4" t="s">
        <v>40</v>
      </c>
      <c r="E519" s="4"/>
      <c r="F519" s="4"/>
    </row>
    <row r="520" spans="1:6" ht="15" x14ac:dyDescent="0.25">
      <c r="A520" s="31">
        <v>106</v>
      </c>
      <c r="B520" s="8" t="s">
        <v>38</v>
      </c>
      <c r="C520" s="31" t="s">
        <v>3</v>
      </c>
      <c r="D520" s="4">
        <v>1</v>
      </c>
      <c r="E520" s="4"/>
      <c r="F520" s="4"/>
    </row>
    <row r="521" spans="1:6" ht="15" x14ac:dyDescent="0.25">
      <c r="A521" s="31">
        <v>106</v>
      </c>
      <c r="B521" s="8" t="s">
        <v>38</v>
      </c>
      <c r="C521" s="31" t="s">
        <v>3</v>
      </c>
      <c r="D521" s="4" t="s">
        <v>40</v>
      </c>
      <c r="E521" s="4"/>
      <c r="F521" s="142"/>
    </row>
    <row r="522" spans="1:6" ht="15" x14ac:dyDescent="0.25">
      <c r="A522" s="31">
        <v>106</v>
      </c>
      <c r="B522" s="8" t="s">
        <v>38</v>
      </c>
      <c r="C522" s="31" t="s">
        <v>3</v>
      </c>
      <c r="D522" s="4" t="s">
        <v>40</v>
      </c>
      <c r="E522" s="4"/>
      <c r="F522" s="4"/>
    </row>
    <row r="523" spans="1:6" ht="15" x14ac:dyDescent="0.25">
      <c r="A523" s="31">
        <v>106</v>
      </c>
      <c r="B523" s="8" t="s">
        <v>38</v>
      </c>
      <c r="C523" s="31" t="s">
        <v>3</v>
      </c>
      <c r="D523" s="4" t="s">
        <v>40</v>
      </c>
      <c r="E523" s="4"/>
      <c r="F523" s="4"/>
    </row>
    <row r="524" spans="1:6" ht="15" x14ac:dyDescent="0.25">
      <c r="A524" s="31">
        <v>106</v>
      </c>
      <c r="B524" s="8" t="s">
        <v>38</v>
      </c>
      <c r="C524" s="31" t="s">
        <v>3</v>
      </c>
      <c r="D524" s="4">
        <v>3</v>
      </c>
      <c r="E524" s="4"/>
      <c r="F524" s="4"/>
    </row>
    <row r="525" spans="1:6" ht="15" x14ac:dyDescent="0.25">
      <c r="A525" s="31">
        <v>106</v>
      </c>
      <c r="B525" s="8" t="s">
        <v>38</v>
      </c>
      <c r="C525" s="31" t="s">
        <v>3</v>
      </c>
      <c r="D525" s="4" t="s">
        <v>40</v>
      </c>
      <c r="E525" s="4"/>
      <c r="F525" s="4"/>
    </row>
    <row r="526" spans="1:6" ht="15" x14ac:dyDescent="0.25">
      <c r="A526" s="31">
        <v>106</v>
      </c>
      <c r="B526" s="8" t="s">
        <v>38</v>
      </c>
      <c r="C526" s="31" t="s">
        <v>3</v>
      </c>
      <c r="D526" s="4" t="s">
        <v>40</v>
      </c>
      <c r="E526" s="4"/>
      <c r="F526" s="4"/>
    </row>
    <row r="527" spans="1:6" ht="15" x14ac:dyDescent="0.25">
      <c r="A527" s="31">
        <v>106</v>
      </c>
      <c r="B527" s="8" t="s">
        <v>38</v>
      </c>
      <c r="C527" s="31" t="s">
        <v>3</v>
      </c>
      <c r="D527" s="4">
        <v>2</v>
      </c>
      <c r="E527" s="4"/>
      <c r="F527" s="4"/>
    </row>
    <row r="528" spans="1:6" ht="15" x14ac:dyDescent="0.25">
      <c r="A528" s="31">
        <v>106</v>
      </c>
      <c r="B528" s="8" t="s">
        <v>38</v>
      </c>
      <c r="C528" s="31" t="s">
        <v>3</v>
      </c>
      <c r="D528" s="4">
        <v>2</v>
      </c>
      <c r="E528" s="4"/>
      <c r="F528" s="4"/>
    </row>
    <row r="529" spans="1:6" ht="15" x14ac:dyDescent="0.25">
      <c r="A529" s="31">
        <v>106</v>
      </c>
      <c r="B529" s="8" t="s">
        <v>38</v>
      </c>
      <c r="C529" s="31" t="s">
        <v>3</v>
      </c>
      <c r="D529" s="4" t="s">
        <v>40</v>
      </c>
      <c r="E529" s="4"/>
      <c r="F529" s="4"/>
    </row>
    <row r="530" spans="1:6" ht="15" x14ac:dyDescent="0.25">
      <c r="A530" s="31">
        <v>106</v>
      </c>
      <c r="B530" s="8" t="s">
        <v>38</v>
      </c>
      <c r="C530" s="31" t="s">
        <v>3</v>
      </c>
      <c r="D530" s="4">
        <v>1</v>
      </c>
      <c r="E530" s="4"/>
      <c r="F530"/>
    </row>
    <row r="531" spans="1:6" ht="15" x14ac:dyDescent="0.25">
      <c r="A531" s="31">
        <v>106</v>
      </c>
      <c r="B531" s="8" t="s">
        <v>38</v>
      </c>
      <c r="C531" s="31" t="s">
        <v>3</v>
      </c>
      <c r="D531" s="4" t="s">
        <v>40</v>
      </c>
      <c r="E531" s="4"/>
      <c r="F531" s="4"/>
    </row>
    <row r="532" spans="1:6" ht="15" x14ac:dyDescent="0.25">
      <c r="A532" s="31">
        <v>106</v>
      </c>
      <c r="B532" s="8" t="s">
        <v>38</v>
      </c>
      <c r="C532" s="31" t="s">
        <v>3</v>
      </c>
      <c r="D532" s="4" t="s">
        <v>40</v>
      </c>
      <c r="E532" s="4"/>
      <c r="F532" s="4"/>
    </row>
    <row r="533" spans="1:6" ht="15" x14ac:dyDescent="0.25">
      <c r="A533" s="31">
        <v>106</v>
      </c>
      <c r="B533" s="8" t="s">
        <v>38</v>
      </c>
      <c r="C533" s="31" t="s">
        <v>3</v>
      </c>
      <c r="D533" s="4">
        <v>1</v>
      </c>
      <c r="E533" s="4"/>
      <c r="F533" s="4"/>
    </row>
    <row r="534" spans="1:6" ht="15" x14ac:dyDescent="0.25">
      <c r="A534" s="31">
        <v>106</v>
      </c>
      <c r="B534" s="8" t="s">
        <v>38</v>
      </c>
      <c r="C534" s="31" t="s">
        <v>3</v>
      </c>
      <c r="D534" s="4">
        <v>2</v>
      </c>
      <c r="E534" s="4"/>
      <c r="F534" s="4"/>
    </row>
    <row r="535" spans="1:6" ht="15" x14ac:dyDescent="0.25">
      <c r="A535" s="31">
        <v>106</v>
      </c>
      <c r="B535" s="8" t="s">
        <v>38</v>
      </c>
      <c r="C535" s="31" t="s">
        <v>3</v>
      </c>
      <c r="D535" s="4">
        <v>3</v>
      </c>
      <c r="E535" s="4"/>
      <c r="F535" s="4"/>
    </row>
    <row r="536" spans="1:6" ht="15" x14ac:dyDescent="0.25">
      <c r="A536" s="31">
        <v>106</v>
      </c>
      <c r="B536" s="8" t="s">
        <v>38</v>
      </c>
      <c r="C536" s="31" t="s">
        <v>3</v>
      </c>
      <c r="D536" s="4">
        <v>2</v>
      </c>
      <c r="E536" s="4"/>
      <c r="F536" s="4"/>
    </row>
    <row r="537" spans="1:6" ht="15" x14ac:dyDescent="0.25">
      <c r="A537" s="31">
        <v>106</v>
      </c>
      <c r="B537" s="8" t="s">
        <v>38</v>
      </c>
      <c r="C537" s="31" t="s">
        <v>3</v>
      </c>
      <c r="D537" s="4">
        <v>3</v>
      </c>
      <c r="E537" s="4"/>
      <c r="F537" s="4"/>
    </row>
    <row r="538" spans="1:6" ht="15" x14ac:dyDescent="0.25">
      <c r="A538" s="31">
        <v>106</v>
      </c>
      <c r="B538" s="8" t="s">
        <v>38</v>
      </c>
      <c r="C538" s="31" t="s">
        <v>3</v>
      </c>
      <c r="D538" s="4" t="s">
        <v>40</v>
      </c>
      <c r="E538" s="4"/>
      <c r="F538" s="4"/>
    </row>
    <row r="539" spans="1:6" ht="15" x14ac:dyDescent="0.25">
      <c r="A539" s="31">
        <v>106</v>
      </c>
      <c r="B539" s="8" t="s">
        <v>38</v>
      </c>
      <c r="C539" s="31" t="s">
        <v>3</v>
      </c>
      <c r="D539" s="4" t="s">
        <v>40</v>
      </c>
      <c r="E539" s="4"/>
      <c r="F539" s="4"/>
    </row>
    <row r="540" spans="1:6" ht="15" x14ac:dyDescent="0.25">
      <c r="A540" s="31">
        <v>106</v>
      </c>
      <c r="B540" s="8" t="s">
        <v>38</v>
      </c>
      <c r="C540" s="31" t="s">
        <v>3</v>
      </c>
      <c r="D540" s="4" t="s">
        <v>40</v>
      </c>
      <c r="E540" s="4"/>
      <c r="F540" s="4"/>
    </row>
    <row r="541" spans="1:6" ht="15" x14ac:dyDescent="0.25">
      <c r="A541" s="31">
        <v>106</v>
      </c>
      <c r="B541" s="8" t="s">
        <v>38</v>
      </c>
      <c r="C541" s="31" t="s">
        <v>3</v>
      </c>
      <c r="D541" s="4" t="s">
        <v>40</v>
      </c>
      <c r="E541" s="4"/>
      <c r="F541" s="4"/>
    </row>
    <row r="542" spans="1:6" ht="15" x14ac:dyDescent="0.25">
      <c r="A542" s="31">
        <v>106</v>
      </c>
      <c r="B542" s="8" t="s">
        <v>38</v>
      </c>
      <c r="C542" s="31" t="s">
        <v>3</v>
      </c>
      <c r="D542" s="4" t="s">
        <v>40</v>
      </c>
      <c r="E542" s="4"/>
      <c r="F542" s="4"/>
    </row>
    <row r="543" spans="1:6" ht="15" x14ac:dyDescent="0.25">
      <c r="A543" s="31">
        <v>106</v>
      </c>
      <c r="B543" s="8" t="s">
        <v>38</v>
      </c>
      <c r="C543" s="31" t="s">
        <v>3</v>
      </c>
      <c r="D543" s="4" t="s">
        <v>40</v>
      </c>
      <c r="E543" s="4"/>
      <c r="F543" s="4"/>
    </row>
    <row r="544" spans="1:6" ht="15" x14ac:dyDescent="0.25">
      <c r="A544" s="31">
        <v>106</v>
      </c>
      <c r="B544" s="8" t="s">
        <v>38</v>
      </c>
      <c r="C544" s="31" t="s">
        <v>3</v>
      </c>
      <c r="D544" s="4">
        <v>3</v>
      </c>
      <c r="E544" s="4"/>
      <c r="F544" s="4"/>
    </row>
    <row r="545" spans="1:6" ht="15" x14ac:dyDescent="0.25">
      <c r="A545" s="31">
        <v>106</v>
      </c>
      <c r="B545" s="8" t="s">
        <v>38</v>
      </c>
      <c r="C545" s="31" t="s">
        <v>3</v>
      </c>
      <c r="D545" s="4">
        <v>1</v>
      </c>
      <c r="E545" s="4"/>
      <c r="F545" s="4"/>
    </row>
    <row r="546" spans="1:6" ht="15" x14ac:dyDescent="0.25">
      <c r="A546" s="31">
        <v>106</v>
      </c>
      <c r="B546" s="8" t="s">
        <v>38</v>
      </c>
      <c r="C546" s="31" t="s">
        <v>3</v>
      </c>
      <c r="D546" s="4" t="s">
        <v>40</v>
      </c>
      <c r="E546" s="4"/>
      <c r="F546" s="4"/>
    </row>
    <row r="547" spans="1:6" ht="15" x14ac:dyDescent="0.25">
      <c r="A547" s="31">
        <v>106</v>
      </c>
      <c r="B547" s="8" t="s">
        <v>38</v>
      </c>
      <c r="C547" s="31" t="s">
        <v>3</v>
      </c>
      <c r="D547" s="4" t="s">
        <v>40</v>
      </c>
      <c r="E547" s="4"/>
      <c r="F547"/>
    </row>
    <row r="548" spans="1:6" ht="15" x14ac:dyDescent="0.25">
      <c r="A548" s="31">
        <v>106</v>
      </c>
      <c r="B548" s="8" t="s">
        <v>38</v>
      </c>
      <c r="C548" s="31" t="s">
        <v>3</v>
      </c>
      <c r="D548" s="8" t="s">
        <v>40</v>
      </c>
      <c r="E548" s="8"/>
      <c r="F548"/>
    </row>
    <row r="549" spans="1:6" ht="15" x14ac:dyDescent="0.25">
      <c r="A549" s="31">
        <v>106</v>
      </c>
      <c r="B549" s="8" t="s">
        <v>38</v>
      </c>
      <c r="C549" s="31" t="s">
        <v>3</v>
      </c>
      <c r="D549" s="4" t="s">
        <v>40</v>
      </c>
      <c r="E549" s="4"/>
      <c r="F549"/>
    </row>
    <row r="550" spans="1:6" ht="15" x14ac:dyDescent="0.25">
      <c r="A550" s="31">
        <v>106</v>
      </c>
      <c r="B550" s="8" t="s">
        <v>38</v>
      </c>
      <c r="C550" s="31" t="s">
        <v>3</v>
      </c>
      <c r="D550" s="4">
        <v>1</v>
      </c>
      <c r="E550" s="4"/>
      <c r="F550"/>
    </row>
    <row r="551" spans="1:6" ht="15" x14ac:dyDescent="0.25">
      <c r="A551" s="31">
        <v>106</v>
      </c>
      <c r="B551" s="8" t="s">
        <v>38</v>
      </c>
      <c r="C551" s="31" t="s">
        <v>3</v>
      </c>
      <c r="D551" s="4">
        <v>1</v>
      </c>
      <c r="E551" s="4"/>
      <c r="F551"/>
    </row>
    <row r="552" spans="1:6" ht="15" x14ac:dyDescent="0.25">
      <c r="A552" s="31">
        <v>106</v>
      </c>
      <c r="B552" s="8" t="s">
        <v>38</v>
      </c>
      <c r="C552" s="31" t="s">
        <v>3</v>
      </c>
      <c r="D552" s="4" t="s">
        <v>40</v>
      </c>
      <c r="E552" s="4"/>
      <c r="F552" s="4"/>
    </row>
    <row r="553" spans="1:6" ht="15" x14ac:dyDescent="0.25">
      <c r="A553" s="31">
        <v>106</v>
      </c>
      <c r="B553" s="8" t="s">
        <v>38</v>
      </c>
      <c r="C553" s="31" t="s">
        <v>3</v>
      </c>
      <c r="D553" s="4" t="s">
        <v>40</v>
      </c>
      <c r="E553" s="4"/>
      <c r="F553" s="4"/>
    </row>
    <row r="554" spans="1:6" ht="15" x14ac:dyDescent="0.25">
      <c r="A554" s="31">
        <v>106</v>
      </c>
      <c r="B554" s="8" t="s">
        <v>38</v>
      </c>
      <c r="C554" s="31" t="s">
        <v>3</v>
      </c>
      <c r="D554" s="4" t="s">
        <v>40</v>
      </c>
      <c r="E554" s="4"/>
      <c r="F554" s="4"/>
    </row>
    <row r="555" spans="1:6" ht="15" x14ac:dyDescent="0.25">
      <c r="A555" s="31">
        <v>106</v>
      </c>
      <c r="B555" s="8" t="s">
        <v>38</v>
      </c>
      <c r="C555" s="31" t="s">
        <v>3</v>
      </c>
      <c r="D555" s="4" t="s">
        <v>40</v>
      </c>
      <c r="E555" s="4"/>
      <c r="F555" s="4"/>
    </row>
    <row r="556" spans="1:6" ht="15" x14ac:dyDescent="0.25">
      <c r="A556" s="31">
        <v>106</v>
      </c>
      <c r="B556" s="8" t="s">
        <v>38</v>
      </c>
      <c r="C556" s="31" t="s">
        <v>3</v>
      </c>
      <c r="D556" s="4" t="s">
        <v>40</v>
      </c>
      <c r="E556" s="4"/>
      <c r="F556" s="4"/>
    </row>
    <row r="557" spans="1:6" ht="15" x14ac:dyDescent="0.25">
      <c r="A557" s="31">
        <v>106</v>
      </c>
      <c r="B557" s="8" t="s">
        <v>38</v>
      </c>
      <c r="C557" s="31" t="s">
        <v>3</v>
      </c>
      <c r="D557" s="4">
        <v>2</v>
      </c>
      <c r="E557" s="4"/>
      <c r="F557" s="4"/>
    </row>
    <row r="558" spans="1:6" ht="15" x14ac:dyDescent="0.25">
      <c r="A558" s="31">
        <v>106</v>
      </c>
      <c r="B558" s="8" t="s">
        <v>38</v>
      </c>
      <c r="C558" s="31" t="s">
        <v>3</v>
      </c>
      <c r="D558" s="4" t="s">
        <v>40</v>
      </c>
      <c r="E558" s="4"/>
      <c r="F558" s="4"/>
    </row>
    <row r="559" spans="1:6" ht="15" x14ac:dyDescent="0.25">
      <c r="A559" s="31">
        <v>106</v>
      </c>
      <c r="B559" s="8" t="s">
        <v>38</v>
      </c>
      <c r="C559" s="31" t="s">
        <v>3</v>
      </c>
      <c r="D559" s="4" t="s">
        <v>40</v>
      </c>
      <c r="E559" s="4"/>
      <c r="F559" s="4"/>
    </row>
    <row r="560" spans="1:6" ht="15" x14ac:dyDescent="0.25">
      <c r="A560" s="31">
        <v>106</v>
      </c>
      <c r="B560" s="8" t="s">
        <v>38</v>
      </c>
      <c r="C560" s="31" t="s">
        <v>3</v>
      </c>
      <c r="D560" s="4" t="s">
        <v>40</v>
      </c>
      <c r="E560" s="4"/>
      <c r="F560" s="4"/>
    </row>
    <row r="561" spans="1:6" ht="15" x14ac:dyDescent="0.25">
      <c r="A561" s="31">
        <v>106</v>
      </c>
      <c r="B561" s="8" t="s">
        <v>38</v>
      </c>
      <c r="C561" s="31" t="s">
        <v>3</v>
      </c>
      <c r="D561" s="4" t="s">
        <v>40</v>
      </c>
      <c r="E561" s="4"/>
      <c r="F561" s="4"/>
    </row>
    <row r="562" spans="1:6" ht="15" x14ac:dyDescent="0.25">
      <c r="A562" s="31">
        <v>106</v>
      </c>
      <c r="B562" s="8" t="s">
        <v>38</v>
      </c>
      <c r="C562" s="31" t="s">
        <v>3</v>
      </c>
      <c r="D562" s="4" t="s">
        <v>40</v>
      </c>
      <c r="E562" s="4"/>
      <c r="F562" s="4"/>
    </row>
    <row r="563" spans="1:6" ht="15" x14ac:dyDescent="0.25">
      <c r="A563" s="31">
        <v>106</v>
      </c>
      <c r="B563" s="8" t="s">
        <v>38</v>
      </c>
      <c r="C563" s="31" t="s">
        <v>3</v>
      </c>
      <c r="D563" s="4" t="s">
        <v>40</v>
      </c>
      <c r="E563" s="4"/>
      <c r="F563" s="4"/>
    </row>
    <row r="564" spans="1:6" ht="15" x14ac:dyDescent="0.25">
      <c r="A564" s="31">
        <v>106</v>
      </c>
      <c r="B564" s="8" t="s">
        <v>38</v>
      </c>
      <c r="C564" s="31" t="s">
        <v>3</v>
      </c>
      <c r="D564" s="4">
        <v>1</v>
      </c>
      <c r="E564" s="4"/>
      <c r="F564" s="4"/>
    </row>
    <row r="565" spans="1:6" ht="15" x14ac:dyDescent="0.25">
      <c r="A565" s="31">
        <v>106</v>
      </c>
      <c r="B565" s="8" t="s">
        <v>38</v>
      </c>
      <c r="C565" s="31" t="s">
        <v>3</v>
      </c>
      <c r="D565" s="4">
        <v>1</v>
      </c>
      <c r="E565" s="4"/>
      <c r="F565" s="4"/>
    </row>
    <row r="566" spans="1:6" ht="15" x14ac:dyDescent="0.25">
      <c r="A566" s="31">
        <v>106</v>
      </c>
      <c r="B566" s="8" t="s">
        <v>38</v>
      </c>
      <c r="C566" s="31" t="s">
        <v>3</v>
      </c>
      <c r="D566" s="4" t="s">
        <v>40</v>
      </c>
      <c r="E566" s="4"/>
      <c r="F566" s="4"/>
    </row>
    <row r="567" spans="1:6" ht="15" x14ac:dyDescent="0.25">
      <c r="A567" s="31">
        <v>106</v>
      </c>
      <c r="B567" s="8" t="s">
        <v>38</v>
      </c>
      <c r="C567" s="31" t="s">
        <v>3</v>
      </c>
      <c r="D567" s="4" t="s">
        <v>40</v>
      </c>
      <c r="E567" s="4"/>
      <c r="F567" s="4"/>
    </row>
    <row r="568" spans="1:6" ht="15" x14ac:dyDescent="0.25">
      <c r="A568" s="31">
        <v>106</v>
      </c>
      <c r="B568" s="8" t="s">
        <v>38</v>
      </c>
      <c r="C568" s="31" t="s">
        <v>3</v>
      </c>
      <c r="D568" s="4">
        <v>1</v>
      </c>
      <c r="E568" s="4"/>
      <c r="F568" s="4"/>
    </row>
    <row r="569" spans="1:6" ht="15" x14ac:dyDescent="0.25">
      <c r="A569" s="31">
        <v>106</v>
      </c>
      <c r="B569" s="8" t="s">
        <v>38</v>
      </c>
      <c r="C569" s="31" t="s">
        <v>3</v>
      </c>
      <c r="D569" s="4">
        <v>3</v>
      </c>
      <c r="E569" s="4"/>
      <c r="F569" s="4"/>
    </row>
    <row r="570" spans="1:6" ht="15" x14ac:dyDescent="0.25">
      <c r="A570" s="31">
        <v>106</v>
      </c>
      <c r="B570" s="8" t="s">
        <v>38</v>
      </c>
      <c r="C570" s="31" t="s">
        <v>3</v>
      </c>
      <c r="D570" s="4">
        <v>2</v>
      </c>
      <c r="E570" s="4"/>
      <c r="F570" s="4"/>
    </row>
    <row r="571" spans="1:6" ht="15" x14ac:dyDescent="0.25">
      <c r="A571" s="31">
        <v>106</v>
      </c>
      <c r="B571" s="8" t="s">
        <v>38</v>
      </c>
      <c r="C571" s="31" t="s">
        <v>3</v>
      </c>
      <c r="D571" s="4">
        <v>3</v>
      </c>
      <c r="E571" s="4"/>
      <c r="F571" s="4"/>
    </row>
    <row r="572" spans="1:6" ht="15" x14ac:dyDescent="0.25">
      <c r="A572" s="31">
        <v>106</v>
      </c>
      <c r="B572" s="8" t="s">
        <v>38</v>
      </c>
      <c r="C572" s="31" t="s">
        <v>3</v>
      </c>
      <c r="D572" s="4">
        <v>1</v>
      </c>
      <c r="E572" s="4"/>
      <c r="F572" s="4"/>
    </row>
    <row r="573" spans="1:6" ht="15" x14ac:dyDescent="0.25">
      <c r="A573" s="31">
        <v>106</v>
      </c>
      <c r="B573" s="8" t="s">
        <v>38</v>
      </c>
      <c r="C573" s="31" t="s">
        <v>3</v>
      </c>
      <c r="D573" s="4">
        <v>1</v>
      </c>
      <c r="E573" s="4"/>
      <c r="F573" s="4"/>
    </row>
    <row r="574" spans="1:6" ht="15" x14ac:dyDescent="0.25">
      <c r="A574" s="31">
        <v>106</v>
      </c>
      <c r="B574" s="8" t="s">
        <v>38</v>
      </c>
      <c r="C574" s="31" t="s">
        <v>3</v>
      </c>
      <c r="D574" s="4">
        <v>3</v>
      </c>
      <c r="E574" s="4"/>
      <c r="F574" s="4"/>
    </row>
    <row r="575" spans="1:6" ht="15" x14ac:dyDescent="0.25">
      <c r="A575" s="31">
        <v>106</v>
      </c>
      <c r="B575" s="8" t="s">
        <v>38</v>
      </c>
      <c r="C575" s="31" t="s">
        <v>3</v>
      </c>
      <c r="D575" s="4">
        <v>4</v>
      </c>
      <c r="E575" s="4"/>
      <c r="F575" s="4"/>
    </row>
    <row r="576" spans="1:6" ht="15" x14ac:dyDescent="0.25">
      <c r="A576" s="31">
        <v>106</v>
      </c>
      <c r="B576" s="8" t="s">
        <v>38</v>
      </c>
      <c r="C576" s="31" t="s">
        <v>3</v>
      </c>
      <c r="D576" s="4" t="s">
        <v>40</v>
      </c>
      <c r="E576" s="4"/>
      <c r="F576" s="4"/>
    </row>
    <row r="577" spans="1:6" ht="15" x14ac:dyDescent="0.25">
      <c r="A577" s="31">
        <v>106</v>
      </c>
      <c r="B577" s="8" t="s">
        <v>38</v>
      </c>
      <c r="C577" s="31" t="s">
        <v>3</v>
      </c>
      <c r="D577" s="4">
        <v>2</v>
      </c>
      <c r="E577" s="4"/>
      <c r="F577" s="4"/>
    </row>
    <row r="578" spans="1:6" ht="15" x14ac:dyDescent="0.25">
      <c r="A578" s="31">
        <v>106</v>
      </c>
      <c r="B578" s="8" t="s">
        <v>38</v>
      </c>
      <c r="C578" s="31" t="s">
        <v>3</v>
      </c>
      <c r="D578" s="4">
        <v>3</v>
      </c>
      <c r="E578" s="4"/>
      <c r="F578" s="4"/>
    </row>
    <row r="579" spans="1:6" ht="15" x14ac:dyDescent="0.25">
      <c r="A579" s="31">
        <v>106</v>
      </c>
      <c r="B579" s="8" t="s">
        <v>38</v>
      </c>
      <c r="C579" s="31" t="s">
        <v>3</v>
      </c>
      <c r="D579" s="4" t="s">
        <v>40</v>
      </c>
      <c r="E579" s="4"/>
      <c r="F579" s="4"/>
    </row>
    <row r="580" spans="1:6" ht="15" x14ac:dyDescent="0.25">
      <c r="A580" s="31">
        <v>106</v>
      </c>
      <c r="B580" s="8" t="s">
        <v>38</v>
      </c>
      <c r="C580" s="31" t="s">
        <v>3</v>
      </c>
      <c r="D580" s="4">
        <v>2</v>
      </c>
      <c r="E580" s="4"/>
      <c r="F580" s="4"/>
    </row>
    <row r="581" spans="1:6" ht="15" x14ac:dyDescent="0.25">
      <c r="A581" s="31">
        <v>106</v>
      </c>
      <c r="B581" s="8" t="s">
        <v>38</v>
      </c>
      <c r="C581" s="31" t="s">
        <v>3</v>
      </c>
      <c r="D581" s="4">
        <v>4</v>
      </c>
      <c r="E581" s="4"/>
      <c r="F581" s="4"/>
    </row>
    <row r="582" spans="1:6" ht="15" x14ac:dyDescent="0.25">
      <c r="A582" s="31">
        <v>106</v>
      </c>
      <c r="B582" s="8" t="s">
        <v>38</v>
      </c>
      <c r="C582" s="31" t="s">
        <v>3</v>
      </c>
      <c r="D582" s="4">
        <v>1</v>
      </c>
      <c r="E582" s="4"/>
      <c r="F582" s="4"/>
    </row>
    <row r="583" spans="1:6" ht="15" x14ac:dyDescent="0.25">
      <c r="A583" s="31">
        <v>103</v>
      </c>
      <c r="B583" s="8" t="s">
        <v>38</v>
      </c>
      <c r="C583" s="31" t="s">
        <v>4</v>
      </c>
      <c r="D583" s="4">
        <v>1</v>
      </c>
      <c r="E583" s="8"/>
      <c r="F583"/>
    </row>
    <row r="584" spans="1:6" ht="15" x14ac:dyDescent="0.25">
      <c r="A584" s="31">
        <v>103</v>
      </c>
      <c r="B584" s="8" t="s">
        <v>38</v>
      </c>
      <c r="C584" s="31" t="s">
        <v>4</v>
      </c>
      <c r="D584" s="4">
        <v>1</v>
      </c>
      <c r="E584" s="4"/>
      <c r="F584" s="4"/>
    </row>
    <row r="585" spans="1:6" ht="15" x14ac:dyDescent="0.25">
      <c r="A585" s="31">
        <v>103</v>
      </c>
      <c r="B585" s="8" t="s">
        <v>38</v>
      </c>
      <c r="C585" s="31" t="s">
        <v>4</v>
      </c>
      <c r="D585" s="4">
        <v>1</v>
      </c>
      <c r="E585" s="4"/>
      <c r="F585" s="4"/>
    </row>
    <row r="586" spans="1:6" ht="15" x14ac:dyDescent="0.25">
      <c r="A586" s="31">
        <v>103</v>
      </c>
      <c r="B586" s="8" t="s">
        <v>38</v>
      </c>
      <c r="C586" s="31" t="s">
        <v>4</v>
      </c>
      <c r="D586" s="4">
        <v>2</v>
      </c>
      <c r="E586" s="4"/>
      <c r="F586" s="4"/>
    </row>
    <row r="587" spans="1:6" ht="15" x14ac:dyDescent="0.25">
      <c r="A587" s="31">
        <v>103</v>
      </c>
      <c r="B587" s="8" t="s">
        <v>38</v>
      </c>
      <c r="C587" s="31" t="s">
        <v>4</v>
      </c>
      <c r="D587" s="4">
        <v>1</v>
      </c>
      <c r="E587" s="4"/>
      <c r="F587" s="4"/>
    </row>
    <row r="588" spans="1:6" ht="15" x14ac:dyDescent="0.25">
      <c r="A588" s="31">
        <v>103</v>
      </c>
      <c r="B588" s="8" t="s">
        <v>38</v>
      </c>
      <c r="C588" s="31" t="s">
        <v>4</v>
      </c>
      <c r="D588" s="4">
        <v>1</v>
      </c>
      <c r="E588" s="4"/>
      <c r="F588" s="4"/>
    </row>
    <row r="589" spans="1:6" ht="15" x14ac:dyDescent="0.25">
      <c r="A589" s="31">
        <v>103</v>
      </c>
      <c r="B589" s="8" t="s">
        <v>38</v>
      </c>
      <c r="C589" s="31" t="s">
        <v>4</v>
      </c>
      <c r="D589" s="4">
        <v>1</v>
      </c>
      <c r="E589" s="4"/>
      <c r="F589" s="4"/>
    </row>
    <row r="590" spans="1:6" ht="15" x14ac:dyDescent="0.25">
      <c r="A590" s="31">
        <v>103</v>
      </c>
      <c r="B590" s="8" t="s">
        <v>38</v>
      </c>
      <c r="C590" s="31" t="s">
        <v>4</v>
      </c>
      <c r="D590" s="4">
        <v>2</v>
      </c>
      <c r="E590" s="4"/>
      <c r="F590" s="4"/>
    </row>
    <row r="591" spans="1:6" ht="15" x14ac:dyDescent="0.25">
      <c r="A591" s="31">
        <v>103</v>
      </c>
      <c r="B591" s="8" t="s">
        <v>38</v>
      </c>
      <c r="C591" s="31" t="s">
        <v>4</v>
      </c>
      <c r="D591" s="18" t="s">
        <v>40</v>
      </c>
      <c r="E591" s="4"/>
      <c r="F591" s="4"/>
    </row>
    <row r="592" spans="1:6" ht="15" x14ac:dyDescent="0.25">
      <c r="A592" s="31">
        <v>103</v>
      </c>
      <c r="B592" s="8" t="s">
        <v>38</v>
      </c>
      <c r="C592" s="31" t="s">
        <v>4</v>
      </c>
      <c r="D592" s="4">
        <v>1</v>
      </c>
      <c r="E592" s="18"/>
      <c r="F592" s="4"/>
    </row>
    <row r="593" spans="1:6" ht="15" x14ac:dyDescent="0.25">
      <c r="A593" s="31">
        <v>103</v>
      </c>
      <c r="B593" s="8" t="s">
        <v>38</v>
      </c>
      <c r="C593" s="31" t="s">
        <v>4</v>
      </c>
      <c r="D593" s="4">
        <v>2</v>
      </c>
      <c r="E593" s="4"/>
      <c r="F593" s="4"/>
    </row>
    <row r="594" spans="1:6" ht="15" x14ac:dyDescent="0.25">
      <c r="A594" s="31">
        <v>103</v>
      </c>
      <c r="B594" s="8" t="s">
        <v>38</v>
      </c>
      <c r="C594" s="31" t="s">
        <v>4</v>
      </c>
      <c r="D594" s="4">
        <v>2</v>
      </c>
      <c r="E594" s="4"/>
      <c r="F594" s="4"/>
    </row>
    <row r="595" spans="1:6" ht="15" x14ac:dyDescent="0.25">
      <c r="A595" s="31">
        <v>103</v>
      </c>
      <c r="B595" s="8" t="s">
        <v>38</v>
      </c>
      <c r="C595" s="31" t="s">
        <v>4</v>
      </c>
      <c r="D595" s="4">
        <v>1</v>
      </c>
      <c r="E595" s="4"/>
      <c r="F595" s="4"/>
    </row>
    <row r="596" spans="1:6" ht="15" x14ac:dyDescent="0.25">
      <c r="A596" s="31">
        <v>103</v>
      </c>
      <c r="B596" s="8" t="s">
        <v>38</v>
      </c>
      <c r="C596" s="31" t="s">
        <v>4</v>
      </c>
      <c r="D596" s="4">
        <v>2</v>
      </c>
      <c r="E596" s="4"/>
      <c r="F596" s="4"/>
    </row>
    <row r="597" spans="1:6" ht="15" x14ac:dyDescent="0.25">
      <c r="A597" s="31">
        <v>103</v>
      </c>
      <c r="B597" s="8" t="s">
        <v>38</v>
      </c>
      <c r="C597" s="31" t="s">
        <v>4</v>
      </c>
      <c r="D597" s="4">
        <v>2</v>
      </c>
      <c r="E597" s="4"/>
      <c r="F597" s="4"/>
    </row>
    <row r="598" spans="1:6" ht="15" x14ac:dyDescent="0.25">
      <c r="A598" s="31">
        <v>103</v>
      </c>
      <c r="B598" s="8" t="s">
        <v>38</v>
      </c>
      <c r="C598" s="31" t="s">
        <v>4</v>
      </c>
      <c r="D598" s="4">
        <v>3</v>
      </c>
      <c r="E598" s="4"/>
      <c r="F598" s="4"/>
    </row>
    <row r="599" spans="1:6" ht="15" x14ac:dyDescent="0.25">
      <c r="A599" s="31">
        <v>103</v>
      </c>
      <c r="B599" s="8" t="s">
        <v>38</v>
      </c>
      <c r="C599" s="31" t="s">
        <v>4</v>
      </c>
      <c r="D599" s="4">
        <v>1</v>
      </c>
      <c r="E599" s="4"/>
      <c r="F599" s="4"/>
    </row>
    <row r="600" spans="1:6" ht="15" x14ac:dyDescent="0.25">
      <c r="A600" s="31">
        <v>103</v>
      </c>
      <c r="B600" s="8" t="s">
        <v>38</v>
      </c>
      <c r="C600" s="31" t="s">
        <v>4</v>
      </c>
      <c r="D600" s="4">
        <v>1</v>
      </c>
      <c r="E600" s="4"/>
      <c r="F600"/>
    </row>
    <row r="601" spans="1:6" ht="15" x14ac:dyDescent="0.25">
      <c r="A601" s="31">
        <v>103</v>
      </c>
      <c r="B601" s="8" t="s">
        <v>38</v>
      </c>
      <c r="C601" s="31" t="s">
        <v>4</v>
      </c>
      <c r="D601" s="4" t="s">
        <v>40</v>
      </c>
      <c r="E601" s="4"/>
      <c r="F601" s="4"/>
    </row>
    <row r="602" spans="1:6" ht="15" x14ac:dyDescent="0.25">
      <c r="A602" s="31">
        <v>103</v>
      </c>
      <c r="B602" s="8" t="s">
        <v>38</v>
      </c>
      <c r="C602" s="31" t="s">
        <v>4</v>
      </c>
      <c r="D602" s="4">
        <v>1</v>
      </c>
      <c r="E602" s="4"/>
      <c r="F602"/>
    </row>
    <row r="603" spans="1:6" ht="15" x14ac:dyDescent="0.25">
      <c r="A603" s="31">
        <v>103</v>
      </c>
      <c r="B603" s="8" t="s">
        <v>38</v>
      </c>
      <c r="C603" s="31" t="s">
        <v>4</v>
      </c>
      <c r="D603" s="4">
        <v>1</v>
      </c>
      <c r="E603" s="4"/>
      <c r="F603"/>
    </row>
    <row r="604" spans="1:6" ht="15" x14ac:dyDescent="0.25">
      <c r="A604" s="31">
        <v>103</v>
      </c>
      <c r="B604" s="8" t="s">
        <v>38</v>
      </c>
      <c r="C604" s="31" t="s">
        <v>4</v>
      </c>
      <c r="D604" s="4">
        <v>1</v>
      </c>
      <c r="E604" s="4"/>
      <c r="F604"/>
    </row>
    <row r="605" spans="1:6" ht="15" x14ac:dyDescent="0.25">
      <c r="A605" s="31">
        <v>103</v>
      </c>
      <c r="B605" s="8" t="s">
        <v>38</v>
      </c>
      <c r="C605" s="31" t="s">
        <v>4</v>
      </c>
      <c r="D605" s="4">
        <v>1</v>
      </c>
      <c r="E605" s="4"/>
      <c r="F605"/>
    </row>
    <row r="606" spans="1:6" ht="15" x14ac:dyDescent="0.25">
      <c r="A606" s="31">
        <v>103</v>
      </c>
      <c r="B606" s="8" t="s">
        <v>38</v>
      </c>
      <c r="C606" s="31" t="s">
        <v>4</v>
      </c>
      <c r="D606" s="8" t="s">
        <v>40</v>
      </c>
      <c r="E606" s="4"/>
      <c r="F606"/>
    </row>
    <row r="607" spans="1:6" ht="15" x14ac:dyDescent="0.25">
      <c r="A607" s="31">
        <v>103</v>
      </c>
      <c r="B607" s="8" t="s">
        <v>38</v>
      </c>
      <c r="C607" s="31" t="s">
        <v>4</v>
      </c>
      <c r="D607" s="8" t="s">
        <v>40</v>
      </c>
      <c r="E607" s="8"/>
      <c r="F607"/>
    </row>
    <row r="608" spans="1:6" ht="15" x14ac:dyDescent="0.25">
      <c r="A608" s="31">
        <v>103</v>
      </c>
      <c r="B608" s="8" t="s">
        <v>38</v>
      </c>
      <c r="C608" s="31" t="s">
        <v>4</v>
      </c>
      <c r="D608" s="4">
        <v>2</v>
      </c>
      <c r="E608" s="8"/>
      <c r="F608"/>
    </row>
    <row r="609" spans="1:6" ht="15" x14ac:dyDescent="0.25">
      <c r="A609" s="31">
        <v>103</v>
      </c>
      <c r="B609" s="8" t="s">
        <v>38</v>
      </c>
      <c r="C609" s="31" t="s">
        <v>4</v>
      </c>
      <c r="D609" s="4">
        <v>2</v>
      </c>
      <c r="E609" s="4"/>
      <c r="F609" s="4"/>
    </row>
    <row r="610" spans="1:6" ht="15" x14ac:dyDescent="0.25">
      <c r="A610" s="31">
        <v>103</v>
      </c>
      <c r="B610" s="8" t="s">
        <v>38</v>
      </c>
      <c r="C610" s="31" t="s">
        <v>4</v>
      </c>
      <c r="D610" s="4">
        <v>1</v>
      </c>
      <c r="E610" s="4"/>
      <c r="F610" s="4"/>
    </row>
    <row r="611" spans="1:6" ht="15" x14ac:dyDescent="0.25">
      <c r="A611" s="31">
        <v>103</v>
      </c>
      <c r="B611" s="8" t="s">
        <v>38</v>
      </c>
      <c r="C611" s="31" t="s">
        <v>4</v>
      </c>
      <c r="D611" s="4">
        <v>2</v>
      </c>
      <c r="E611" s="4"/>
      <c r="F611" s="4"/>
    </row>
    <row r="612" spans="1:6" ht="15" x14ac:dyDescent="0.25">
      <c r="A612" s="31">
        <v>103</v>
      </c>
      <c r="B612" s="8" t="s">
        <v>38</v>
      </c>
      <c r="C612" s="31" t="s">
        <v>4</v>
      </c>
      <c r="D612" s="4" t="s">
        <v>40</v>
      </c>
      <c r="E612" s="4"/>
      <c r="F612" s="4"/>
    </row>
    <row r="613" spans="1:6" ht="15" x14ac:dyDescent="0.25">
      <c r="A613" s="31">
        <v>103</v>
      </c>
      <c r="B613" s="8" t="s">
        <v>38</v>
      </c>
      <c r="C613" s="31" t="s">
        <v>4</v>
      </c>
      <c r="D613" s="4" t="s">
        <v>40</v>
      </c>
      <c r="E613" s="4"/>
      <c r="F613" s="4"/>
    </row>
    <row r="614" spans="1:6" ht="15" x14ac:dyDescent="0.25">
      <c r="A614" s="31">
        <v>103</v>
      </c>
      <c r="B614" s="8" t="s">
        <v>38</v>
      </c>
      <c r="C614" s="31" t="s">
        <v>4</v>
      </c>
      <c r="D614" s="4">
        <v>1</v>
      </c>
      <c r="E614" s="4"/>
      <c r="F614" s="4"/>
    </row>
    <row r="615" spans="1:6" ht="15" x14ac:dyDescent="0.25">
      <c r="A615" s="31">
        <v>103</v>
      </c>
      <c r="B615" s="8" t="s">
        <v>38</v>
      </c>
      <c r="C615" s="31" t="s">
        <v>4</v>
      </c>
      <c r="D615" s="4">
        <v>3</v>
      </c>
      <c r="E615" s="4"/>
      <c r="F615" s="4"/>
    </row>
    <row r="616" spans="1:6" ht="15" x14ac:dyDescent="0.25">
      <c r="A616" s="31">
        <v>103</v>
      </c>
      <c r="B616" s="8" t="s">
        <v>38</v>
      </c>
      <c r="C616" s="31" t="s">
        <v>4</v>
      </c>
      <c r="D616" s="4" t="s">
        <v>40</v>
      </c>
      <c r="E616" s="4"/>
      <c r="F616" s="4"/>
    </row>
    <row r="617" spans="1:6" ht="15" x14ac:dyDescent="0.25">
      <c r="A617" s="31">
        <v>103</v>
      </c>
      <c r="B617" s="8" t="s">
        <v>38</v>
      </c>
      <c r="C617" s="31" t="s">
        <v>4</v>
      </c>
      <c r="D617" s="4" t="s">
        <v>40</v>
      </c>
      <c r="E617" s="4"/>
      <c r="F617" s="4"/>
    </row>
    <row r="618" spans="1:6" ht="15" x14ac:dyDescent="0.25">
      <c r="A618" s="31">
        <v>103</v>
      </c>
      <c r="B618" s="8" t="s">
        <v>38</v>
      </c>
      <c r="C618" s="31" t="s">
        <v>4</v>
      </c>
      <c r="D618" s="4" t="s">
        <v>40</v>
      </c>
      <c r="E618" s="4"/>
      <c r="F618" s="4"/>
    </row>
    <row r="619" spans="1:6" ht="15" x14ac:dyDescent="0.25">
      <c r="A619" s="31">
        <v>103</v>
      </c>
      <c r="B619" s="8" t="s">
        <v>38</v>
      </c>
      <c r="C619" s="31" t="s">
        <v>4</v>
      </c>
      <c r="D619" s="4">
        <v>1</v>
      </c>
      <c r="E619" s="4"/>
      <c r="F619" s="4"/>
    </row>
    <row r="620" spans="1:6" ht="15" x14ac:dyDescent="0.25">
      <c r="A620" s="31">
        <v>103</v>
      </c>
      <c r="B620" s="8" t="s">
        <v>38</v>
      </c>
      <c r="C620" s="31" t="s">
        <v>4</v>
      </c>
      <c r="D620" s="4">
        <v>1</v>
      </c>
      <c r="E620" s="4"/>
      <c r="F620" s="4"/>
    </row>
    <row r="621" spans="1:6" ht="15" x14ac:dyDescent="0.25">
      <c r="A621" s="31">
        <v>103</v>
      </c>
      <c r="B621" s="8" t="s">
        <v>38</v>
      </c>
      <c r="C621" s="31" t="s">
        <v>4</v>
      </c>
      <c r="D621" s="4" t="s">
        <v>40</v>
      </c>
      <c r="E621" s="4"/>
      <c r="F621" s="4"/>
    </row>
    <row r="622" spans="1:6" ht="15" x14ac:dyDescent="0.25">
      <c r="A622" s="31">
        <v>103</v>
      </c>
      <c r="B622" s="8" t="s">
        <v>38</v>
      </c>
      <c r="C622" s="31" t="s">
        <v>4</v>
      </c>
      <c r="D622" s="4">
        <v>1</v>
      </c>
      <c r="E622" s="4"/>
      <c r="F622" s="4"/>
    </row>
    <row r="623" spans="1:6" ht="15" x14ac:dyDescent="0.25">
      <c r="A623" s="31">
        <v>103</v>
      </c>
      <c r="B623" s="8" t="s">
        <v>38</v>
      </c>
      <c r="C623" s="31" t="s">
        <v>4</v>
      </c>
      <c r="D623" s="4">
        <v>1</v>
      </c>
      <c r="E623" s="4"/>
      <c r="F623" s="4"/>
    </row>
    <row r="624" spans="1:6" ht="15" x14ac:dyDescent="0.25">
      <c r="A624" s="31">
        <v>103</v>
      </c>
      <c r="B624" s="8" t="s">
        <v>38</v>
      </c>
      <c r="C624" s="31" t="s">
        <v>4</v>
      </c>
      <c r="D624" s="4">
        <v>3</v>
      </c>
      <c r="E624" s="4"/>
      <c r="F624" s="4"/>
    </row>
    <row r="625" spans="1:6" ht="15" x14ac:dyDescent="0.25">
      <c r="A625" s="31">
        <v>103</v>
      </c>
      <c r="B625" s="8" t="s">
        <v>38</v>
      </c>
      <c r="C625" s="31" t="s">
        <v>4</v>
      </c>
      <c r="D625" s="4">
        <v>1</v>
      </c>
      <c r="E625" s="4"/>
      <c r="F625" s="4"/>
    </row>
    <row r="626" spans="1:6" ht="15" x14ac:dyDescent="0.25">
      <c r="A626" s="31">
        <v>103</v>
      </c>
      <c r="B626" s="8" t="s">
        <v>38</v>
      </c>
      <c r="C626" s="31" t="s">
        <v>4</v>
      </c>
      <c r="D626" s="4" t="s">
        <v>40</v>
      </c>
      <c r="E626" s="4"/>
      <c r="F626" s="4"/>
    </row>
    <row r="627" spans="1:6" ht="15" x14ac:dyDescent="0.25">
      <c r="A627" s="31">
        <v>103</v>
      </c>
      <c r="B627" s="8" t="s">
        <v>38</v>
      </c>
      <c r="C627" s="31" t="s">
        <v>4</v>
      </c>
      <c r="D627" s="4">
        <v>4</v>
      </c>
      <c r="E627" s="4"/>
      <c r="F627" s="4"/>
    </row>
    <row r="628" spans="1:6" ht="15" x14ac:dyDescent="0.25">
      <c r="A628" s="31">
        <v>103</v>
      </c>
      <c r="B628" s="8" t="s">
        <v>38</v>
      </c>
      <c r="C628" s="31" t="s">
        <v>4</v>
      </c>
      <c r="D628" s="4" t="s">
        <v>40</v>
      </c>
      <c r="E628" s="4"/>
      <c r="F628" s="4"/>
    </row>
    <row r="629" spans="1:6" ht="15" x14ac:dyDescent="0.25">
      <c r="A629" s="31">
        <v>103</v>
      </c>
      <c r="B629" s="8" t="s">
        <v>38</v>
      </c>
      <c r="C629" s="31" t="s">
        <v>4</v>
      </c>
      <c r="D629" s="4">
        <v>1</v>
      </c>
      <c r="E629" s="4"/>
      <c r="F629" s="4"/>
    </row>
    <row r="630" spans="1:6" ht="15" x14ac:dyDescent="0.25">
      <c r="A630" s="31">
        <v>103</v>
      </c>
      <c r="B630" s="8" t="s">
        <v>38</v>
      </c>
      <c r="C630" s="31" t="s">
        <v>4</v>
      </c>
      <c r="D630" s="4" t="s">
        <v>40</v>
      </c>
      <c r="E630" s="4"/>
      <c r="F630" s="4"/>
    </row>
    <row r="631" spans="1:6" ht="15" x14ac:dyDescent="0.25">
      <c r="A631" s="31">
        <v>103</v>
      </c>
      <c r="B631" s="8" t="s">
        <v>38</v>
      </c>
      <c r="C631" s="31" t="s">
        <v>4</v>
      </c>
      <c r="D631" s="4">
        <v>1</v>
      </c>
      <c r="E631" s="4"/>
      <c r="F631" s="4"/>
    </row>
    <row r="632" spans="1:6" ht="15" x14ac:dyDescent="0.25">
      <c r="A632" s="31">
        <v>103</v>
      </c>
      <c r="B632" s="8" t="s">
        <v>38</v>
      </c>
      <c r="C632" s="31" t="s">
        <v>4</v>
      </c>
      <c r="D632" s="4" t="s">
        <v>40</v>
      </c>
      <c r="E632" s="4"/>
      <c r="F632" s="4"/>
    </row>
    <row r="633" spans="1:6" ht="15" x14ac:dyDescent="0.25">
      <c r="A633" s="31">
        <v>103</v>
      </c>
      <c r="B633" s="8" t="s">
        <v>38</v>
      </c>
      <c r="C633" s="31" t="s">
        <v>4</v>
      </c>
      <c r="D633" s="4">
        <v>1</v>
      </c>
      <c r="E633" s="4"/>
      <c r="F633" s="4"/>
    </row>
    <row r="634" spans="1:6" ht="15" x14ac:dyDescent="0.25">
      <c r="A634" s="31">
        <v>103</v>
      </c>
      <c r="B634" s="8" t="s">
        <v>38</v>
      </c>
      <c r="C634" s="31" t="s">
        <v>4</v>
      </c>
      <c r="D634" s="4" t="s">
        <v>40</v>
      </c>
      <c r="E634" s="4"/>
      <c r="F634" s="4"/>
    </row>
    <row r="635" spans="1:6" ht="15" x14ac:dyDescent="0.25">
      <c r="A635" s="31">
        <v>103</v>
      </c>
      <c r="B635" s="8" t="s">
        <v>38</v>
      </c>
      <c r="C635" s="31" t="s">
        <v>4</v>
      </c>
      <c r="D635" s="4" t="s">
        <v>40</v>
      </c>
      <c r="E635" s="4"/>
      <c r="F635" s="4"/>
    </row>
    <row r="636" spans="1:6" ht="15" x14ac:dyDescent="0.25">
      <c r="A636" s="31">
        <v>103</v>
      </c>
      <c r="B636" s="8" t="s">
        <v>38</v>
      </c>
      <c r="C636" s="31" t="s">
        <v>4</v>
      </c>
      <c r="D636" s="4">
        <v>1</v>
      </c>
      <c r="E636" s="4"/>
      <c r="F636" s="4"/>
    </row>
    <row r="637" spans="1:6" ht="15" x14ac:dyDescent="0.25">
      <c r="A637" s="31">
        <v>103</v>
      </c>
      <c r="B637" s="8" t="s">
        <v>38</v>
      </c>
      <c r="C637" s="31" t="s">
        <v>4</v>
      </c>
      <c r="D637" s="4">
        <v>1</v>
      </c>
      <c r="E637" s="4"/>
      <c r="F637" s="4"/>
    </row>
    <row r="638" spans="1:6" ht="15" x14ac:dyDescent="0.25">
      <c r="A638" s="31">
        <v>103</v>
      </c>
      <c r="B638" s="8" t="s">
        <v>38</v>
      </c>
      <c r="C638" s="31" t="s">
        <v>4</v>
      </c>
      <c r="D638" s="4">
        <v>2</v>
      </c>
      <c r="E638" s="4"/>
      <c r="F638" s="4"/>
    </row>
    <row r="639" spans="1:6" ht="15" x14ac:dyDescent="0.25">
      <c r="A639" s="31">
        <v>103</v>
      </c>
      <c r="B639" s="8" t="s">
        <v>38</v>
      </c>
      <c r="C639" s="31" t="s">
        <v>4</v>
      </c>
      <c r="D639" s="4">
        <v>2</v>
      </c>
      <c r="E639" s="4"/>
      <c r="F639" s="4"/>
    </row>
    <row r="640" spans="1:6" ht="15" x14ac:dyDescent="0.25">
      <c r="A640" s="31">
        <v>103</v>
      </c>
      <c r="B640" s="8" t="s">
        <v>38</v>
      </c>
      <c r="C640" s="31" t="s">
        <v>4</v>
      </c>
      <c r="D640" s="4">
        <v>3</v>
      </c>
      <c r="E640" s="4"/>
      <c r="F640" s="4"/>
    </row>
    <row r="641" spans="1:6" ht="15" x14ac:dyDescent="0.25">
      <c r="A641" s="31">
        <v>103</v>
      </c>
      <c r="B641" s="8" t="s">
        <v>38</v>
      </c>
      <c r="C641" s="31" t="s">
        <v>4</v>
      </c>
      <c r="D641" s="4">
        <v>1</v>
      </c>
      <c r="E641" s="4"/>
      <c r="F641" s="4"/>
    </row>
    <row r="642" spans="1:6" ht="15" x14ac:dyDescent="0.25">
      <c r="A642" s="31">
        <v>103</v>
      </c>
      <c r="B642" s="8" t="s">
        <v>38</v>
      </c>
      <c r="C642" s="31" t="s">
        <v>4</v>
      </c>
      <c r="D642" s="8" t="s">
        <v>40</v>
      </c>
      <c r="E642" s="4"/>
      <c r="F642" s="4"/>
    </row>
    <row r="643" spans="1:6" ht="15" x14ac:dyDescent="0.25">
      <c r="A643" s="31">
        <v>103</v>
      </c>
      <c r="B643" s="8" t="s">
        <v>38</v>
      </c>
      <c r="C643" s="31" t="s">
        <v>4</v>
      </c>
      <c r="D643" s="4">
        <v>1</v>
      </c>
      <c r="E643" s="8"/>
      <c r="F643" s="4"/>
    </row>
    <row r="644" spans="1:6" ht="15" x14ac:dyDescent="0.25">
      <c r="A644" s="31">
        <v>103</v>
      </c>
      <c r="B644" s="8" t="s">
        <v>38</v>
      </c>
      <c r="C644" s="31" t="s">
        <v>4</v>
      </c>
      <c r="D644" s="4">
        <v>1</v>
      </c>
      <c r="E644" s="4"/>
      <c r="F644"/>
    </row>
    <row r="645" spans="1:6" ht="15" x14ac:dyDescent="0.25">
      <c r="A645" s="31">
        <v>103</v>
      </c>
      <c r="B645" s="8" t="s">
        <v>38</v>
      </c>
      <c r="C645" s="31" t="s">
        <v>4</v>
      </c>
      <c r="D645" s="4">
        <v>1</v>
      </c>
      <c r="E645" s="4"/>
      <c r="F645"/>
    </row>
    <row r="646" spans="1:6" ht="15" x14ac:dyDescent="0.25">
      <c r="A646" s="31">
        <v>103</v>
      </c>
      <c r="B646" s="8" t="s">
        <v>38</v>
      </c>
      <c r="C646" s="31" t="s">
        <v>4</v>
      </c>
      <c r="D646" s="4">
        <v>1</v>
      </c>
      <c r="E646" s="4"/>
      <c r="F646"/>
    </row>
    <row r="647" spans="1:6" ht="15" x14ac:dyDescent="0.25">
      <c r="A647" s="31">
        <v>103</v>
      </c>
      <c r="B647" s="8" t="s">
        <v>38</v>
      </c>
      <c r="C647" s="31" t="s">
        <v>4</v>
      </c>
      <c r="D647" s="4" t="s">
        <v>40</v>
      </c>
      <c r="E647" s="4"/>
      <c r="F647" s="4"/>
    </row>
    <row r="648" spans="1:6" ht="15" x14ac:dyDescent="0.25">
      <c r="A648" s="31">
        <v>103</v>
      </c>
      <c r="B648" s="8" t="s">
        <v>38</v>
      </c>
      <c r="C648" s="31" t="s">
        <v>4</v>
      </c>
      <c r="D648" s="4" t="s">
        <v>40</v>
      </c>
      <c r="E648" s="4"/>
      <c r="F648" s="4"/>
    </row>
    <row r="649" spans="1:6" ht="15" x14ac:dyDescent="0.25">
      <c r="A649" s="31">
        <v>103</v>
      </c>
      <c r="B649" s="8" t="s">
        <v>38</v>
      </c>
      <c r="C649" s="31" t="s">
        <v>4</v>
      </c>
      <c r="D649" s="4">
        <v>1</v>
      </c>
      <c r="E649" s="4"/>
      <c r="F649" s="4"/>
    </row>
    <row r="650" spans="1:6" ht="15" x14ac:dyDescent="0.25">
      <c r="A650" s="31">
        <v>103</v>
      </c>
      <c r="B650" s="8" t="s">
        <v>38</v>
      </c>
      <c r="C650" s="31" t="s">
        <v>4</v>
      </c>
      <c r="D650" s="4" t="s">
        <v>40</v>
      </c>
      <c r="E650" s="4"/>
      <c r="F650" s="4"/>
    </row>
    <row r="651" spans="1:6" ht="15" x14ac:dyDescent="0.25">
      <c r="A651" s="31">
        <v>103</v>
      </c>
      <c r="B651" s="8" t="s">
        <v>38</v>
      </c>
      <c r="C651" s="31" t="s">
        <v>4</v>
      </c>
      <c r="D651" s="4">
        <v>1</v>
      </c>
      <c r="E651" s="4"/>
      <c r="F651" s="4"/>
    </row>
    <row r="652" spans="1:6" ht="15" x14ac:dyDescent="0.25">
      <c r="A652" s="31">
        <v>103</v>
      </c>
      <c r="B652" s="8" t="s">
        <v>38</v>
      </c>
      <c r="C652" s="31" t="s">
        <v>4</v>
      </c>
      <c r="D652" s="4">
        <v>1</v>
      </c>
      <c r="E652" s="4"/>
      <c r="F652" s="4"/>
    </row>
    <row r="653" spans="1:6" ht="15" x14ac:dyDescent="0.25">
      <c r="A653" s="31">
        <v>103</v>
      </c>
      <c r="B653" s="8" t="s">
        <v>38</v>
      </c>
      <c r="C653" s="31" t="s">
        <v>4</v>
      </c>
      <c r="D653" s="4" t="s">
        <v>40</v>
      </c>
      <c r="E653" s="4"/>
      <c r="F653" s="4"/>
    </row>
    <row r="654" spans="1:6" ht="15" x14ac:dyDescent="0.25">
      <c r="A654" s="31">
        <v>103</v>
      </c>
      <c r="B654" s="8" t="s">
        <v>38</v>
      </c>
      <c r="C654" s="31" t="s">
        <v>4</v>
      </c>
      <c r="D654" s="4">
        <v>1</v>
      </c>
      <c r="E654" s="4"/>
      <c r="F654" s="4"/>
    </row>
    <row r="655" spans="1:6" ht="15" x14ac:dyDescent="0.25">
      <c r="A655" s="31">
        <v>103</v>
      </c>
      <c r="B655" s="8" t="s">
        <v>38</v>
      </c>
      <c r="C655" s="31" t="s">
        <v>4</v>
      </c>
      <c r="D655" s="4" t="s">
        <v>40</v>
      </c>
      <c r="E655" s="4"/>
      <c r="F655" s="4"/>
    </row>
    <row r="656" spans="1:6" ht="15" x14ac:dyDescent="0.25">
      <c r="A656" s="31">
        <v>103</v>
      </c>
      <c r="B656" s="8" t="s">
        <v>38</v>
      </c>
      <c r="C656" s="31" t="s">
        <v>4</v>
      </c>
      <c r="D656" s="4">
        <v>1</v>
      </c>
      <c r="E656" s="4"/>
      <c r="F656" s="4"/>
    </row>
    <row r="657" spans="1:6" ht="15" x14ac:dyDescent="0.25">
      <c r="A657" s="31">
        <v>103</v>
      </c>
      <c r="B657" s="8" t="s">
        <v>38</v>
      </c>
      <c r="C657" s="31" t="s">
        <v>4</v>
      </c>
      <c r="D657" s="4">
        <v>2</v>
      </c>
      <c r="E657" s="4"/>
      <c r="F657" s="4"/>
    </row>
    <row r="658" spans="1:6" ht="15" x14ac:dyDescent="0.25">
      <c r="A658" s="31">
        <v>103</v>
      </c>
      <c r="B658" s="8" t="s">
        <v>38</v>
      </c>
      <c r="C658" s="31" t="s">
        <v>4</v>
      </c>
      <c r="D658" s="4" t="s">
        <v>40</v>
      </c>
      <c r="E658" s="4"/>
      <c r="F658" s="4"/>
    </row>
    <row r="659" spans="1:6" ht="15" x14ac:dyDescent="0.25">
      <c r="A659" s="31">
        <v>103</v>
      </c>
      <c r="B659" s="8" t="s">
        <v>38</v>
      </c>
      <c r="C659" s="31" t="s">
        <v>4</v>
      </c>
      <c r="D659" s="4" t="s">
        <v>40</v>
      </c>
      <c r="E659" s="4"/>
      <c r="F659" s="4"/>
    </row>
    <row r="660" spans="1:6" ht="15" x14ac:dyDescent="0.25">
      <c r="A660" s="31">
        <v>103</v>
      </c>
      <c r="B660" s="8" t="s">
        <v>38</v>
      </c>
      <c r="C660" s="31" t="s">
        <v>4</v>
      </c>
      <c r="D660" s="4">
        <v>1</v>
      </c>
      <c r="E660" s="4"/>
      <c r="F660" s="4"/>
    </row>
    <row r="661" spans="1:6" ht="15" x14ac:dyDescent="0.25">
      <c r="A661" s="31">
        <v>103</v>
      </c>
      <c r="B661" s="8" t="s">
        <v>38</v>
      </c>
      <c r="C661" s="31" t="s">
        <v>4</v>
      </c>
      <c r="D661" s="4">
        <v>1</v>
      </c>
      <c r="E661" s="4"/>
      <c r="F661" s="4"/>
    </row>
    <row r="662" spans="1:6" ht="15" x14ac:dyDescent="0.25">
      <c r="A662" s="31">
        <v>103</v>
      </c>
      <c r="B662" s="8" t="s">
        <v>38</v>
      </c>
      <c r="C662" s="31" t="s">
        <v>4</v>
      </c>
      <c r="D662" s="4">
        <v>1</v>
      </c>
      <c r="E662" s="4"/>
      <c r="F662" s="4"/>
    </row>
    <row r="663" spans="1:6" ht="15" x14ac:dyDescent="0.25">
      <c r="A663" s="31">
        <v>103</v>
      </c>
      <c r="B663" s="8" t="s">
        <v>38</v>
      </c>
      <c r="C663" s="31" t="s">
        <v>4</v>
      </c>
      <c r="D663" s="4" t="s">
        <v>40</v>
      </c>
      <c r="E663" s="4"/>
      <c r="F663" s="4"/>
    </row>
    <row r="664" spans="1:6" ht="15" x14ac:dyDescent="0.25">
      <c r="A664" s="31">
        <v>103</v>
      </c>
      <c r="B664" s="8" t="s">
        <v>38</v>
      </c>
      <c r="C664" s="31" t="s">
        <v>4</v>
      </c>
      <c r="D664" s="4">
        <v>1</v>
      </c>
      <c r="E664" s="4"/>
      <c r="F664" s="4"/>
    </row>
    <row r="665" spans="1:6" ht="15" x14ac:dyDescent="0.25">
      <c r="A665" s="31">
        <v>103</v>
      </c>
      <c r="B665" s="8" t="s">
        <v>38</v>
      </c>
      <c r="C665" s="31" t="s">
        <v>4</v>
      </c>
      <c r="D665" s="4">
        <v>1</v>
      </c>
      <c r="E665" s="4"/>
      <c r="F665" s="4"/>
    </row>
    <row r="666" spans="1:6" ht="15" x14ac:dyDescent="0.25">
      <c r="A666" s="31">
        <v>103</v>
      </c>
      <c r="B666" s="8" t="s">
        <v>38</v>
      </c>
      <c r="C666" s="31" t="s">
        <v>4</v>
      </c>
      <c r="D666" s="4">
        <v>1</v>
      </c>
      <c r="E666" s="4"/>
      <c r="F666" s="4"/>
    </row>
    <row r="667" spans="1:6" ht="15" x14ac:dyDescent="0.25">
      <c r="A667" s="31">
        <v>103</v>
      </c>
      <c r="B667" s="8" t="s">
        <v>38</v>
      </c>
      <c r="C667" s="31" t="s">
        <v>4</v>
      </c>
      <c r="D667" s="4">
        <v>1</v>
      </c>
      <c r="E667" s="4"/>
      <c r="F667" s="4"/>
    </row>
    <row r="668" spans="1:6" ht="15" x14ac:dyDescent="0.25">
      <c r="A668" s="31">
        <v>103</v>
      </c>
      <c r="B668" s="8" t="s">
        <v>38</v>
      </c>
      <c r="C668" s="31" t="s">
        <v>4</v>
      </c>
      <c r="D668" s="4">
        <v>2</v>
      </c>
      <c r="E668" s="4"/>
      <c r="F668" s="4"/>
    </row>
    <row r="669" spans="1:6" ht="15" x14ac:dyDescent="0.25">
      <c r="A669" s="31">
        <v>103</v>
      </c>
      <c r="B669" s="8" t="s">
        <v>38</v>
      </c>
      <c r="C669" s="31" t="s">
        <v>4</v>
      </c>
      <c r="D669" s="4">
        <v>1</v>
      </c>
      <c r="E669" s="4"/>
      <c r="F669" s="4"/>
    </row>
    <row r="670" spans="1:6" ht="15" x14ac:dyDescent="0.25">
      <c r="A670" s="31">
        <v>103</v>
      </c>
      <c r="B670" s="8" t="s">
        <v>38</v>
      </c>
      <c r="C670" s="31" t="s">
        <v>4</v>
      </c>
      <c r="D670" s="4">
        <v>1</v>
      </c>
      <c r="E670" s="4"/>
      <c r="F670" s="4"/>
    </row>
    <row r="671" spans="1:6" ht="15" x14ac:dyDescent="0.25">
      <c r="A671" s="31">
        <v>103</v>
      </c>
      <c r="B671" s="8" t="s">
        <v>38</v>
      </c>
      <c r="C671" s="31" t="s">
        <v>4</v>
      </c>
      <c r="D671" s="4">
        <v>2</v>
      </c>
      <c r="E671" s="4"/>
      <c r="F671" s="4"/>
    </row>
    <row r="672" spans="1:6" ht="15" x14ac:dyDescent="0.25">
      <c r="A672" s="31">
        <v>103</v>
      </c>
      <c r="B672" s="8" t="s">
        <v>38</v>
      </c>
      <c r="C672" s="31" t="s">
        <v>4</v>
      </c>
      <c r="D672" s="4">
        <v>1</v>
      </c>
      <c r="E672" s="4"/>
      <c r="F672" s="4"/>
    </row>
    <row r="673" spans="1:6" ht="15" x14ac:dyDescent="0.25">
      <c r="A673" s="31">
        <v>103</v>
      </c>
      <c r="B673" s="8" t="s">
        <v>38</v>
      </c>
      <c r="C673" s="31" t="s">
        <v>4</v>
      </c>
      <c r="D673" s="4">
        <v>1</v>
      </c>
      <c r="E673" s="4"/>
      <c r="F673" s="4"/>
    </row>
    <row r="674" spans="1:6" ht="15" x14ac:dyDescent="0.25">
      <c r="A674" s="31">
        <v>103</v>
      </c>
      <c r="B674" s="8" t="s">
        <v>38</v>
      </c>
      <c r="C674" s="31" t="s">
        <v>4</v>
      </c>
      <c r="D674" s="4">
        <v>2</v>
      </c>
      <c r="E674" s="4"/>
      <c r="F674" s="4"/>
    </row>
    <row r="675" spans="1:6" ht="15" x14ac:dyDescent="0.25">
      <c r="A675" s="31">
        <v>103</v>
      </c>
      <c r="B675" s="8" t="s">
        <v>38</v>
      </c>
      <c r="C675" s="31" t="s">
        <v>4</v>
      </c>
      <c r="D675" s="4">
        <v>2</v>
      </c>
      <c r="E675" s="4"/>
      <c r="F675" s="4"/>
    </row>
    <row r="676" spans="1:6" ht="15" x14ac:dyDescent="0.25">
      <c r="A676" s="31">
        <v>103</v>
      </c>
      <c r="B676" s="8" t="s">
        <v>38</v>
      </c>
      <c r="C676" s="31" t="s">
        <v>4</v>
      </c>
      <c r="D676" s="4">
        <v>2</v>
      </c>
      <c r="E676" s="4"/>
      <c r="F676" s="4"/>
    </row>
    <row r="677" spans="1:6" ht="15" x14ac:dyDescent="0.25">
      <c r="A677" s="31">
        <v>103</v>
      </c>
      <c r="B677" s="8" t="s">
        <v>38</v>
      </c>
      <c r="C677" s="31" t="s">
        <v>4</v>
      </c>
      <c r="D677" s="4" t="s">
        <v>40</v>
      </c>
      <c r="E677" s="4"/>
      <c r="F677" s="4"/>
    </row>
    <row r="678" spans="1:6" ht="15" x14ac:dyDescent="0.25">
      <c r="A678" s="31">
        <v>103</v>
      </c>
      <c r="B678" s="8" t="s">
        <v>38</v>
      </c>
      <c r="C678" s="31" t="s">
        <v>4</v>
      </c>
      <c r="D678" s="4" t="s">
        <v>40</v>
      </c>
      <c r="E678" s="4"/>
      <c r="F678" s="4"/>
    </row>
    <row r="679" spans="1:6" ht="15" x14ac:dyDescent="0.25">
      <c r="A679" s="31">
        <v>103</v>
      </c>
      <c r="B679" s="8" t="s">
        <v>38</v>
      </c>
      <c r="C679" s="31" t="s">
        <v>4</v>
      </c>
      <c r="D679" s="4">
        <v>1</v>
      </c>
      <c r="E679" s="4"/>
      <c r="F679" s="4"/>
    </row>
    <row r="680" spans="1:6" ht="15" x14ac:dyDescent="0.25">
      <c r="A680" s="31">
        <v>103</v>
      </c>
      <c r="B680" s="8" t="s">
        <v>38</v>
      </c>
      <c r="C680" s="31" t="s">
        <v>4</v>
      </c>
      <c r="D680" s="4">
        <v>2</v>
      </c>
      <c r="E680" s="4"/>
      <c r="F680" s="4"/>
    </row>
    <row r="681" spans="1:6" ht="15" x14ac:dyDescent="0.25">
      <c r="A681" s="31">
        <v>103</v>
      </c>
      <c r="B681" s="8" t="s">
        <v>38</v>
      </c>
      <c r="C681" s="31" t="s">
        <v>4</v>
      </c>
      <c r="D681" s="4">
        <v>1</v>
      </c>
      <c r="E681" s="4"/>
      <c r="F681" s="4"/>
    </row>
    <row r="682" spans="1:6" ht="15" x14ac:dyDescent="0.25">
      <c r="A682" s="31">
        <v>103</v>
      </c>
      <c r="B682" s="8" t="s">
        <v>38</v>
      </c>
      <c r="C682" s="31" t="s">
        <v>4</v>
      </c>
      <c r="D682" s="4">
        <v>2</v>
      </c>
      <c r="E682" s="4"/>
      <c r="F682" s="4"/>
    </row>
    <row r="683" spans="1:6" ht="15" x14ac:dyDescent="0.25">
      <c r="A683" s="31">
        <v>103</v>
      </c>
      <c r="B683" s="8" t="s">
        <v>38</v>
      </c>
      <c r="C683" s="31" t="s">
        <v>4</v>
      </c>
      <c r="D683" s="4">
        <v>1</v>
      </c>
      <c r="E683" s="4"/>
      <c r="F683" s="4"/>
    </row>
    <row r="684" spans="1:6" ht="15" x14ac:dyDescent="0.25">
      <c r="A684" s="31">
        <v>103</v>
      </c>
      <c r="B684" s="8" t="s">
        <v>38</v>
      </c>
      <c r="C684" s="31" t="s">
        <v>4</v>
      </c>
      <c r="D684" s="4">
        <v>1</v>
      </c>
      <c r="E684" s="4"/>
      <c r="F684" s="4"/>
    </row>
    <row r="685" spans="1:6" ht="15" x14ac:dyDescent="0.25">
      <c r="A685" s="31">
        <v>103</v>
      </c>
      <c r="B685" s="8" t="s">
        <v>38</v>
      </c>
      <c r="C685" s="31" t="s">
        <v>4</v>
      </c>
      <c r="D685" s="4" t="s">
        <v>40</v>
      </c>
      <c r="E685" s="4"/>
      <c r="F685" s="4"/>
    </row>
    <row r="686" spans="1:6" ht="15" x14ac:dyDescent="0.25">
      <c r="A686" s="31">
        <v>103</v>
      </c>
      <c r="B686" s="8" t="s">
        <v>38</v>
      </c>
      <c r="C686" s="31" t="s">
        <v>4</v>
      </c>
      <c r="D686" s="4" t="s">
        <v>40</v>
      </c>
      <c r="E686" s="4"/>
      <c r="F686" s="4"/>
    </row>
    <row r="687" spans="1:6" ht="15" x14ac:dyDescent="0.25">
      <c r="A687" s="31">
        <v>103</v>
      </c>
      <c r="B687" s="8" t="s">
        <v>38</v>
      </c>
      <c r="C687" s="31" t="s">
        <v>4</v>
      </c>
      <c r="D687" s="4" t="s">
        <v>40</v>
      </c>
      <c r="E687" s="4"/>
      <c r="F687" s="4"/>
    </row>
    <row r="688" spans="1:6" ht="15" x14ac:dyDescent="0.25">
      <c r="A688" s="31">
        <v>103</v>
      </c>
      <c r="B688" s="8" t="s">
        <v>38</v>
      </c>
      <c r="C688" s="31" t="s">
        <v>4</v>
      </c>
      <c r="D688" s="4" t="s">
        <v>40</v>
      </c>
      <c r="E688" s="4"/>
      <c r="F688" s="4"/>
    </row>
    <row r="689" spans="1:6" ht="15" x14ac:dyDescent="0.25">
      <c r="A689" s="31">
        <v>103</v>
      </c>
      <c r="B689" s="8" t="s">
        <v>38</v>
      </c>
      <c r="C689" s="143" t="s">
        <v>4</v>
      </c>
      <c r="D689" s="4">
        <v>1</v>
      </c>
      <c r="E689" s="4"/>
      <c r="F689" s="4"/>
    </row>
    <row r="690" spans="1:6" ht="15" x14ac:dyDescent="0.25">
      <c r="A690" s="31">
        <v>104</v>
      </c>
      <c r="B690" s="8" t="s">
        <v>38</v>
      </c>
      <c r="C690" s="143" t="s">
        <v>4</v>
      </c>
      <c r="D690" s="144">
        <v>1</v>
      </c>
      <c r="E690" s="4"/>
      <c r="F690" s="4"/>
    </row>
    <row r="691" spans="1:6" ht="15" x14ac:dyDescent="0.25">
      <c r="A691" s="31">
        <v>104</v>
      </c>
      <c r="B691" s="8" t="s">
        <v>38</v>
      </c>
      <c r="C691" s="143" t="s">
        <v>4</v>
      </c>
      <c r="D691" s="4">
        <v>1</v>
      </c>
      <c r="E691" s="144"/>
      <c r="F691" s="137"/>
    </row>
    <row r="692" spans="1:6" ht="15" x14ac:dyDescent="0.25">
      <c r="A692" s="31">
        <v>104</v>
      </c>
      <c r="B692" s="8" t="s">
        <v>38</v>
      </c>
      <c r="C692" s="143" t="s">
        <v>4</v>
      </c>
      <c r="D692" s="4">
        <v>1</v>
      </c>
      <c r="E692" s="4"/>
      <c r="F692"/>
    </row>
    <row r="693" spans="1:6" ht="15" x14ac:dyDescent="0.25">
      <c r="A693" s="31">
        <v>104</v>
      </c>
      <c r="B693" s="8" t="s">
        <v>38</v>
      </c>
      <c r="C693" s="143" t="s">
        <v>4</v>
      </c>
      <c r="D693" s="4" t="s">
        <v>40</v>
      </c>
      <c r="E693" s="4"/>
      <c r="F693" s="4"/>
    </row>
    <row r="694" spans="1:6" ht="15" x14ac:dyDescent="0.25">
      <c r="A694" s="31">
        <v>104</v>
      </c>
      <c r="B694" s="8" t="s">
        <v>38</v>
      </c>
      <c r="C694" s="143" t="s">
        <v>4</v>
      </c>
      <c r="D694" s="4">
        <v>1</v>
      </c>
      <c r="E694" s="4"/>
      <c r="F694" s="4"/>
    </row>
    <row r="695" spans="1:6" ht="15" x14ac:dyDescent="0.25">
      <c r="A695" s="31">
        <v>104</v>
      </c>
      <c r="B695" s="8" t="s">
        <v>38</v>
      </c>
      <c r="C695" s="143" t="s">
        <v>4</v>
      </c>
      <c r="D695" s="4">
        <v>1</v>
      </c>
      <c r="E695" s="4"/>
      <c r="F695" s="4"/>
    </row>
    <row r="696" spans="1:6" ht="15" x14ac:dyDescent="0.25">
      <c r="A696" s="31">
        <v>104</v>
      </c>
      <c r="B696" s="8" t="s">
        <v>38</v>
      </c>
      <c r="C696" s="143" t="s">
        <v>4</v>
      </c>
      <c r="D696" s="4">
        <v>1</v>
      </c>
      <c r="E696" s="4"/>
      <c r="F696" s="4"/>
    </row>
    <row r="697" spans="1:6" ht="15" x14ac:dyDescent="0.25">
      <c r="A697" s="31">
        <v>104</v>
      </c>
      <c r="B697" s="8" t="s">
        <v>38</v>
      </c>
      <c r="C697" s="143" t="s">
        <v>4</v>
      </c>
      <c r="D697" s="4">
        <v>2</v>
      </c>
      <c r="E697" s="4"/>
      <c r="F697" s="4"/>
    </row>
    <row r="698" spans="1:6" ht="15" x14ac:dyDescent="0.25">
      <c r="A698" s="31">
        <v>104</v>
      </c>
      <c r="B698" s="8" t="s">
        <v>38</v>
      </c>
      <c r="C698" s="143" t="s">
        <v>4</v>
      </c>
      <c r="D698" s="4" t="s">
        <v>40</v>
      </c>
      <c r="E698" s="4"/>
      <c r="F698" s="4"/>
    </row>
    <row r="699" spans="1:6" ht="15" x14ac:dyDescent="0.25">
      <c r="A699" s="31">
        <v>104</v>
      </c>
      <c r="B699" s="8" t="s">
        <v>38</v>
      </c>
      <c r="C699" s="143" t="s">
        <v>4</v>
      </c>
      <c r="D699" s="4">
        <v>2</v>
      </c>
      <c r="E699" s="4"/>
      <c r="F699" s="4"/>
    </row>
    <row r="700" spans="1:6" ht="15" x14ac:dyDescent="0.25">
      <c r="A700" s="31">
        <v>104</v>
      </c>
      <c r="B700" s="8" t="s">
        <v>38</v>
      </c>
      <c r="C700" s="143" t="s">
        <v>4</v>
      </c>
      <c r="D700" s="4" t="s">
        <v>40</v>
      </c>
      <c r="E700" s="4"/>
      <c r="F700" s="4"/>
    </row>
    <row r="701" spans="1:6" ht="15" x14ac:dyDescent="0.25">
      <c r="A701" s="31">
        <v>104</v>
      </c>
      <c r="B701" s="8" t="s">
        <v>38</v>
      </c>
      <c r="C701" s="143" t="s">
        <v>4</v>
      </c>
      <c r="D701" s="4">
        <v>1</v>
      </c>
      <c r="E701" s="4"/>
      <c r="F701" s="4"/>
    </row>
    <row r="702" spans="1:6" ht="15" x14ac:dyDescent="0.25">
      <c r="A702" s="31">
        <v>104</v>
      </c>
      <c r="B702" s="8" t="s">
        <v>38</v>
      </c>
      <c r="C702" s="143" t="s">
        <v>4</v>
      </c>
      <c r="D702" s="4">
        <v>2</v>
      </c>
      <c r="E702" s="4"/>
      <c r="F702" s="4"/>
    </row>
    <row r="703" spans="1:6" ht="15" x14ac:dyDescent="0.25">
      <c r="A703" s="31">
        <v>104</v>
      </c>
      <c r="B703" s="8" t="s">
        <v>38</v>
      </c>
      <c r="C703" s="143" t="s">
        <v>4</v>
      </c>
      <c r="D703" s="4">
        <v>1</v>
      </c>
      <c r="E703" s="4"/>
      <c r="F703" s="4"/>
    </row>
    <row r="704" spans="1:6" ht="15" x14ac:dyDescent="0.25">
      <c r="A704" s="31">
        <v>104</v>
      </c>
      <c r="B704" s="8" t="s">
        <v>38</v>
      </c>
      <c r="C704" s="143" t="s">
        <v>4</v>
      </c>
      <c r="D704" s="4" t="s">
        <v>40</v>
      </c>
      <c r="E704" s="4"/>
      <c r="F704"/>
    </row>
    <row r="705" spans="1:6" ht="15" x14ac:dyDescent="0.25">
      <c r="A705" s="31">
        <v>104</v>
      </c>
      <c r="B705" s="8" t="s">
        <v>38</v>
      </c>
      <c r="C705" s="143" t="s">
        <v>4</v>
      </c>
      <c r="D705" s="4" t="s">
        <v>40</v>
      </c>
      <c r="E705" s="4"/>
      <c r="F705"/>
    </row>
    <row r="706" spans="1:6" ht="15" x14ac:dyDescent="0.25">
      <c r="A706" s="31">
        <v>104</v>
      </c>
      <c r="B706" s="8" t="s">
        <v>38</v>
      </c>
      <c r="C706" s="143" t="s">
        <v>4</v>
      </c>
      <c r="D706" s="4">
        <v>1</v>
      </c>
      <c r="E706" s="4"/>
      <c r="F706"/>
    </row>
    <row r="707" spans="1:6" ht="15" x14ac:dyDescent="0.25">
      <c r="A707" s="31">
        <v>104</v>
      </c>
      <c r="B707" s="8" t="s">
        <v>38</v>
      </c>
      <c r="C707" s="143" t="s">
        <v>4</v>
      </c>
      <c r="D707" s="4" t="s">
        <v>40</v>
      </c>
      <c r="E707" s="4"/>
      <c r="F707"/>
    </row>
    <row r="708" spans="1:6" ht="15" x14ac:dyDescent="0.25">
      <c r="A708" s="31">
        <v>104</v>
      </c>
      <c r="B708" s="8" t="s">
        <v>38</v>
      </c>
      <c r="C708" s="143" t="s">
        <v>4</v>
      </c>
      <c r="D708" s="4">
        <v>1</v>
      </c>
      <c r="E708" s="4"/>
      <c r="F708"/>
    </row>
    <row r="709" spans="1:6" ht="15" x14ac:dyDescent="0.25">
      <c r="A709" s="31">
        <v>104</v>
      </c>
      <c r="B709" s="8" t="s">
        <v>38</v>
      </c>
      <c r="C709" s="143" t="s">
        <v>4</v>
      </c>
      <c r="D709" s="4">
        <v>1</v>
      </c>
      <c r="E709" s="4"/>
      <c r="F709"/>
    </row>
    <row r="710" spans="1:6" ht="15" x14ac:dyDescent="0.25">
      <c r="A710" s="31">
        <v>104</v>
      </c>
      <c r="B710" s="8" t="s">
        <v>38</v>
      </c>
      <c r="C710" s="143" t="s">
        <v>4</v>
      </c>
      <c r="D710" s="4">
        <v>1</v>
      </c>
      <c r="E710" s="4"/>
      <c r="F710"/>
    </row>
    <row r="711" spans="1:6" ht="15" x14ac:dyDescent="0.25">
      <c r="A711" s="31">
        <v>104</v>
      </c>
      <c r="B711" s="8" t="s">
        <v>38</v>
      </c>
      <c r="C711" s="143" t="s">
        <v>4</v>
      </c>
      <c r="D711" s="4">
        <v>2</v>
      </c>
      <c r="E711" s="4"/>
      <c r="F711"/>
    </row>
    <row r="712" spans="1:6" ht="15" x14ac:dyDescent="0.25">
      <c r="A712" s="31">
        <v>104</v>
      </c>
      <c r="B712" s="8" t="s">
        <v>38</v>
      </c>
      <c r="C712" s="143" t="s">
        <v>4</v>
      </c>
      <c r="D712" s="4" t="s">
        <v>40</v>
      </c>
      <c r="E712" s="4"/>
      <c r="F712"/>
    </row>
    <row r="713" spans="1:6" ht="15" x14ac:dyDescent="0.25">
      <c r="A713" s="31">
        <v>104</v>
      </c>
      <c r="B713" s="8" t="s">
        <v>38</v>
      </c>
      <c r="C713" s="143" t="s">
        <v>4</v>
      </c>
      <c r="D713" s="4">
        <v>1</v>
      </c>
      <c r="E713" s="4"/>
      <c r="F713"/>
    </row>
    <row r="714" spans="1:6" ht="15" x14ac:dyDescent="0.25">
      <c r="A714" s="31">
        <v>104</v>
      </c>
      <c r="B714" s="8" t="s">
        <v>38</v>
      </c>
      <c r="C714" s="143" t="s">
        <v>4</v>
      </c>
      <c r="D714" s="4">
        <v>1</v>
      </c>
      <c r="E714" s="4"/>
      <c r="F714"/>
    </row>
    <row r="715" spans="1:6" ht="15" x14ac:dyDescent="0.25">
      <c r="A715" s="31">
        <v>104</v>
      </c>
      <c r="B715" s="8" t="s">
        <v>38</v>
      </c>
      <c r="C715" s="143" t="s">
        <v>4</v>
      </c>
      <c r="D715" s="4">
        <v>2</v>
      </c>
      <c r="E715" s="4"/>
      <c r="F715" s="4"/>
    </row>
    <row r="716" spans="1:6" ht="15" x14ac:dyDescent="0.25">
      <c r="A716" s="31">
        <v>104</v>
      </c>
      <c r="B716" s="8" t="s">
        <v>38</v>
      </c>
      <c r="C716" s="143" t="s">
        <v>4</v>
      </c>
      <c r="D716" s="4" t="s">
        <v>40</v>
      </c>
      <c r="E716" s="4"/>
      <c r="F716" s="4"/>
    </row>
    <row r="717" spans="1:6" ht="15" x14ac:dyDescent="0.25">
      <c r="A717" s="31">
        <v>104</v>
      </c>
      <c r="B717" s="8" t="s">
        <v>38</v>
      </c>
      <c r="C717" s="143" t="s">
        <v>4</v>
      </c>
      <c r="D717" s="4"/>
      <c r="E717" s="4"/>
      <c r="F717" s="4"/>
    </row>
    <row r="718" spans="1:6" ht="15" x14ac:dyDescent="0.25">
      <c r="A718" s="31">
        <v>104</v>
      </c>
      <c r="B718" s="8" t="s">
        <v>38</v>
      </c>
      <c r="C718" s="143" t="s">
        <v>4</v>
      </c>
      <c r="D718" s="4">
        <v>1</v>
      </c>
      <c r="E718" s="4"/>
      <c r="F718" s="4"/>
    </row>
    <row r="719" spans="1:6" ht="15" x14ac:dyDescent="0.25">
      <c r="A719" s="31">
        <v>104</v>
      </c>
      <c r="B719" s="8" t="s">
        <v>38</v>
      </c>
      <c r="C719" s="143" t="s">
        <v>4</v>
      </c>
      <c r="D719" s="4" t="s">
        <v>40</v>
      </c>
      <c r="E719" s="4"/>
      <c r="F719" s="4"/>
    </row>
    <row r="720" spans="1:6" ht="15" x14ac:dyDescent="0.25">
      <c r="A720" s="31">
        <v>104</v>
      </c>
      <c r="B720" s="8" t="s">
        <v>38</v>
      </c>
      <c r="C720" s="143" t="s">
        <v>4</v>
      </c>
      <c r="D720" s="18" t="s">
        <v>40</v>
      </c>
      <c r="E720" s="4"/>
      <c r="F720" s="4"/>
    </row>
    <row r="721" spans="1:6" ht="15" x14ac:dyDescent="0.25">
      <c r="A721" s="31">
        <v>104</v>
      </c>
      <c r="B721" s="8" t="s">
        <v>38</v>
      </c>
      <c r="C721" s="143" t="s">
        <v>4</v>
      </c>
      <c r="D721" s="4">
        <v>1</v>
      </c>
      <c r="E721" s="18"/>
      <c r="F721" s="18"/>
    </row>
    <row r="722" spans="1:6" ht="15" x14ac:dyDescent="0.25">
      <c r="A722" s="31">
        <v>104</v>
      </c>
      <c r="B722" s="8" t="s">
        <v>38</v>
      </c>
      <c r="C722" s="143" t="s">
        <v>4</v>
      </c>
      <c r="D722" s="4" t="s">
        <v>40</v>
      </c>
      <c r="E722" s="4"/>
      <c r="F722" s="4"/>
    </row>
    <row r="723" spans="1:6" ht="15" x14ac:dyDescent="0.25">
      <c r="A723" s="31">
        <v>104</v>
      </c>
      <c r="B723" s="8" t="s">
        <v>38</v>
      </c>
      <c r="C723" s="143" t="s">
        <v>4</v>
      </c>
      <c r="D723" s="4">
        <v>1</v>
      </c>
      <c r="E723" s="4"/>
      <c r="F723" s="4"/>
    </row>
    <row r="724" spans="1:6" ht="15" x14ac:dyDescent="0.25">
      <c r="A724" s="31">
        <v>104</v>
      </c>
      <c r="B724" s="8" t="s">
        <v>38</v>
      </c>
      <c r="C724" s="143" t="s">
        <v>4</v>
      </c>
      <c r="D724" s="4" t="s">
        <v>40</v>
      </c>
      <c r="E724" s="4"/>
      <c r="F724" s="4"/>
    </row>
    <row r="725" spans="1:6" ht="15" x14ac:dyDescent="0.25">
      <c r="A725" s="31">
        <v>104</v>
      </c>
      <c r="B725" s="8" t="s">
        <v>38</v>
      </c>
      <c r="C725" s="143" t="s">
        <v>4</v>
      </c>
      <c r="D725" s="4">
        <v>1</v>
      </c>
      <c r="E725" s="4"/>
      <c r="F725" s="4"/>
    </row>
    <row r="726" spans="1:6" ht="15" x14ac:dyDescent="0.25">
      <c r="A726" s="31">
        <v>104</v>
      </c>
      <c r="B726" s="8" t="s">
        <v>38</v>
      </c>
      <c r="C726" s="143" t="s">
        <v>4</v>
      </c>
      <c r="D726" s="4">
        <v>2</v>
      </c>
      <c r="E726" s="4"/>
      <c r="F726" s="4"/>
    </row>
    <row r="727" spans="1:6" ht="15" x14ac:dyDescent="0.25">
      <c r="A727" s="31">
        <v>104</v>
      </c>
      <c r="B727" s="8" t="s">
        <v>38</v>
      </c>
      <c r="C727" s="143" t="s">
        <v>4</v>
      </c>
      <c r="D727" s="4">
        <v>2</v>
      </c>
      <c r="E727" s="4"/>
      <c r="F727" s="4"/>
    </row>
    <row r="728" spans="1:6" ht="15" x14ac:dyDescent="0.25">
      <c r="A728" s="31">
        <v>104</v>
      </c>
      <c r="B728" s="8" t="s">
        <v>38</v>
      </c>
      <c r="C728" s="143" t="s">
        <v>4</v>
      </c>
      <c r="D728" s="4">
        <v>1</v>
      </c>
      <c r="E728" s="4"/>
      <c r="F728" s="4"/>
    </row>
    <row r="729" spans="1:6" ht="15" x14ac:dyDescent="0.25">
      <c r="A729" s="31">
        <v>104</v>
      </c>
      <c r="B729" s="8" t="s">
        <v>38</v>
      </c>
      <c r="C729" s="143" t="s">
        <v>4</v>
      </c>
      <c r="D729" s="4">
        <v>1</v>
      </c>
      <c r="E729" s="4"/>
      <c r="F729" s="4"/>
    </row>
    <row r="730" spans="1:6" ht="15" x14ac:dyDescent="0.25">
      <c r="A730" s="31">
        <v>104</v>
      </c>
      <c r="B730" s="8" t="s">
        <v>38</v>
      </c>
      <c r="C730" s="143" t="s">
        <v>4</v>
      </c>
      <c r="D730" s="4" t="s">
        <v>40</v>
      </c>
      <c r="E730" s="4"/>
      <c r="F730" s="4"/>
    </row>
    <row r="731" spans="1:6" ht="15" x14ac:dyDescent="0.25">
      <c r="A731" s="31">
        <v>104</v>
      </c>
      <c r="B731" s="8" t="s">
        <v>38</v>
      </c>
      <c r="C731" s="143" t="s">
        <v>4</v>
      </c>
      <c r="D731" s="4" t="s">
        <v>40</v>
      </c>
      <c r="E731" s="4"/>
      <c r="F731" s="4"/>
    </row>
    <row r="732" spans="1:6" ht="15" x14ac:dyDescent="0.25">
      <c r="A732" s="31">
        <v>104</v>
      </c>
      <c r="B732" s="8" t="s">
        <v>38</v>
      </c>
      <c r="C732" s="143" t="s">
        <v>4</v>
      </c>
      <c r="D732" s="4" t="s">
        <v>40</v>
      </c>
      <c r="E732" s="4"/>
      <c r="F732" s="4"/>
    </row>
    <row r="733" spans="1:6" ht="15" x14ac:dyDescent="0.25">
      <c r="A733" s="31">
        <v>104</v>
      </c>
      <c r="B733" s="8" t="s">
        <v>38</v>
      </c>
      <c r="C733" s="143" t="s">
        <v>4</v>
      </c>
      <c r="D733" s="4" t="s">
        <v>40</v>
      </c>
      <c r="E733" s="4"/>
      <c r="F733" s="4"/>
    </row>
    <row r="734" spans="1:6" ht="15" x14ac:dyDescent="0.25">
      <c r="A734" s="31">
        <v>104</v>
      </c>
      <c r="B734" s="8" t="s">
        <v>38</v>
      </c>
      <c r="C734" s="143" t="s">
        <v>4</v>
      </c>
      <c r="D734" s="4" t="s">
        <v>40</v>
      </c>
      <c r="E734" s="4"/>
      <c r="F734" s="4"/>
    </row>
    <row r="735" spans="1:6" ht="15" x14ac:dyDescent="0.25">
      <c r="A735" s="31">
        <v>104</v>
      </c>
      <c r="B735" s="8" t="s">
        <v>38</v>
      </c>
      <c r="C735" s="143" t="s">
        <v>4</v>
      </c>
      <c r="D735" s="4">
        <v>2</v>
      </c>
      <c r="E735" s="4"/>
      <c r="F735" s="4"/>
    </row>
    <row r="736" spans="1:6" ht="15" x14ac:dyDescent="0.25">
      <c r="A736" s="31">
        <v>104</v>
      </c>
      <c r="B736" s="8" t="s">
        <v>38</v>
      </c>
      <c r="C736" s="143" t="s">
        <v>4</v>
      </c>
      <c r="D736" s="4" t="s">
        <v>40</v>
      </c>
      <c r="E736" s="4"/>
      <c r="F736" s="4"/>
    </row>
    <row r="737" spans="1:6" ht="15" x14ac:dyDescent="0.25">
      <c r="A737" s="31">
        <v>104</v>
      </c>
      <c r="B737" s="8" t="s">
        <v>38</v>
      </c>
      <c r="C737" s="143" t="s">
        <v>4</v>
      </c>
      <c r="D737" s="4" t="s">
        <v>40</v>
      </c>
      <c r="E737" s="4"/>
      <c r="F737" s="4"/>
    </row>
    <row r="738" spans="1:6" ht="15" x14ac:dyDescent="0.25">
      <c r="A738" s="31">
        <v>104</v>
      </c>
      <c r="B738" s="8" t="s">
        <v>38</v>
      </c>
      <c r="C738" s="143" t="s">
        <v>4</v>
      </c>
      <c r="D738" s="4">
        <v>2</v>
      </c>
      <c r="E738" s="4"/>
      <c r="F738" s="4"/>
    </row>
    <row r="739" spans="1:6" ht="15" x14ac:dyDescent="0.25">
      <c r="A739" s="31">
        <v>104</v>
      </c>
      <c r="B739" s="8" t="s">
        <v>38</v>
      </c>
      <c r="C739" s="143" t="s">
        <v>4</v>
      </c>
      <c r="D739" s="4" t="s">
        <v>40</v>
      </c>
      <c r="E739" s="4"/>
      <c r="F739" s="4"/>
    </row>
    <row r="740" spans="1:6" ht="15" x14ac:dyDescent="0.25">
      <c r="A740" s="31">
        <v>104</v>
      </c>
      <c r="B740" s="8" t="s">
        <v>38</v>
      </c>
      <c r="C740" s="143" t="s">
        <v>4</v>
      </c>
      <c r="D740" s="4" t="s">
        <v>40</v>
      </c>
      <c r="E740" s="4"/>
      <c r="F740" s="4"/>
    </row>
    <row r="741" spans="1:6" ht="15" x14ac:dyDescent="0.25">
      <c r="A741" s="31">
        <v>104</v>
      </c>
      <c r="B741" s="8" t="s">
        <v>38</v>
      </c>
      <c r="C741" s="143" t="s">
        <v>4</v>
      </c>
      <c r="D741" s="4">
        <v>1</v>
      </c>
      <c r="E741" s="4"/>
      <c r="F741" s="4"/>
    </row>
    <row r="742" spans="1:6" ht="15" x14ac:dyDescent="0.25">
      <c r="A742" s="31">
        <v>104</v>
      </c>
      <c r="B742" s="8" t="s">
        <v>38</v>
      </c>
      <c r="C742" s="143" t="s">
        <v>4</v>
      </c>
      <c r="D742" s="4">
        <v>2</v>
      </c>
      <c r="E742" s="4"/>
      <c r="F742" s="4"/>
    </row>
    <row r="743" spans="1:6" ht="15" x14ac:dyDescent="0.25">
      <c r="A743" s="31">
        <v>104</v>
      </c>
      <c r="B743" s="8" t="s">
        <v>38</v>
      </c>
      <c r="C743" s="143" t="s">
        <v>4</v>
      </c>
      <c r="D743" s="4" t="s">
        <v>40</v>
      </c>
      <c r="E743" s="4"/>
      <c r="F743" s="4"/>
    </row>
    <row r="744" spans="1:6" ht="15" x14ac:dyDescent="0.25">
      <c r="A744" s="31">
        <v>104</v>
      </c>
      <c r="B744" s="8" t="s">
        <v>38</v>
      </c>
      <c r="C744" s="143" t="s">
        <v>4</v>
      </c>
      <c r="D744" s="4" t="s">
        <v>40</v>
      </c>
      <c r="E744" s="4"/>
      <c r="F744" s="4"/>
    </row>
    <row r="745" spans="1:6" ht="15" x14ac:dyDescent="0.25">
      <c r="A745" s="31">
        <v>104</v>
      </c>
      <c r="B745" s="8" t="s">
        <v>38</v>
      </c>
      <c r="C745" s="143" t="s">
        <v>4</v>
      </c>
      <c r="D745" s="4">
        <v>2</v>
      </c>
      <c r="E745" s="4"/>
      <c r="F745" s="4"/>
    </row>
    <row r="746" spans="1:6" ht="15" x14ac:dyDescent="0.25">
      <c r="A746" s="31">
        <v>104</v>
      </c>
      <c r="B746" s="8" t="s">
        <v>38</v>
      </c>
      <c r="C746" s="143" t="s">
        <v>4</v>
      </c>
      <c r="D746" s="4">
        <v>2</v>
      </c>
      <c r="E746" s="4"/>
      <c r="F746" s="4"/>
    </row>
    <row r="747" spans="1:6" ht="15" x14ac:dyDescent="0.25">
      <c r="A747" s="31">
        <v>104</v>
      </c>
      <c r="B747" s="8" t="s">
        <v>38</v>
      </c>
      <c r="C747" s="143" t="s">
        <v>4</v>
      </c>
      <c r="D747" s="4" t="s">
        <v>40</v>
      </c>
      <c r="E747" s="4"/>
      <c r="F747" s="4"/>
    </row>
    <row r="748" spans="1:6" ht="15" x14ac:dyDescent="0.25">
      <c r="A748" s="31">
        <v>104</v>
      </c>
      <c r="B748" s="8" t="s">
        <v>38</v>
      </c>
      <c r="C748" s="143" t="s">
        <v>4</v>
      </c>
      <c r="D748" s="4">
        <v>1</v>
      </c>
      <c r="E748" s="4"/>
      <c r="F748" s="4"/>
    </row>
    <row r="749" spans="1:6" ht="15" x14ac:dyDescent="0.25">
      <c r="A749" s="31">
        <v>104</v>
      </c>
      <c r="B749" s="8" t="s">
        <v>38</v>
      </c>
      <c r="C749" s="143" t="s">
        <v>4</v>
      </c>
      <c r="D749" s="4">
        <v>2</v>
      </c>
      <c r="E749" s="4"/>
      <c r="F749" s="4"/>
    </row>
    <row r="750" spans="1:6" ht="15" x14ac:dyDescent="0.25">
      <c r="A750" s="31">
        <v>104</v>
      </c>
      <c r="B750" s="8" t="s">
        <v>38</v>
      </c>
      <c r="C750" s="143" t="s">
        <v>4</v>
      </c>
      <c r="D750" s="4">
        <v>1</v>
      </c>
      <c r="E750" s="4"/>
      <c r="F750" s="4"/>
    </row>
    <row r="751" spans="1:6" ht="15" x14ac:dyDescent="0.25">
      <c r="A751" s="31">
        <v>104</v>
      </c>
      <c r="B751" s="8" t="s">
        <v>38</v>
      </c>
      <c r="C751" s="143" t="s">
        <v>4</v>
      </c>
      <c r="D751" s="4" t="s">
        <v>40</v>
      </c>
      <c r="E751" s="4"/>
      <c r="F751" s="4"/>
    </row>
    <row r="752" spans="1:6" ht="15" x14ac:dyDescent="0.25">
      <c r="A752" s="31">
        <v>104</v>
      </c>
      <c r="B752" s="8" t="s">
        <v>38</v>
      </c>
      <c r="C752" s="143" t="s">
        <v>4</v>
      </c>
      <c r="D752" s="4">
        <v>1</v>
      </c>
      <c r="E752" s="4"/>
      <c r="F752" s="4"/>
    </row>
    <row r="753" spans="1:6" ht="15" x14ac:dyDescent="0.25">
      <c r="A753" s="31">
        <v>104</v>
      </c>
      <c r="B753" s="8" t="s">
        <v>38</v>
      </c>
      <c r="C753" s="143" t="s">
        <v>4</v>
      </c>
      <c r="D753" s="4">
        <v>1</v>
      </c>
      <c r="E753" s="4"/>
      <c r="F753" s="4"/>
    </row>
    <row r="754" spans="1:6" ht="15" x14ac:dyDescent="0.25">
      <c r="A754" s="31">
        <v>104</v>
      </c>
      <c r="B754" s="8" t="s">
        <v>38</v>
      </c>
      <c r="C754" s="143" t="s">
        <v>4</v>
      </c>
      <c r="D754" s="4">
        <v>1</v>
      </c>
      <c r="E754" s="4"/>
      <c r="F754" s="4"/>
    </row>
    <row r="755" spans="1:6" ht="15" x14ac:dyDescent="0.25">
      <c r="A755" s="31">
        <v>104</v>
      </c>
      <c r="B755" s="8" t="s">
        <v>38</v>
      </c>
      <c r="C755" s="143" t="s">
        <v>4</v>
      </c>
      <c r="D755" s="4" t="s">
        <v>40</v>
      </c>
      <c r="E755" s="4"/>
      <c r="F755" s="4"/>
    </row>
    <row r="756" spans="1:6" ht="15" x14ac:dyDescent="0.25">
      <c r="A756" s="31">
        <v>104</v>
      </c>
      <c r="B756" s="8" t="s">
        <v>38</v>
      </c>
      <c r="C756" s="143" t="s">
        <v>4</v>
      </c>
      <c r="D756" s="4" t="s">
        <v>40</v>
      </c>
      <c r="E756" s="4"/>
      <c r="F756" s="4"/>
    </row>
    <row r="757" spans="1:6" ht="15" x14ac:dyDescent="0.25">
      <c r="A757" s="31">
        <v>104</v>
      </c>
      <c r="B757" s="8" t="s">
        <v>38</v>
      </c>
      <c r="C757" s="143" t="s">
        <v>4</v>
      </c>
      <c r="D757" s="4">
        <v>1</v>
      </c>
      <c r="E757" s="4"/>
      <c r="F757" s="4"/>
    </row>
    <row r="758" spans="1:6" ht="15" x14ac:dyDescent="0.25">
      <c r="A758" s="31">
        <v>104</v>
      </c>
      <c r="B758" s="8" t="s">
        <v>38</v>
      </c>
      <c r="C758" s="143" t="s">
        <v>4</v>
      </c>
      <c r="D758" s="4" t="s">
        <v>40</v>
      </c>
      <c r="E758" s="4"/>
      <c r="F758" s="4"/>
    </row>
    <row r="759" spans="1:6" ht="15" x14ac:dyDescent="0.25">
      <c r="A759" s="31">
        <v>104</v>
      </c>
      <c r="B759" s="8" t="s">
        <v>38</v>
      </c>
      <c r="C759" s="143" t="s">
        <v>4</v>
      </c>
      <c r="D759" s="4">
        <v>1</v>
      </c>
      <c r="E759" s="4"/>
      <c r="F759" s="4"/>
    </row>
    <row r="760" spans="1:6" ht="15" x14ac:dyDescent="0.25">
      <c r="A760" s="31">
        <v>104</v>
      </c>
      <c r="B760" s="8" t="s">
        <v>38</v>
      </c>
      <c r="C760" s="143" t="s">
        <v>4</v>
      </c>
      <c r="D760" s="4">
        <v>1</v>
      </c>
      <c r="E760" s="4"/>
      <c r="F760" s="4"/>
    </row>
    <row r="761" spans="1:6" ht="15" x14ac:dyDescent="0.25">
      <c r="A761" s="31">
        <v>104</v>
      </c>
      <c r="B761" s="8" t="s">
        <v>38</v>
      </c>
      <c r="C761" s="143" t="s">
        <v>4</v>
      </c>
      <c r="D761" s="4">
        <v>2</v>
      </c>
      <c r="E761" s="4"/>
      <c r="F761" s="4"/>
    </row>
    <row r="762" spans="1:6" ht="15" x14ac:dyDescent="0.25">
      <c r="A762" s="31">
        <v>104</v>
      </c>
      <c r="B762" s="8" t="s">
        <v>38</v>
      </c>
      <c r="C762" s="143" t="s">
        <v>4</v>
      </c>
      <c r="D762" s="4">
        <v>3</v>
      </c>
      <c r="E762" s="4"/>
      <c r="F762"/>
    </row>
    <row r="763" spans="1:6" ht="15" x14ac:dyDescent="0.25">
      <c r="A763" s="31">
        <v>104</v>
      </c>
      <c r="B763" s="8" t="s">
        <v>38</v>
      </c>
      <c r="C763" s="143" t="s">
        <v>4</v>
      </c>
      <c r="D763" s="4" t="s">
        <v>40</v>
      </c>
      <c r="E763" s="4"/>
      <c r="F763"/>
    </row>
    <row r="764" spans="1:6" ht="15" x14ac:dyDescent="0.25">
      <c r="A764" s="31">
        <v>104</v>
      </c>
      <c r="B764" s="8" t="s">
        <v>38</v>
      </c>
      <c r="C764" s="143" t="s">
        <v>4</v>
      </c>
      <c r="D764" s="4" t="s">
        <v>40</v>
      </c>
      <c r="E764" s="4"/>
      <c r="F764"/>
    </row>
    <row r="765" spans="1:6" ht="15" x14ac:dyDescent="0.25">
      <c r="A765" s="31">
        <v>104</v>
      </c>
      <c r="B765" s="8" t="s">
        <v>38</v>
      </c>
      <c r="C765" s="143" t="s">
        <v>4</v>
      </c>
      <c r="D765" s="4">
        <v>1</v>
      </c>
      <c r="E765" s="4"/>
      <c r="F765"/>
    </row>
    <row r="766" spans="1:6" ht="15" x14ac:dyDescent="0.25">
      <c r="A766" s="31">
        <v>104</v>
      </c>
      <c r="B766" s="8" t="s">
        <v>38</v>
      </c>
      <c r="C766" s="143" t="s">
        <v>4</v>
      </c>
      <c r="D766" s="4" t="s">
        <v>40</v>
      </c>
      <c r="E766" s="4"/>
      <c r="F766"/>
    </row>
    <row r="767" spans="1:6" ht="15" x14ac:dyDescent="0.25">
      <c r="A767" s="31">
        <v>104</v>
      </c>
      <c r="B767" s="8" t="s">
        <v>38</v>
      </c>
      <c r="C767" s="143" t="s">
        <v>4</v>
      </c>
      <c r="D767" s="4" t="s">
        <v>40</v>
      </c>
      <c r="E767" s="4"/>
      <c r="F767"/>
    </row>
    <row r="768" spans="1:6" ht="15" x14ac:dyDescent="0.25">
      <c r="A768" s="31">
        <v>104</v>
      </c>
      <c r="B768" s="8" t="s">
        <v>38</v>
      </c>
      <c r="C768" s="143" t="s">
        <v>4</v>
      </c>
      <c r="D768" s="4">
        <v>3</v>
      </c>
      <c r="E768" s="4"/>
      <c r="F768"/>
    </row>
    <row r="769" spans="1:6" ht="15" x14ac:dyDescent="0.25">
      <c r="A769" s="31">
        <v>104</v>
      </c>
      <c r="B769" s="8" t="s">
        <v>38</v>
      </c>
      <c r="C769" s="143" t="s">
        <v>4</v>
      </c>
      <c r="D769" s="4" t="s">
        <v>40</v>
      </c>
      <c r="E769" s="4"/>
      <c r="F769"/>
    </row>
    <row r="770" spans="1:6" ht="15" x14ac:dyDescent="0.25">
      <c r="A770" s="31">
        <v>104</v>
      </c>
      <c r="B770" s="8" t="s">
        <v>38</v>
      </c>
      <c r="C770" s="143" t="s">
        <v>4</v>
      </c>
      <c r="D770" s="4" t="s">
        <v>40</v>
      </c>
      <c r="E770" s="4"/>
      <c r="F770"/>
    </row>
    <row r="771" spans="1:6" ht="15" x14ac:dyDescent="0.25">
      <c r="A771" s="31">
        <v>104</v>
      </c>
      <c r="B771" s="8" t="s">
        <v>38</v>
      </c>
      <c r="C771" s="143" t="s">
        <v>4</v>
      </c>
      <c r="D771" s="4" t="s">
        <v>40</v>
      </c>
      <c r="E771" s="4"/>
      <c r="F771"/>
    </row>
    <row r="772" spans="1:6" ht="15" x14ac:dyDescent="0.25">
      <c r="A772" s="31">
        <v>104</v>
      </c>
      <c r="B772" s="8" t="s">
        <v>38</v>
      </c>
      <c r="C772" s="143" t="s">
        <v>4</v>
      </c>
      <c r="D772" s="4" t="s">
        <v>40</v>
      </c>
      <c r="E772" s="4"/>
      <c r="F772"/>
    </row>
    <row r="773" spans="1:6" ht="15" x14ac:dyDescent="0.25">
      <c r="A773" s="31">
        <v>104</v>
      </c>
      <c r="B773" s="8" t="s">
        <v>38</v>
      </c>
      <c r="C773" s="143" t="s">
        <v>4</v>
      </c>
      <c r="D773" s="4" t="s">
        <v>40</v>
      </c>
      <c r="E773" s="4"/>
      <c r="F773"/>
    </row>
    <row r="774" spans="1:6" ht="15" x14ac:dyDescent="0.25">
      <c r="A774" s="31">
        <v>104</v>
      </c>
      <c r="B774" s="8" t="s">
        <v>38</v>
      </c>
      <c r="C774" s="143" t="s">
        <v>4</v>
      </c>
      <c r="D774" s="4">
        <v>1</v>
      </c>
      <c r="E774" s="4"/>
      <c r="F774"/>
    </row>
    <row r="775" spans="1:6" ht="15" x14ac:dyDescent="0.25">
      <c r="A775" s="31">
        <v>201</v>
      </c>
      <c r="B775" s="8" t="s">
        <v>38</v>
      </c>
      <c r="C775" s="143" t="s">
        <v>4</v>
      </c>
      <c r="D775" s="4">
        <v>5</v>
      </c>
      <c r="E775" s="4"/>
      <c r="F775"/>
    </row>
    <row r="776" spans="1:6" ht="15" x14ac:dyDescent="0.25">
      <c r="A776" s="31">
        <v>201</v>
      </c>
      <c r="B776" s="8" t="s">
        <v>38</v>
      </c>
      <c r="C776" s="143" t="s">
        <v>4</v>
      </c>
      <c r="D776" s="4">
        <v>2</v>
      </c>
      <c r="E776" s="4"/>
      <c r="F776"/>
    </row>
    <row r="777" spans="1:6" ht="15" x14ac:dyDescent="0.25">
      <c r="A777" s="31">
        <v>201</v>
      </c>
      <c r="B777" s="8" t="s">
        <v>38</v>
      </c>
      <c r="C777" s="143" t="s">
        <v>4</v>
      </c>
      <c r="D777" s="4" t="s">
        <v>40</v>
      </c>
      <c r="E777" s="4"/>
      <c r="F777"/>
    </row>
    <row r="778" spans="1:6" ht="15" x14ac:dyDescent="0.25">
      <c r="A778" s="31">
        <v>201</v>
      </c>
      <c r="B778" s="8" t="s">
        <v>38</v>
      </c>
      <c r="C778" s="143" t="s">
        <v>4</v>
      </c>
      <c r="D778" s="4">
        <v>1</v>
      </c>
      <c r="E778" s="4"/>
      <c r="F778"/>
    </row>
    <row r="779" spans="1:6" ht="15" x14ac:dyDescent="0.25">
      <c r="A779" s="31">
        <v>201</v>
      </c>
      <c r="B779" s="8" t="s">
        <v>38</v>
      </c>
      <c r="C779" s="143" t="s">
        <v>4</v>
      </c>
      <c r="D779" s="4" t="s">
        <v>40</v>
      </c>
      <c r="E779" s="4"/>
      <c r="F779"/>
    </row>
    <row r="780" spans="1:6" ht="15" x14ac:dyDescent="0.25">
      <c r="A780" s="31">
        <v>201</v>
      </c>
      <c r="B780" s="8" t="s">
        <v>38</v>
      </c>
      <c r="C780" s="143" t="s">
        <v>4</v>
      </c>
      <c r="D780" s="4">
        <v>2</v>
      </c>
      <c r="E780" s="4"/>
      <c r="F780"/>
    </row>
    <row r="781" spans="1:6" ht="15" x14ac:dyDescent="0.25">
      <c r="A781" s="31">
        <v>201</v>
      </c>
      <c r="B781" s="8" t="s">
        <v>38</v>
      </c>
      <c r="C781" s="143" t="s">
        <v>4</v>
      </c>
      <c r="D781" s="4" t="s">
        <v>40</v>
      </c>
      <c r="E781" s="4"/>
      <c r="F781"/>
    </row>
    <row r="782" spans="1:6" ht="15" x14ac:dyDescent="0.25">
      <c r="A782" s="31">
        <v>201</v>
      </c>
      <c r="B782" s="8" t="s">
        <v>38</v>
      </c>
      <c r="C782" s="143" t="s">
        <v>4</v>
      </c>
      <c r="D782" s="4" t="s">
        <v>40</v>
      </c>
      <c r="E782" s="4"/>
      <c r="F782"/>
    </row>
    <row r="783" spans="1:6" ht="15" x14ac:dyDescent="0.25">
      <c r="A783" s="31">
        <v>201</v>
      </c>
      <c r="B783" s="8" t="s">
        <v>38</v>
      </c>
      <c r="C783" s="143" t="s">
        <v>4</v>
      </c>
      <c r="D783" s="4">
        <v>1</v>
      </c>
      <c r="E783" s="4"/>
      <c r="F783"/>
    </row>
    <row r="784" spans="1:6" ht="15" x14ac:dyDescent="0.25">
      <c r="A784" s="31">
        <v>201</v>
      </c>
      <c r="B784" s="8" t="s">
        <v>38</v>
      </c>
      <c r="C784" s="143" t="s">
        <v>4</v>
      </c>
      <c r="D784" s="4" t="s">
        <v>40</v>
      </c>
      <c r="E784" s="4"/>
      <c r="F784"/>
    </row>
    <row r="785" spans="1:6" ht="15" x14ac:dyDescent="0.25">
      <c r="A785" s="31">
        <v>201</v>
      </c>
      <c r="B785" s="8" t="s">
        <v>38</v>
      </c>
      <c r="C785" s="143" t="s">
        <v>4</v>
      </c>
      <c r="D785" s="4" t="s">
        <v>40</v>
      </c>
      <c r="E785" s="4"/>
      <c r="F785"/>
    </row>
    <row r="786" spans="1:6" ht="15" x14ac:dyDescent="0.25">
      <c r="A786" s="31">
        <v>201</v>
      </c>
      <c r="B786" s="8" t="s">
        <v>38</v>
      </c>
      <c r="C786" s="143" t="s">
        <v>4</v>
      </c>
      <c r="D786" s="4">
        <v>1</v>
      </c>
      <c r="E786" s="4"/>
      <c r="F786"/>
    </row>
    <row r="787" spans="1:6" ht="15" x14ac:dyDescent="0.25">
      <c r="A787" s="31">
        <v>201</v>
      </c>
      <c r="B787" s="8" t="s">
        <v>38</v>
      </c>
      <c r="C787" s="143" t="s">
        <v>4</v>
      </c>
      <c r="D787" s="4" t="s">
        <v>40</v>
      </c>
      <c r="E787" s="4"/>
      <c r="F787"/>
    </row>
    <row r="788" spans="1:6" ht="15" x14ac:dyDescent="0.25">
      <c r="A788" s="31">
        <v>201</v>
      </c>
      <c r="B788" s="8" t="s">
        <v>38</v>
      </c>
      <c r="C788" s="143" t="s">
        <v>4</v>
      </c>
      <c r="D788" s="4" t="s">
        <v>40</v>
      </c>
      <c r="E788" s="4"/>
      <c r="F788"/>
    </row>
    <row r="789" spans="1:6" ht="15" x14ac:dyDescent="0.25">
      <c r="A789" s="31">
        <v>201</v>
      </c>
      <c r="B789" s="8" t="s">
        <v>38</v>
      </c>
      <c r="C789" s="143" t="s">
        <v>4</v>
      </c>
      <c r="D789" s="4" t="s">
        <v>40</v>
      </c>
      <c r="E789" s="4"/>
      <c r="F789"/>
    </row>
    <row r="790" spans="1:6" ht="15" x14ac:dyDescent="0.25">
      <c r="A790" s="31">
        <v>201</v>
      </c>
      <c r="B790" s="8" t="s">
        <v>38</v>
      </c>
      <c r="C790" s="143" t="s">
        <v>4</v>
      </c>
      <c r="D790" s="4">
        <v>2</v>
      </c>
      <c r="E790" s="4"/>
      <c r="F790"/>
    </row>
    <row r="791" spans="1:6" ht="15" x14ac:dyDescent="0.25">
      <c r="A791" s="31">
        <v>201</v>
      </c>
      <c r="B791" s="8" t="s">
        <v>38</v>
      </c>
      <c r="C791" s="143" t="s">
        <v>4</v>
      </c>
      <c r="D791" s="4">
        <v>2</v>
      </c>
      <c r="E791" s="4"/>
      <c r="F791"/>
    </row>
    <row r="792" spans="1:6" ht="15" x14ac:dyDescent="0.25">
      <c r="A792" s="31">
        <v>201</v>
      </c>
      <c r="B792" s="8" t="s">
        <v>38</v>
      </c>
      <c r="C792" s="143" t="s">
        <v>4</v>
      </c>
      <c r="D792" s="4" t="s">
        <v>40</v>
      </c>
      <c r="E792" s="4"/>
      <c r="F792"/>
    </row>
    <row r="793" spans="1:6" ht="15" x14ac:dyDescent="0.25">
      <c r="A793" s="31">
        <v>201</v>
      </c>
      <c r="B793" s="8" t="s">
        <v>38</v>
      </c>
      <c r="C793" s="143" t="s">
        <v>4</v>
      </c>
      <c r="D793" s="4">
        <v>1</v>
      </c>
      <c r="E793" s="4"/>
      <c r="F793"/>
    </row>
    <row r="794" spans="1:6" ht="15" x14ac:dyDescent="0.25">
      <c r="A794" s="31">
        <v>201</v>
      </c>
      <c r="B794" s="8" t="s">
        <v>38</v>
      </c>
      <c r="C794" s="143" t="s">
        <v>4</v>
      </c>
      <c r="D794" s="4">
        <v>1</v>
      </c>
      <c r="E794" s="4"/>
      <c r="F794"/>
    </row>
    <row r="795" spans="1:6" ht="15" x14ac:dyDescent="0.25">
      <c r="A795" s="31">
        <v>201</v>
      </c>
      <c r="B795" s="8" t="s">
        <v>38</v>
      </c>
      <c r="C795" s="143" t="s">
        <v>4</v>
      </c>
      <c r="D795" s="4">
        <v>1</v>
      </c>
      <c r="E795" s="4"/>
      <c r="F795"/>
    </row>
    <row r="796" spans="1:6" ht="15" x14ac:dyDescent="0.25">
      <c r="A796" s="31">
        <v>201</v>
      </c>
      <c r="B796" s="8" t="s">
        <v>38</v>
      </c>
      <c r="C796" s="143" t="s">
        <v>4</v>
      </c>
      <c r="D796" s="4">
        <v>1</v>
      </c>
      <c r="E796" s="4"/>
      <c r="F796"/>
    </row>
    <row r="797" spans="1:6" ht="15" x14ac:dyDescent="0.25">
      <c r="A797" s="31">
        <v>201</v>
      </c>
      <c r="B797" s="8" t="s">
        <v>38</v>
      </c>
      <c r="C797" s="143" t="s">
        <v>4</v>
      </c>
      <c r="D797" s="4" t="s">
        <v>40</v>
      </c>
      <c r="E797" s="4"/>
      <c r="F797"/>
    </row>
    <row r="798" spans="1:6" ht="15" x14ac:dyDescent="0.25">
      <c r="A798" s="31">
        <v>201</v>
      </c>
      <c r="B798" s="8" t="s">
        <v>38</v>
      </c>
      <c r="C798" s="143" t="s">
        <v>4</v>
      </c>
      <c r="D798" s="4" t="s">
        <v>40</v>
      </c>
      <c r="E798" s="4"/>
      <c r="F798"/>
    </row>
    <row r="799" spans="1:6" ht="15" x14ac:dyDescent="0.25">
      <c r="A799" s="31">
        <v>201</v>
      </c>
      <c r="B799" s="8" t="s">
        <v>38</v>
      </c>
      <c r="C799" s="143" t="s">
        <v>4</v>
      </c>
      <c r="D799" s="4">
        <v>2</v>
      </c>
      <c r="E799" s="4"/>
      <c r="F799"/>
    </row>
    <row r="800" spans="1:6" ht="15" x14ac:dyDescent="0.25">
      <c r="A800" s="31">
        <v>201</v>
      </c>
      <c r="B800" s="8" t="s">
        <v>38</v>
      </c>
      <c r="C800" s="143" t="s">
        <v>4</v>
      </c>
      <c r="D800" s="4" t="s">
        <v>40</v>
      </c>
      <c r="E800" s="4"/>
      <c r="F800"/>
    </row>
    <row r="801" spans="1:6" ht="15" x14ac:dyDescent="0.25">
      <c r="A801" s="31">
        <v>201</v>
      </c>
      <c r="B801" s="8" t="s">
        <v>38</v>
      </c>
      <c r="C801" s="143" t="s">
        <v>4</v>
      </c>
      <c r="D801" s="4" t="s">
        <v>40</v>
      </c>
      <c r="E801" s="4"/>
      <c r="F801"/>
    </row>
    <row r="802" spans="1:6" ht="15" x14ac:dyDescent="0.25">
      <c r="A802" s="31">
        <v>201</v>
      </c>
      <c r="B802" s="8" t="s">
        <v>38</v>
      </c>
      <c r="C802" s="143" t="s">
        <v>4</v>
      </c>
      <c r="D802" s="4" t="s">
        <v>40</v>
      </c>
      <c r="E802" s="4"/>
      <c r="F802"/>
    </row>
    <row r="803" spans="1:6" ht="15" x14ac:dyDescent="0.25">
      <c r="A803" s="31">
        <v>201</v>
      </c>
      <c r="B803" s="8" t="s">
        <v>38</v>
      </c>
      <c r="C803" s="143" t="s">
        <v>4</v>
      </c>
      <c r="D803" s="4">
        <v>2</v>
      </c>
      <c r="E803" s="4"/>
      <c r="F803"/>
    </row>
    <row r="804" spans="1:6" ht="15" x14ac:dyDescent="0.25">
      <c r="A804" s="31">
        <v>201</v>
      </c>
      <c r="B804" s="8" t="s">
        <v>38</v>
      </c>
      <c r="C804" s="143" t="s">
        <v>4</v>
      </c>
      <c r="D804" s="4">
        <v>1</v>
      </c>
      <c r="E804" s="4"/>
      <c r="F804"/>
    </row>
    <row r="805" spans="1:6" ht="15" x14ac:dyDescent="0.25">
      <c r="A805" s="31">
        <v>201</v>
      </c>
      <c r="B805" s="8" t="s">
        <v>38</v>
      </c>
      <c r="C805" s="143" t="s">
        <v>4</v>
      </c>
      <c r="D805" s="4" t="s">
        <v>40</v>
      </c>
      <c r="E805" s="4"/>
      <c r="F805"/>
    </row>
    <row r="806" spans="1:6" ht="15" x14ac:dyDescent="0.25">
      <c r="A806" s="31">
        <v>201</v>
      </c>
      <c r="B806" s="8" t="s">
        <v>38</v>
      </c>
      <c r="C806" s="143" t="s">
        <v>4</v>
      </c>
      <c r="D806" s="4" t="s">
        <v>40</v>
      </c>
      <c r="E806" s="4"/>
      <c r="F806"/>
    </row>
    <row r="807" spans="1:6" ht="15" x14ac:dyDescent="0.25">
      <c r="A807" s="31">
        <v>201</v>
      </c>
      <c r="B807" s="8" t="s">
        <v>38</v>
      </c>
      <c r="C807" s="143" t="s">
        <v>4</v>
      </c>
      <c r="D807" s="4">
        <v>2</v>
      </c>
      <c r="E807" s="4"/>
      <c r="F807"/>
    </row>
    <row r="808" spans="1:6" ht="15" x14ac:dyDescent="0.25">
      <c r="A808" s="31">
        <v>201</v>
      </c>
      <c r="B808" s="8" t="s">
        <v>38</v>
      </c>
      <c r="C808" s="143" t="s">
        <v>4</v>
      </c>
      <c r="D808" s="4" t="s">
        <v>40</v>
      </c>
      <c r="E808" s="4"/>
      <c r="F808"/>
    </row>
    <row r="809" spans="1:6" ht="15" x14ac:dyDescent="0.25">
      <c r="A809" s="31">
        <v>201</v>
      </c>
      <c r="B809" s="8" t="s">
        <v>38</v>
      </c>
      <c r="C809" s="143" t="s">
        <v>4</v>
      </c>
      <c r="D809" s="4">
        <v>1</v>
      </c>
      <c r="E809" s="4"/>
      <c r="F809"/>
    </row>
    <row r="810" spans="1:6" ht="15" x14ac:dyDescent="0.25">
      <c r="A810" s="31">
        <v>201</v>
      </c>
      <c r="B810" s="8" t="s">
        <v>38</v>
      </c>
      <c r="C810" s="143" t="s">
        <v>4</v>
      </c>
      <c r="D810" s="4">
        <v>1</v>
      </c>
      <c r="E810" s="4"/>
      <c r="F810"/>
    </row>
    <row r="811" spans="1:6" ht="15" x14ac:dyDescent="0.25">
      <c r="A811" s="31">
        <v>201</v>
      </c>
      <c r="B811" s="8" t="s">
        <v>38</v>
      </c>
      <c r="C811" s="143" t="s">
        <v>4</v>
      </c>
      <c r="D811" s="4">
        <v>2</v>
      </c>
      <c r="E811" s="4"/>
      <c r="F811"/>
    </row>
    <row r="812" spans="1:6" ht="15" x14ac:dyDescent="0.25">
      <c r="A812" s="31">
        <v>201</v>
      </c>
      <c r="B812" s="8" t="s">
        <v>38</v>
      </c>
      <c r="C812" s="143" t="s">
        <v>4</v>
      </c>
      <c r="D812" s="4">
        <v>2</v>
      </c>
      <c r="E812" s="4"/>
      <c r="F812"/>
    </row>
    <row r="813" spans="1:6" ht="15" x14ac:dyDescent="0.25">
      <c r="A813" s="31">
        <v>201</v>
      </c>
      <c r="B813" s="8" t="s">
        <v>38</v>
      </c>
      <c r="C813" s="143" t="s">
        <v>4</v>
      </c>
      <c r="D813" s="4">
        <v>1</v>
      </c>
      <c r="E813" s="4"/>
      <c r="F813"/>
    </row>
    <row r="814" spans="1:6" ht="15" x14ac:dyDescent="0.25">
      <c r="A814" s="31">
        <v>201</v>
      </c>
      <c r="B814" s="8" t="s">
        <v>38</v>
      </c>
      <c r="C814" s="143" t="s">
        <v>4</v>
      </c>
      <c r="D814" s="4" t="s">
        <v>40</v>
      </c>
      <c r="E814" s="4"/>
      <c r="F814"/>
    </row>
    <row r="815" spans="1:6" ht="15" x14ac:dyDescent="0.25">
      <c r="A815" s="31">
        <v>201</v>
      </c>
      <c r="B815" s="8" t="s">
        <v>38</v>
      </c>
      <c r="C815" s="143" t="s">
        <v>4</v>
      </c>
      <c r="D815" s="4">
        <v>1</v>
      </c>
      <c r="E815" s="4"/>
      <c r="F815"/>
    </row>
    <row r="816" spans="1:6" ht="15" x14ac:dyDescent="0.25">
      <c r="A816" s="31">
        <v>201</v>
      </c>
      <c r="B816" s="8" t="s">
        <v>38</v>
      </c>
      <c r="C816" s="143" t="s">
        <v>4</v>
      </c>
      <c r="D816" s="4" t="s">
        <v>40</v>
      </c>
      <c r="E816" s="4"/>
      <c r="F816"/>
    </row>
    <row r="817" spans="1:6" ht="15" x14ac:dyDescent="0.25">
      <c r="A817" s="31">
        <v>201</v>
      </c>
      <c r="B817" s="8" t="s">
        <v>38</v>
      </c>
      <c r="C817" s="143" t="s">
        <v>4</v>
      </c>
      <c r="D817" s="4">
        <v>1</v>
      </c>
      <c r="E817" s="4"/>
      <c r="F817"/>
    </row>
    <row r="818" spans="1:6" ht="15" x14ac:dyDescent="0.25">
      <c r="A818" s="31">
        <v>201</v>
      </c>
      <c r="B818" s="8" t="s">
        <v>38</v>
      </c>
      <c r="C818" s="143" t="s">
        <v>4</v>
      </c>
      <c r="D818" s="4">
        <v>2</v>
      </c>
      <c r="E818" s="4"/>
      <c r="F818"/>
    </row>
    <row r="819" spans="1:6" ht="15" x14ac:dyDescent="0.25">
      <c r="A819" s="31">
        <v>201</v>
      </c>
      <c r="B819" s="8" t="s">
        <v>38</v>
      </c>
      <c r="C819" s="143" t="s">
        <v>4</v>
      </c>
      <c r="D819" s="4">
        <v>2</v>
      </c>
      <c r="E819" s="4"/>
      <c r="F819"/>
    </row>
    <row r="820" spans="1:6" ht="15" x14ac:dyDescent="0.25">
      <c r="A820" s="31">
        <v>201</v>
      </c>
      <c r="B820" s="8" t="s">
        <v>38</v>
      </c>
      <c r="C820" s="143" t="s">
        <v>4</v>
      </c>
      <c r="D820" s="144">
        <v>1</v>
      </c>
      <c r="E820" s="4"/>
      <c r="F820"/>
    </row>
    <row r="821" spans="1:6" ht="15" x14ac:dyDescent="0.25">
      <c r="A821" s="31">
        <v>201</v>
      </c>
      <c r="B821" s="8" t="s">
        <v>38</v>
      </c>
      <c r="C821" s="143" t="s">
        <v>4</v>
      </c>
      <c r="D821" s="4">
        <v>1</v>
      </c>
      <c r="E821" s="144"/>
      <c r="F821" s="137"/>
    </row>
    <row r="822" spans="1:6" ht="15" x14ac:dyDescent="0.25">
      <c r="A822" s="31">
        <v>201</v>
      </c>
      <c r="B822" s="8" t="s">
        <v>38</v>
      </c>
      <c r="C822" s="143" t="s">
        <v>4</v>
      </c>
      <c r="D822" s="4">
        <v>2</v>
      </c>
      <c r="E822" s="4"/>
      <c r="F822"/>
    </row>
    <row r="823" spans="1:6" ht="15" x14ac:dyDescent="0.25">
      <c r="A823" s="31">
        <v>201</v>
      </c>
      <c r="B823" s="8" t="s">
        <v>38</v>
      </c>
      <c r="C823" s="143" t="s">
        <v>4</v>
      </c>
      <c r="D823" s="4">
        <v>1</v>
      </c>
      <c r="E823" s="4"/>
      <c r="F823"/>
    </row>
    <row r="824" spans="1:6" ht="15" x14ac:dyDescent="0.25">
      <c r="A824" s="31">
        <v>201</v>
      </c>
      <c r="B824" s="8" t="s">
        <v>38</v>
      </c>
      <c r="C824" s="143" t="s">
        <v>4</v>
      </c>
      <c r="D824" s="4">
        <v>1</v>
      </c>
      <c r="E824" s="4"/>
      <c r="F824"/>
    </row>
    <row r="825" spans="1:6" ht="15" x14ac:dyDescent="0.25">
      <c r="A825" s="31">
        <v>201</v>
      </c>
      <c r="B825" s="8" t="s">
        <v>38</v>
      </c>
      <c r="C825" s="143" t="s">
        <v>4</v>
      </c>
      <c r="D825" s="4" t="s">
        <v>40</v>
      </c>
      <c r="E825" s="4"/>
      <c r="F825"/>
    </row>
    <row r="826" spans="1:6" ht="15" x14ac:dyDescent="0.25">
      <c r="A826" s="31">
        <v>201</v>
      </c>
      <c r="B826" s="8" t="s">
        <v>38</v>
      </c>
      <c r="C826" s="143" t="s">
        <v>4</v>
      </c>
      <c r="D826" s="4" t="s">
        <v>40</v>
      </c>
      <c r="E826" s="4"/>
      <c r="F826"/>
    </row>
    <row r="827" spans="1:6" ht="15" x14ac:dyDescent="0.25">
      <c r="A827" s="31">
        <v>201</v>
      </c>
      <c r="B827" s="8" t="s">
        <v>38</v>
      </c>
      <c r="C827" s="143" t="s">
        <v>4</v>
      </c>
      <c r="D827" s="4" t="s">
        <v>40</v>
      </c>
      <c r="E827" s="4"/>
      <c r="F827"/>
    </row>
    <row r="828" spans="1:6" ht="15" x14ac:dyDescent="0.25">
      <c r="A828" s="31">
        <v>201</v>
      </c>
      <c r="B828" s="8" t="s">
        <v>38</v>
      </c>
      <c r="C828" s="143" t="s">
        <v>4</v>
      </c>
      <c r="D828" s="4">
        <v>3</v>
      </c>
      <c r="E828" s="4"/>
      <c r="F828"/>
    </row>
    <row r="829" spans="1:6" ht="15" x14ac:dyDescent="0.25">
      <c r="A829" s="31">
        <v>201</v>
      </c>
      <c r="B829" s="8" t="s">
        <v>38</v>
      </c>
      <c r="C829" s="143" t="s">
        <v>4</v>
      </c>
      <c r="D829" s="4" t="s">
        <v>40</v>
      </c>
      <c r="E829" s="4"/>
      <c r="F829"/>
    </row>
    <row r="830" spans="1:6" ht="15" x14ac:dyDescent="0.25">
      <c r="A830" s="31">
        <v>201</v>
      </c>
      <c r="B830" s="8" t="s">
        <v>38</v>
      </c>
      <c r="C830" s="143" t="s">
        <v>4</v>
      </c>
      <c r="D830" s="4" t="s">
        <v>40</v>
      </c>
      <c r="E830" s="4"/>
      <c r="F830"/>
    </row>
    <row r="831" spans="1:6" ht="15" x14ac:dyDescent="0.25">
      <c r="A831" s="31">
        <v>201</v>
      </c>
      <c r="B831" s="8" t="s">
        <v>38</v>
      </c>
      <c r="C831" s="143" t="s">
        <v>4</v>
      </c>
      <c r="D831" s="4" t="s">
        <v>40</v>
      </c>
      <c r="E831" s="4"/>
      <c r="F831"/>
    </row>
    <row r="832" spans="1:6" ht="15" x14ac:dyDescent="0.25">
      <c r="A832" s="31">
        <v>201</v>
      </c>
      <c r="B832" s="8" t="s">
        <v>38</v>
      </c>
      <c r="C832" s="143" t="s">
        <v>4</v>
      </c>
      <c r="D832" s="4">
        <v>1</v>
      </c>
      <c r="E832" s="4"/>
      <c r="F832"/>
    </row>
    <row r="833" spans="1:6" ht="15" x14ac:dyDescent="0.25">
      <c r="A833" s="31">
        <v>201</v>
      </c>
      <c r="B833" s="8" t="s">
        <v>38</v>
      </c>
      <c r="C833" s="143" t="s">
        <v>4</v>
      </c>
      <c r="D833" s="4">
        <v>2</v>
      </c>
      <c r="E833" s="4"/>
      <c r="F833"/>
    </row>
    <row r="834" spans="1:6" ht="15" x14ac:dyDescent="0.25">
      <c r="A834" s="31">
        <v>201</v>
      </c>
      <c r="B834" s="8" t="s">
        <v>38</v>
      </c>
      <c r="C834" s="143" t="s">
        <v>4</v>
      </c>
      <c r="D834" s="4">
        <v>2</v>
      </c>
      <c r="E834" s="4"/>
      <c r="F834"/>
    </row>
    <row r="835" spans="1:6" ht="15" x14ac:dyDescent="0.25">
      <c r="A835" s="31">
        <v>201</v>
      </c>
      <c r="B835" s="8" t="s">
        <v>38</v>
      </c>
      <c r="C835" s="143" t="s">
        <v>4</v>
      </c>
      <c r="D835" s="4" t="s">
        <v>40</v>
      </c>
      <c r="E835" s="4"/>
      <c r="F835"/>
    </row>
    <row r="836" spans="1:6" ht="15" x14ac:dyDescent="0.25">
      <c r="A836" s="31">
        <v>201</v>
      </c>
      <c r="B836" s="8" t="s">
        <v>38</v>
      </c>
      <c r="C836" s="143" t="s">
        <v>4</v>
      </c>
      <c r="D836" s="4" t="s">
        <v>40</v>
      </c>
      <c r="E836" s="4"/>
      <c r="F836"/>
    </row>
    <row r="837" spans="1:6" ht="15" x14ac:dyDescent="0.25">
      <c r="A837" s="31">
        <v>202</v>
      </c>
      <c r="B837" s="8" t="s">
        <v>38</v>
      </c>
      <c r="C837" s="143" t="s">
        <v>4</v>
      </c>
      <c r="D837" s="4">
        <v>1</v>
      </c>
      <c r="E837" s="4"/>
      <c r="F837"/>
    </row>
    <row r="838" spans="1:6" ht="15" x14ac:dyDescent="0.25">
      <c r="A838" s="31">
        <v>202</v>
      </c>
      <c r="B838" s="8" t="s">
        <v>38</v>
      </c>
      <c r="C838" s="143" t="s">
        <v>4</v>
      </c>
      <c r="D838" s="4" t="s">
        <v>40</v>
      </c>
      <c r="E838" s="4"/>
      <c r="F838" s="4"/>
    </row>
    <row r="839" spans="1:6" ht="15" x14ac:dyDescent="0.25">
      <c r="A839" s="31">
        <v>202</v>
      </c>
      <c r="B839" s="8" t="s">
        <v>38</v>
      </c>
      <c r="C839" s="143" t="s">
        <v>4</v>
      </c>
      <c r="D839" s="4">
        <v>1</v>
      </c>
      <c r="E839" s="4"/>
      <c r="F839" s="4"/>
    </row>
    <row r="840" spans="1:6" ht="15" x14ac:dyDescent="0.25">
      <c r="A840" s="31">
        <v>202</v>
      </c>
      <c r="B840" s="8" t="s">
        <v>38</v>
      </c>
      <c r="C840" s="143" t="s">
        <v>4</v>
      </c>
      <c r="D840" s="4" t="s">
        <v>40</v>
      </c>
      <c r="E840" s="4"/>
      <c r="F840" s="4"/>
    </row>
    <row r="841" spans="1:6" ht="15" x14ac:dyDescent="0.25">
      <c r="A841" s="31">
        <v>202</v>
      </c>
      <c r="B841" s="8" t="s">
        <v>38</v>
      </c>
      <c r="C841" s="143" t="s">
        <v>4</v>
      </c>
      <c r="D841" s="4" t="s">
        <v>40</v>
      </c>
      <c r="E841" s="4"/>
      <c r="F841" s="4"/>
    </row>
    <row r="842" spans="1:6" ht="15" x14ac:dyDescent="0.25">
      <c r="A842" s="31">
        <v>202</v>
      </c>
      <c r="B842" s="8" t="s">
        <v>38</v>
      </c>
      <c r="C842" s="143" t="s">
        <v>4</v>
      </c>
      <c r="D842" s="4">
        <v>3</v>
      </c>
      <c r="E842" s="4"/>
      <c r="F842" s="4"/>
    </row>
    <row r="843" spans="1:6" ht="15" x14ac:dyDescent="0.25">
      <c r="A843" s="31">
        <v>202</v>
      </c>
      <c r="B843" s="8" t="s">
        <v>38</v>
      </c>
      <c r="C843" s="143" t="s">
        <v>4</v>
      </c>
      <c r="D843" s="4">
        <v>2</v>
      </c>
      <c r="E843" s="4"/>
      <c r="F843" s="4"/>
    </row>
    <row r="844" spans="1:6" ht="15" x14ac:dyDescent="0.25">
      <c r="A844" s="31">
        <v>202</v>
      </c>
      <c r="B844" s="8" t="s">
        <v>38</v>
      </c>
      <c r="C844" s="143" t="s">
        <v>4</v>
      </c>
      <c r="D844" s="4" t="s">
        <v>40</v>
      </c>
      <c r="E844" s="4"/>
      <c r="F844" s="4"/>
    </row>
    <row r="845" spans="1:6" ht="15" x14ac:dyDescent="0.25">
      <c r="A845" s="31">
        <v>202</v>
      </c>
      <c r="B845" s="8" t="s">
        <v>38</v>
      </c>
      <c r="C845" s="143" t="s">
        <v>4</v>
      </c>
      <c r="D845" s="4">
        <v>1</v>
      </c>
      <c r="E845" s="4"/>
      <c r="F845" s="4"/>
    </row>
    <row r="846" spans="1:6" ht="15" x14ac:dyDescent="0.25">
      <c r="A846" s="31">
        <v>202</v>
      </c>
      <c r="B846" s="8" t="s">
        <v>38</v>
      </c>
      <c r="C846" s="143" t="s">
        <v>4</v>
      </c>
      <c r="D846" s="4" t="s">
        <v>40</v>
      </c>
      <c r="E846" s="4"/>
      <c r="F846" s="4"/>
    </row>
    <row r="847" spans="1:6" ht="15" x14ac:dyDescent="0.25">
      <c r="A847" s="31">
        <v>202</v>
      </c>
      <c r="B847" s="8" t="s">
        <v>38</v>
      </c>
      <c r="C847" s="143" t="s">
        <v>4</v>
      </c>
      <c r="D847" s="4" t="s">
        <v>40</v>
      </c>
      <c r="E847" s="4"/>
      <c r="F847" s="4"/>
    </row>
    <row r="848" spans="1:6" ht="15" x14ac:dyDescent="0.25">
      <c r="A848" s="31">
        <v>202</v>
      </c>
      <c r="B848" s="8" t="s">
        <v>38</v>
      </c>
      <c r="C848" s="143" t="s">
        <v>4</v>
      </c>
      <c r="D848" s="4" t="s">
        <v>40</v>
      </c>
      <c r="E848" s="4"/>
      <c r="F848" s="4"/>
    </row>
    <row r="849" spans="1:6" ht="15" x14ac:dyDescent="0.25">
      <c r="A849" s="31">
        <v>202</v>
      </c>
      <c r="B849" s="8" t="s">
        <v>38</v>
      </c>
      <c r="C849" s="143" t="s">
        <v>4</v>
      </c>
      <c r="D849" s="4">
        <v>1</v>
      </c>
      <c r="E849" s="4"/>
      <c r="F849" s="4"/>
    </row>
    <row r="850" spans="1:6" ht="15" x14ac:dyDescent="0.25">
      <c r="A850" s="31">
        <v>202</v>
      </c>
      <c r="B850" s="8" t="s">
        <v>38</v>
      </c>
      <c r="C850" s="143" t="s">
        <v>4</v>
      </c>
      <c r="D850" s="4" t="s">
        <v>40</v>
      </c>
      <c r="E850" s="4"/>
      <c r="F850" s="4"/>
    </row>
    <row r="851" spans="1:6" ht="15" x14ac:dyDescent="0.25">
      <c r="A851" s="31">
        <v>202</v>
      </c>
      <c r="B851" s="8" t="s">
        <v>38</v>
      </c>
      <c r="C851" s="143" t="s">
        <v>4</v>
      </c>
      <c r="D851" s="4" t="s">
        <v>40</v>
      </c>
      <c r="E851" s="4"/>
      <c r="F851" s="4"/>
    </row>
    <row r="852" spans="1:6" ht="15" x14ac:dyDescent="0.25">
      <c r="A852" s="31">
        <v>202</v>
      </c>
      <c r="B852" s="8" t="s">
        <v>38</v>
      </c>
      <c r="C852" s="143" t="s">
        <v>4</v>
      </c>
      <c r="D852" s="4">
        <v>2</v>
      </c>
      <c r="E852" s="4"/>
      <c r="F852" s="4"/>
    </row>
    <row r="853" spans="1:6" ht="15" x14ac:dyDescent="0.25">
      <c r="A853" s="31">
        <v>202</v>
      </c>
      <c r="B853" s="8" t="s">
        <v>38</v>
      </c>
      <c r="C853" s="143" t="s">
        <v>4</v>
      </c>
      <c r="D853" s="4">
        <v>2</v>
      </c>
      <c r="E853" s="4"/>
      <c r="F853" s="4"/>
    </row>
    <row r="854" spans="1:6" ht="15" x14ac:dyDescent="0.25">
      <c r="A854" s="31">
        <v>202</v>
      </c>
      <c r="B854" s="8" t="s">
        <v>38</v>
      </c>
      <c r="C854" s="143" t="s">
        <v>4</v>
      </c>
      <c r="D854" s="4" t="s">
        <v>40</v>
      </c>
      <c r="E854" s="4"/>
      <c r="F854" s="4"/>
    </row>
    <row r="855" spans="1:6" ht="15" x14ac:dyDescent="0.25">
      <c r="A855" s="31">
        <v>202</v>
      </c>
      <c r="B855" s="8" t="s">
        <v>38</v>
      </c>
      <c r="C855" s="143" t="s">
        <v>4</v>
      </c>
      <c r="D855" s="4" t="s">
        <v>40</v>
      </c>
      <c r="E855" s="4"/>
      <c r="F855" s="4"/>
    </row>
    <row r="856" spans="1:6" ht="15" x14ac:dyDescent="0.25">
      <c r="A856" s="31">
        <v>202</v>
      </c>
      <c r="B856" s="8" t="s">
        <v>38</v>
      </c>
      <c r="C856" s="143" t="s">
        <v>4</v>
      </c>
      <c r="D856" s="4">
        <v>1</v>
      </c>
      <c r="E856" s="4"/>
      <c r="F856" s="4"/>
    </row>
    <row r="857" spans="1:6" ht="15" x14ac:dyDescent="0.25">
      <c r="A857" s="31">
        <v>202</v>
      </c>
      <c r="B857" s="8" t="s">
        <v>38</v>
      </c>
      <c r="C857" s="143" t="s">
        <v>4</v>
      </c>
      <c r="D857" s="4">
        <v>2</v>
      </c>
      <c r="E857" s="4"/>
      <c r="F857" s="4"/>
    </row>
    <row r="858" spans="1:6" ht="15" x14ac:dyDescent="0.25">
      <c r="A858" s="31">
        <v>202</v>
      </c>
      <c r="B858" s="8" t="s">
        <v>38</v>
      </c>
      <c r="C858" s="143" t="s">
        <v>4</v>
      </c>
      <c r="D858" s="4" t="s">
        <v>40</v>
      </c>
      <c r="E858" s="4"/>
      <c r="F858" s="4"/>
    </row>
    <row r="859" spans="1:6" ht="15" x14ac:dyDescent="0.25">
      <c r="A859" s="31">
        <v>202</v>
      </c>
      <c r="B859" s="8" t="s">
        <v>38</v>
      </c>
      <c r="C859" s="143" t="s">
        <v>4</v>
      </c>
      <c r="D859" s="4" t="s">
        <v>40</v>
      </c>
      <c r="E859" s="4"/>
      <c r="F859" s="4"/>
    </row>
    <row r="860" spans="1:6" ht="15" x14ac:dyDescent="0.25">
      <c r="A860" s="31">
        <v>202</v>
      </c>
      <c r="B860" s="8" t="s">
        <v>38</v>
      </c>
      <c r="C860" s="143" t="s">
        <v>4</v>
      </c>
      <c r="D860" s="4">
        <v>2</v>
      </c>
      <c r="E860" s="4"/>
      <c r="F860" s="4"/>
    </row>
    <row r="861" spans="1:6" ht="15" x14ac:dyDescent="0.25">
      <c r="A861" s="31">
        <v>202</v>
      </c>
      <c r="B861" s="8" t="s">
        <v>38</v>
      </c>
      <c r="C861" s="143" t="s">
        <v>4</v>
      </c>
      <c r="D861" s="4">
        <v>2</v>
      </c>
      <c r="E861" s="4"/>
      <c r="F861" s="4"/>
    </row>
    <row r="862" spans="1:6" ht="15" x14ac:dyDescent="0.25">
      <c r="A862" s="31">
        <v>202</v>
      </c>
      <c r="B862" s="8" t="s">
        <v>38</v>
      </c>
      <c r="C862" s="143" t="s">
        <v>4</v>
      </c>
      <c r="D862" s="4" t="s">
        <v>40</v>
      </c>
      <c r="E862" s="4"/>
      <c r="F862" s="4"/>
    </row>
    <row r="863" spans="1:6" ht="15" x14ac:dyDescent="0.25">
      <c r="A863" s="31">
        <v>202</v>
      </c>
      <c r="B863" s="8" t="s">
        <v>38</v>
      </c>
      <c r="C863" s="143" t="s">
        <v>4</v>
      </c>
      <c r="D863" s="4" t="s">
        <v>40</v>
      </c>
      <c r="E863" s="4"/>
      <c r="F863" s="4"/>
    </row>
    <row r="864" spans="1:6" ht="15" x14ac:dyDescent="0.25">
      <c r="A864" s="31">
        <v>202</v>
      </c>
      <c r="B864" s="8" t="s">
        <v>38</v>
      </c>
      <c r="C864" s="143" t="s">
        <v>4</v>
      </c>
      <c r="D864" s="4" t="s">
        <v>40</v>
      </c>
      <c r="E864" s="4"/>
      <c r="F864" s="4"/>
    </row>
    <row r="865" spans="1:6" ht="15" x14ac:dyDescent="0.25">
      <c r="A865" s="31">
        <v>202</v>
      </c>
      <c r="B865" s="8" t="s">
        <v>38</v>
      </c>
      <c r="C865" s="143" t="s">
        <v>4</v>
      </c>
      <c r="D865" s="4">
        <v>1</v>
      </c>
      <c r="E865" s="4"/>
      <c r="F865" s="4"/>
    </row>
    <row r="866" spans="1:6" ht="15" x14ac:dyDescent="0.25">
      <c r="A866" s="31">
        <v>202</v>
      </c>
      <c r="B866" s="8" t="s">
        <v>38</v>
      </c>
      <c r="C866" s="143" t="s">
        <v>4</v>
      </c>
      <c r="D866" s="4">
        <v>2</v>
      </c>
      <c r="E866" s="4"/>
      <c r="F866" s="4"/>
    </row>
    <row r="867" spans="1:6" ht="15" x14ac:dyDescent="0.25">
      <c r="A867" s="31">
        <v>202</v>
      </c>
      <c r="B867" s="8" t="s">
        <v>38</v>
      </c>
      <c r="C867" s="143" t="s">
        <v>4</v>
      </c>
      <c r="D867" s="4" t="s">
        <v>40</v>
      </c>
      <c r="E867" s="4"/>
      <c r="F867" s="4"/>
    </row>
    <row r="868" spans="1:6" ht="15" x14ac:dyDescent="0.25">
      <c r="A868" s="31">
        <v>202</v>
      </c>
      <c r="B868" s="8" t="s">
        <v>38</v>
      </c>
      <c r="C868" s="143" t="s">
        <v>4</v>
      </c>
      <c r="D868" s="4" t="s">
        <v>40</v>
      </c>
      <c r="E868" s="4"/>
      <c r="F868" s="4"/>
    </row>
    <row r="869" spans="1:6" ht="15" x14ac:dyDescent="0.25">
      <c r="A869" s="31">
        <v>202</v>
      </c>
      <c r="B869" s="8" t="s">
        <v>38</v>
      </c>
      <c r="C869" s="143" t="s">
        <v>4</v>
      </c>
      <c r="D869" s="4" t="s">
        <v>40</v>
      </c>
      <c r="E869" s="4"/>
      <c r="F869" s="4"/>
    </row>
    <row r="870" spans="1:6" ht="15" x14ac:dyDescent="0.25">
      <c r="A870" s="31">
        <v>202</v>
      </c>
      <c r="B870" s="8" t="s">
        <v>38</v>
      </c>
      <c r="C870" s="143" t="s">
        <v>4</v>
      </c>
      <c r="D870" s="4" t="s">
        <v>40</v>
      </c>
      <c r="E870" s="4"/>
      <c r="F870" s="4"/>
    </row>
    <row r="871" spans="1:6" ht="15" x14ac:dyDescent="0.25">
      <c r="A871" s="31">
        <v>202</v>
      </c>
      <c r="B871" s="8" t="s">
        <v>38</v>
      </c>
      <c r="C871" s="143" t="s">
        <v>4</v>
      </c>
      <c r="D871" s="4" t="s">
        <v>40</v>
      </c>
      <c r="E871" s="4"/>
      <c r="F871" s="4"/>
    </row>
    <row r="872" spans="1:6" ht="15" x14ac:dyDescent="0.25">
      <c r="A872" s="31">
        <v>202</v>
      </c>
      <c r="B872" s="8" t="s">
        <v>38</v>
      </c>
      <c r="C872" s="143" t="s">
        <v>4</v>
      </c>
      <c r="D872" s="4">
        <v>2</v>
      </c>
      <c r="E872" s="4"/>
      <c r="F872" s="4"/>
    </row>
    <row r="873" spans="1:6" ht="15" x14ac:dyDescent="0.25">
      <c r="A873" s="31">
        <v>202</v>
      </c>
      <c r="B873" s="8" t="s">
        <v>38</v>
      </c>
      <c r="C873" s="143" t="s">
        <v>4</v>
      </c>
      <c r="D873" s="4">
        <v>1</v>
      </c>
      <c r="E873" s="4"/>
      <c r="F873" s="4"/>
    </row>
    <row r="874" spans="1:6" ht="15" x14ac:dyDescent="0.25">
      <c r="A874" s="31">
        <v>202</v>
      </c>
      <c r="B874" s="8" t="s">
        <v>38</v>
      </c>
      <c r="C874" s="143" t="s">
        <v>4</v>
      </c>
      <c r="D874" s="4" t="s">
        <v>40</v>
      </c>
      <c r="E874" s="4"/>
      <c r="F874" s="4"/>
    </row>
    <row r="875" spans="1:6" ht="15" x14ac:dyDescent="0.25">
      <c r="A875" s="31">
        <v>202</v>
      </c>
      <c r="B875" s="8" t="s">
        <v>38</v>
      </c>
      <c r="C875" s="143" t="s">
        <v>4</v>
      </c>
      <c r="D875" s="4">
        <v>1</v>
      </c>
      <c r="E875" s="4"/>
      <c r="F875" s="4"/>
    </row>
    <row r="876" spans="1:6" ht="15" x14ac:dyDescent="0.25">
      <c r="A876" s="31">
        <v>202</v>
      </c>
      <c r="B876" s="8" t="s">
        <v>38</v>
      </c>
      <c r="C876" s="143" t="s">
        <v>4</v>
      </c>
      <c r="D876" s="4">
        <v>2</v>
      </c>
      <c r="E876" s="4"/>
      <c r="F876" s="4"/>
    </row>
    <row r="877" spans="1:6" ht="15" x14ac:dyDescent="0.25">
      <c r="A877" s="31">
        <v>202</v>
      </c>
      <c r="B877" s="8" t="s">
        <v>38</v>
      </c>
      <c r="C877" s="143" t="s">
        <v>4</v>
      </c>
      <c r="D877" s="4" t="s">
        <v>40</v>
      </c>
      <c r="E877" s="4"/>
      <c r="F877" s="4"/>
    </row>
    <row r="878" spans="1:6" ht="15" x14ac:dyDescent="0.25">
      <c r="A878" s="31">
        <v>202</v>
      </c>
      <c r="B878" s="8" t="s">
        <v>38</v>
      </c>
      <c r="C878" s="143" t="s">
        <v>4</v>
      </c>
      <c r="D878" s="4">
        <v>2</v>
      </c>
      <c r="E878" s="4"/>
      <c r="F878" s="4"/>
    </row>
    <row r="879" spans="1:6" ht="15" x14ac:dyDescent="0.25">
      <c r="A879" s="31">
        <v>202</v>
      </c>
      <c r="B879" s="8" t="s">
        <v>38</v>
      </c>
      <c r="C879" s="143" t="s">
        <v>4</v>
      </c>
      <c r="D879" s="4">
        <v>3</v>
      </c>
      <c r="E879" s="4"/>
      <c r="F879" s="4"/>
    </row>
    <row r="880" spans="1:6" ht="15" x14ac:dyDescent="0.25">
      <c r="A880" s="31">
        <v>202</v>
      </c>
      <c r="B880" s="8" t="s">
        <v>38</v>
      </c>
      <c r="C880" s="143" t="s">
        <v>4</v>
      </c>
      <c r="D880" s="4" t="s">
        <v>40</v>
      </c>
      <c r="E880" s="4"/>
      <c r="F880" s="4"/>
    </row>
  </sheetData>
  <mergeCells count="1">
    <mergeCell ref="N1:O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E2610-914C-4E95-80FC-77F53B092311}">
  <dimension ref="A1:U880"/>
  <sheetViews>
    <sheetView zoomScale="70" zoomScaleNormal="70" workbookViewId="0">
      <selection activeCell="R8" sqref="R8"/>
    </sheetView>
  </sheetViews>
  <sheetFormatPr defaultColWidth="8.85546875" defaultRowHeight="14.25" x14ac:dyDescent="0.2"/>
  <cols>
    <col min="1" max="1" width="10.85546875" style="31" bestFit="1" customWidth="1"/>
    <col min="2" max="2" width="8.5703125" style="31" bestFit="1" customWidth="1"/>
    <col min="3" max="3" width="11.140625" style="31" customWidth="1"/>
    <col min="4" max="4" width="12.28515625" style="31" bestFit="1" customWidth="1"/>
    <col min="5" max="7" width="8.85546875" style="31"/>
    <col min="8" max="8" width="11.5703125" style="31" bestFit="1" customWidth="1"/>
    <col min="9" max="9" width="13.7109375" style="31" bestFit="1" customWidth="1"/>
    <col min="10" max="11" width="8.85546875" style="31"/>
    <col min="12" max="12" width="11.5703125" style="31" bestFit="1" customWidth="1"/>
    <col min="13" max="13" width="15" style="31" bestFit="1" customWidth="1"/>
    <col min="14" max="15" width="8.85546875" style="31"/>
    <col min="16" max="16" width="11.5703125" style="31" bestFit="1" customWidth="1"/>
    <col min="17" max="17" width="13.140625" style="31" bestFit="1" customWidth="1"/>
    <col min="18" max="18" width="10.5703125" style="31" bestFit="1" customWidth="1"/>
    <col min="19" max="19" width="8.85546875" style="31"/>
    <col min="20" max="20" width="11.5703125" style="31" bestFit="1" customWidth="1"/>
    <col min="21" max="21" width="13.7109375" style="31" bestFit="1" customWidth="1"/>
    <col min="22" max="16384" width="8.85546875" style="31"/>
  </cols>
  <sheetData>
    <row r="1" spans="1:20" ht="16.5" thickBot="1" x14ac:dyDescent="0.3">
      <c r="A1" s="3" t="s">
        <v>2</v>
      </c>
      <c r="B1" s="2" t="s">
        <v>18</v>
      </c>
      <c r="C1" s="2" t="s">
        <v>30</v>
      </c>
      <c r="D1" s="2" t="s">
        <v>41</v>
      </c>
      <c r="E1"/>
    </row>
    <row r="2" spans="1:20" ht="16.5" thickBot="1" x14ac:dyDescent="0.3">
      <c r="A2" s="3" t="s">
        <v>3</v>
      </c>
      <c r="B2" s="157" t="s">
        <v>111</v>
      </c>
      <c r="C2" s="86" t="s">
        <v>31</v>
      </c>
      <c r="D2" s="158">
        <v>2</v>
      </c>
      <c r="E2"/>
      <c r="F2" s="161" t="s">
        <v>2</v>
      </c>
      <c r="G2" s="161" t="s">
        <v>18</v>
      </c>
      <c r="H2" s="4" t="s">
        <v>30</v>
      </c>
      <c r="I2" t="s">
        <v>32</v>
      </c>
      <c r="J2" t="s">
        <v>42</v>
      </c>
      <c r="K2" t="s">
        <v>43</v>
      </c>
      <c r="L2" s="149" t="s">
        <v>44</v>
      </c>
      <c r="M2" s="150" t="s">
        <v>45</v>
      </c>
    </row>
    <row r="3" spans="1:20" ht="15.75" x14ac:dyDescent="0.25">
      <c r="A3" s="3" t="s">
        <v>3</v>
      </c>
      <c r="B3" s="157" t="s">
        <v>111</v>
      </c>
      <c r="C3" s="86" t="s">
        <v>31</v>
      </c>
      <c r="D3" s="158">
        <v>3</v>
      </c>
      <c r="E3"/>
      <c r="F3" s="162" t="s">
        <v>3</v>
      </c>
      <c r="G3" s="163">
        <v>5</v>
      </c>
      <c r="H3" s="163" t="s">
        <v>31</v>
      </c>
      <c r="I3" s="163">
        <f>COUNT(D2:D50)</f>
        <v>49</v>
      </c>
      <c r="J3" s="164">
        <f>COUNTIF(D2:D50,"&lt;5")</f>
        <v>18</v>
      </c>
      <c r="K3" s="164">
        <f>COUNTIF(D2:D50,"&gt;4")</f>
        <v>31</v>
      </c>
      <c r="L3" s="151">
        <f>J3*100/I3</f>
        <v>36.734693877551024</v>
      </c>
      <c r="M3" s="152">
        <f>K3*100/I3</f>
        <v>63.265306122448976</v>
      </c>
    </row>
    <row r="4" spans="1:20" ht="15.75" x14ac:dyDescent="0.25">
      <c r="A4" s="3" t="s">
        <v>3</v>
      </c>
      <c r="B4" s="157" t="s">
        <v>111</v>
      </c>
      <c r="C4" s="86" t="s">
        <v>31</v>
      </c>
      <c r="D4" s="158">
        <v>3</v>
      </c>
      <c r="E4"/>
      <c r="F4" s="165" t="s">
        <v>3</v>
      </c>
      <c r="G4" s="4">
        <v>6</v>
      </c>
      <c r="H4" s="4" t="s">
        <v>31</v>
      </c>
      <c r="I4" s="4">
        <f>COUNT(D51:D111)</f>
        <v>61</v>
      </c>
      <c r="J4">
        <f>COUNTIF(D51:D111,"&lt;5")</f>
        <v>26</v>
      </c>
      <c r="K4">
        <f>COUNTIF(D51:D111,"&gt;4")</f>
        <v>35</v>
      </c>
      <c r="L4" s="153">
        <f t="shared" ref="L4:L16" si="0">J4*100/I4</f>
        <v>42.622950819672134</v>
      </c>
      <c r="M4" s="154">
        <f t="shared" ref="M4:M16" si="1">K4*100/I4</f>
        <v>57.377049180327866</v>
      </c>
    </row>
    <row r="5" spans="1:20" ht="15.75" x14ac:dyDescent="0.25">
      <c r="A5" s="3" t="s">
        <v>3</v>
      </c>
      <c r="B5" s="157" t="s">
        <v>111</v>
      </c>
      <c r="C5" s="86" t="s">
        <v>31</v>
      </c>
      <c r="D5" s="158">
        <v>4</v>
      </c>
      <c r="E5"/>
      <c r="F5" s="165" t="s">
        <v>3</v>
      </c>
      <c r="G5" s="4">
        <v>7</v>
      </c>
      <c r="H5" s="4" t="s">
        <v>31</v>
      </c>
      <c r="I5" s="4">
        <f>COUNT(D112:D159)</f>
        <v>48</v>
      </c>
      <c r="J5">
        <f>COUNTIF(D112:D159,"&lt;5")</f>
        <v>15</v>
      </c>
      <c r="K5">
        <f>COUNTIF(D112:D159,"&gt;4")</f>
        <v>33</v>
      </c>
      <c r="L5" s="153">
        <f t="shared" si="0"/>
        <v>31.25</v>
      </c>
      <c r="M5" s="154">
        <f t="shared" si="1"/>
        <v>68.75</v>
      </c>
    </row>
    <row r="6" spans="1:20" ht="16.5" thickBot="1" x14ac:dyDescent="0.3">
      <c r="A6" s="3" t="s">
        <v>3</v>
      </c>
      <c r="B6" s="157" t="s">
        <v>111</v>
      </c>
      <c r="C6" s="86" t="s">
        <v>31</v>
      </c>
      <c r="D6" s="158">
        <v>4</v>
      </c>
      <c r="E6"/>
      <c r="F6" s="166" t="s">
        <v>3</v>
      </c>
      <c r="G6" s="167">
        <v>104</v>
      </c>
      <c r="H6" s="167" t="s">
        <v>31</v>
      </c>
      <c r="I6" s="167">
        <f>COUNT(D160:D198)</f>
        <v>39</v>
      </c>
      <c r="J6" s="168">
        <f>COUNTIF(D160:D198,"&lt;5")</f>
        <v>11</v>
      </c>
      <c r="K6" s="168">
        <f>COUNTIF(D160:D198,"&gt;4")</f>
        <v>28</v>
      </c>
      <c r="L6" s="155">
        <f t="shared" si="0"/>
        <v>28.205128205128204</v>
      </c>
      <c r="M6" s="156">
        <f t="shared" si="1"/>
        <v>71.794871794871796</v>
      </c>
    </row>
    <row r="7" spans="1:20" ht="15.75" x14ac:dyDescent="0.25">
      <c r="A7" s="3" t="s">
        <v>3</v>
      </c>
      <c r="B7" s="157" t="s">
        <v>111</v>
      </c>
      <c r="C7" s="86" t="s">
        <v>31</v>
      </c>
      <c r="D7" s="158">
        <v>13</v>
      </c>
      <c r="E7"/>
      <c r="F7" s="162" t="s">
        <v>3</v>
      </c>
      <c r="G7" s="163">
        <v>101</v>
      </c>
      <c r="H7" s="163" t="s">
        <v>38</v>
      </c>
      <c r="I7" s="163">
        <f>COUNT(D361:D433)</f>
        <v>73</v>
      </c>
      <c r="J7" s="164">
        <f>COUNTIF(D361:D433,"&lt;5")</f>
        <v>47</v>
      </c>
      <c r="K7" s="164">
        <f>COUNTIF(D361:D433,"&gt;4")</f>
        <v>26</v>
      </c>
      <c r="L7" s="151">
        <f t="shared" si="0"/>
        <v>64.38356164383562</v>
      </c>
      <c r="M7" s="152">
        <f t="shared" si="1"/>
        <v>35.61643835616438</v>
      </c>
      <c r="S7" s="169"/>
      <c r="T7" s="169"/>
    </row>
    <row r="8" spans="1:20" ht="15.75" x14ac:dyDescent="0.25">
      <c r="A8" s="3" t="s">
        <v>3</v>
      </c>
      <c r="B8" s="157" t="s">
        <v>111</v>
      </c>
      <c r="C8" s="86" t="s">
        <v>31</v>
      </c>
      <c r="D8" s="158">
        <v>8</v>
      </c>
      <c r="E8"/>
      <c r="F8" s="165" t="s">
        <v>3</v>
      </c>
      <c r="G8" s="4">
        <v>104</v>
      </c>
      <c r="H8" s="4" t="s">
        <v>38</v>
      </c>
      <c r="I8" s="4">
        <f>COUNT(D434:D483)</f>
        <v>50</v>
      </c>
      <c r="J8">
        <f>COUNTIF(D434:D483,"&lt;5")</f>
        <v>29</v>
      </c>
      <c r="K8">
        <f>COUNTIF(D434:D483,"&gt;4")</f>
        <v>21</v>
      </c>
      <c r="L8" s="153">
        <f t="shared" si="0"/>
        <v>58</v>
      </c>
      <c r="M8" s="154">
        <f t="shared" si="1"/>
        <v>42</v>
      </c>
      <c r="S8"/>
      <c r="T8"/>
    </row>
    <row r="9" spans="1:20" ht="16.5" thickBot="1" x14ac:dyDescent="0.3">
      <c r="A9" s="3" t="s">
        <v>3</v>
      </c>
      <c r="B9" s="157" t="s">
        <v>111</v>
      </c>
      <c r="C9" s="86" t="s">
        <v>31</v>
      </c>
      <c r="D9" s="158">
        <v>8</v>
      </c>
      <c r="E9"/>
      <c r="F9" s="166" t="s">
        <v>3</v>
      </c>
      <c r="G9" s="167">
        <v>106</v>
      </c>
      <c r="H9" s="167" t="s">
        <v>38</v>
      </c>
      <c r="I9" s="167">
        <f>COUNT(D484:D582)</f>
        <v>99</v>
      </c>
      <c r="J9" s="168">
        <f>COUNTIF(D484:D582,"&lt;5")</f>
        <v>43</v>
      </c>
      <c r="K9" s="168">
        <f>COUNTIF(D484:D582,"&gt;4")</f>
        <v>56</v>
      </c>
      <c r="L9" s="155">
        <f t="shared" si="0"/>
        <v>43.434343434343432</v>
      </c>
      <c r="M9" s="156">
        <f t="shared" si="1"/>
        <v>56.565656565656568</v>
      </c>
      <c r="S9"/>
      <c r="T9"/>
    </row>
    <row r="10" spans="1:20" ht="15.75" x14ac:dyDescent="0.25">
      <c r="A10" s="3" t="s">
        <v>3</v>
      </c>
      <c r="B10" s="157" t="s">
        <v>111</v>
      </c>
      <c r="C10" s="86" t="s">
        <v>31</v>
      </c>
      <c r="D10" s="158">
        <v>7</v>
      </c>
      <c r="E10"/>
      <c r="F10" s="162" t="s">
        <v>4</v>
      </c>
      <c r="G10" s="163">
        <v>1</v>
      </c>
      <c r="H10" s="163" t="s">
        <v>31</v>
      </c>
      <c r="I10" s="163">
        <f>COUNT(D199:D252)</f>
        <v>54</v>
      </c>
      <c r="J10" s="164">
        <f>COUNTIF(D199:D252,"&lt;5")</f>
        <v>21</v>
      </c>
      <c r="K10" s="164">
        <f>COUNTIF(D199:D252,"&gt;4")</f>
        <v>33</v>
      </c>
      <c r="L10" s="151">
        <f t="shared" si="0"/>
        <v>38.888888888888886</v>
      </c>
      <c r="M10" s="152">
        <f t="shared" si="1"/>
        <v>61.111111111111114</v>
      </c>
      <c r="S10"/>
      <c r="T10"/>
    </row>
    <row r="11" spans="1:20" ht="15.75" x14ac:dyDescent="0.25">
      <c r="A11" s="3" t="s">
        <v>3</v>
      </c>
      <c r="B11" s="157" t="s">
        <v>111</v>
      </c>
      <c r="C11" s="86" t="s">
        <v>31</v>
      </c>
      <c r="D11" s="158">
        <v>3</v>
      </c>
      <c r="E11"/>
      <c r="F11" s="165" t="s">
        <v>4</v>
      </c>
      <c r="G11" s="4">
        <v>4</v>
      </c>
      <c r="H11" s="4" t="s">
        <v>31</v>
      </c>
      <c r="I11" s="4">
        <f>COUNT(D303:D360)</f>
        <v>58</v>
      </c>
      <c r="J11">
        <f>COUNTIF(D303:D360,"&lt;5")</f>
        <v>18</v>
      </c>
      <c r="K11">
        <f>COUNTIF(D303:D360,"&gt;4")</f>
        <v>40</v>
      </c>
      <c r="L11" s="153">
        <f t="shared" si="0"/>
        <v>31.03448275862069</v>
      </c>
      <c r="M11" s="154">
        <f t="shared" si="1"/>
        <v>68.965517241379317</v>
      </c>
      <c r="S11"/>
      <c r="T11"/>
    </row>
    <row r="12" spans="1:20" ht="16.5" thickBot="1" x14ac:dyDescent="0.3">
      <c r="A12" s="3" t="s">
        <v>3</v>
      </c>
      <c r="B12" s="157" t="s">
        <v>111</v>
      </c>
      <c r="C12" s="86" t="s">
        <v>31</v>
      </c>
      <c r="D12" s="158">
        <v>9</v>
      </c>
      <c r="E12"/>
      <c r="F12" s="166" t="s">
        <v>4</v>
      </c>
      <c r="G12" s="167">
        <v>3</v>
      </c>
      <c r="H12" s="167" t="s">
        <v>31</v>
      </c>
      <c r="I12" s="167">
        <f>COUNT(D253:D302)</f>
        <v>50</v>
      </c>
      <c r="J12" s="168">
        <f>COUNTIF(D253:D302,"&lt;5")</f>
        <v>16</v>
      </c>
      <c r="K12" s="168">
        <f>COUNTIF(D253:D302,"&gt;4")</f>
        <v>34</v>
      </c>
      <c r="L12" s="155">
        <f t="shared" si="0"/>
        <v>32</v>
      </c>
      <c r="M12" s="156">
        <f t="shared" si="1"/>
        <v>68</v>
      </c>
      <c r="S12"/>
      <c r="T12"/>
    </row>
    <row r="13" spans="1:20" ht="15.75" x14ac:dyDescent="0.25">
      <c r="A13" s="3" t="s">
        <v>3</v>
      </c>
      <c r="B13" s="157" t="s">
        <v>111</v>
      </c>
      <c r="C13" s="86" t="s">
        <v>31</v>
      </c>
      <c r="D13" s="158">
        <v>7</v>
      </c>
      <c r="E13"/>
      <c r="F13" s="162" t="s">
        <v>4</v>
      </c>
      <c r="G13" s="163">
        <v>103</v>
      </c>
      <c r="H13" s="163" t="s">
        <v>38</v>
      </c>
      <c r="I13" s="163">
        <f>COUNT(D583:D689)</f>
        <v>107</v>
      </c>
      <c r="J13" s="164">
        <f>COUNTIF(D583:D689,"&lt;5")</f>
        <v>76</v>
      </c>
      <c r="K13" s="164">
        <f>COUNTIF(D583:D689,"&gt;4")</f>
        <v>31</v>
      </c>
      <c r="L13" s="151">
        <f t="shared" si="0"/>
        <v>71.028037383177576</v>
      </c>
      <c r="M13" s="152">
        <f t="shared" si="1"/>
        <v>28.971962616822431</v>
      </c>
      <c r="S13"/>
      <c r="T13"/>
    </row>
    <row r="14" spans="1:20" ht="15.75" x14ac:dyDescent="0.25">
      <c r="A14" s="3" t="s">
        <v>3</v>
      </c>
      <c r="B14" s="157" t="s">
        <v>111</v>
      </c>
      <c r="C14" s="86" t="s">
        <v>31</v>
      </c>
      <c r="D14" s="158">
        <v>2</v>
      </c>
      <c r="E14"/>
      <c r="F14" s="165" t="s">
        <v>4</v>
      </c>
      <c r="G14" s="4">
        <v>104</v>
      </c>
      <c r="H14" s="4" t="s">
        <v>38</v>
      </c>
      <c r="I14" s="4">
        <f>COUNT(D690:D774)</f>
        <v>85</v>
      </c>
      <c r="J14">
        <f>COUNTIF(D690:D774,"&lt;5")</f>
        <v>48</v>
      </c>
      <c r="K14">
        <f>COUNTIF(D690:D774,"&gt;4")</f>
        <v>37</v>
      </c>
      <c r="L14" s="153">
        <f t="shared" si="0"/>
        <v>56.470588235294116</v>
      </c>
      <c r="M14" s="154">
        <f t="shared" si="1"/>
        <v>43.529411764705884</v>
      </c>
    </row>
    <row r="15" spans="1:20" ht="15.75" x14ac:dyDescent="0.25">
      <c r="A15" s="3" t="s">
        <v>3</v>
      </c>
      <c r="B15" s="157" t="s">
        <v>111</v>
      </c>
      <c r="C15" s="86" t="s">
        <v>31</v>
      </c>
      <c r="D15" s="158">
        <v>1</v>
      </c>
      <c r="E15"/>
      <c r="F15" s="165" t="s">
        <v>4</v>
      </c>
      <c r="G15" s="4">
        <v>201</v>
      </c>
      <c r="H15" s="4" t="s">
        <v>38</v>
      </c>
      <c r="I15" s="4">
        <f>COUNT(D775:D836)</f>
        <v>62</v>
      </c>
      <c r="J15">
        <f>COUNTIF(D775:D836,"&lt;5")</f>
        <v>34</v>
      </c>
      <c r="K15">
        <f>COUNTIF(D775:D836,"&gt;4")</f>
        <v>28</v>
      </c>
      <c r="L15" s="153">
        <f t="shared" si="0"/>
        <v>54.838709677419352</v>
      </c>
      <c r="M15" s="154">
        <f t="shared" si="1"/>
        <v>45.161290322580648</v>
      </c>
    </row>
    <row r="16" spans="1:20" ht="16.5" thickBot="1" x14ac:dyDescent="0.3">
      <c r="A16" s="3" t="s">
        <v>3</v>
      </c>
      <c r="B16" s="157" t="s">
        <v>111</v>
      </c>
      <c r="C16" s="86" t="s">
        <v>31</v>
      </c>
      <c r="D16" s="158">
        <v>8</v>
      </c>
      <c r="E16"/>
      <c r="F16" s="166" t="s">
        <v>4</v>
      </c>
      <c r="G16" s="167">
        <v>202</v>
      </c>
      <c r="H16" s="167" t="s">
        <v>38</v>
      </c>
      <c r="I16" s="167">
        <f>COUNT(D837:D880)</f>
        <v>44</v>
      </c>
      <c r="J16" s="168">
        <f>COUNTIF(D837:D880,"&lt;5")</f>
        <v>20</v>
      </c>
      <c r="K16" s="168">
        <f>COUNTIF(D837:D880,"&gt;4")</f>
        <v>24</v>
      </c>
      <c r="L16" s="155">
        <f t="shared" si="0"/>
        <v>45.454545454545453</v>
      </c>
      <c r="M16" s="156">
        <f t="shared" si="1"/>
        <v>54.545454545454547</v>
      </c>
    </row>
    <row r="17" spans="1:21" ht="16.5" thickBot="1" x14ac:dyDescent="0.3">
      <c r="A17" s="3" t="s">
        <v>3</v>
      </c>
      <c r="B17" s="157" t="s">
        <v>111</v>
      </c>
      <c r="C17" s="86" t="s">
        <v>31</v>
      </c>
      <c r="D17" s="158">
        <v>4</v>
      </c>
      <c r="E17"/>
    </row>
    <row r="18" spans="1:21" ht="16.5" thickBot="1" x14ac:dyDescent="0.3">
      <c r="A18" s="3" t="s">
        <v>3</v>
      </c>
      <c r="B18" s="157" t="s">
        <v>111</v>
      </c>
      <c r="C18" s="86" t="s">
        <v>31</v>
      </c>
      <c r="D18" s="158">
        <v>3</v>
      </c>
      <c r="E18"/>
      <c r="F18" s="70" t="s">
        <v>3</v>
      </c>
      <c r="G18" s="68">
        <v>5</v>
      </c>
      <c r="H18" s="68" t="s">
        <v>31</v>
      </c>
      <c r="J18" s="36" t="s">
        <v>3</v>
      </c>
      <c r="K18" s="8">
        <v>6</v>
      </c>
      <c r="L18" s="8" t="s">
        <v>31</v>
      </c>
      <c r="N18" s="36" t="s">
        <v>3</v>
      </c>
      <c r="O18" s="8">
        <v>7</v>
      </c>
      <c r="P18" s="8" t="s">
        <v>31</v>
      </c>
      <c r="R18" s="40" t="s">
        <v>3</v>
      </c>
      <c r="S18" s="50">
        <v>104</v>
      </c>
      <c r="T18" s="50" t="s">
        <v>31</v>
      </c>
    </row>
    <row r="19" spans="1:21" ht="16.5" thickBot="1" x14ac:dyDescent="0.3">
      <c r="A19" s="3" t="s">
        <v>3</v>
      </c>
      <c r="B19" s="157" t="s">
        <v>111</v>
      </c>
      <c r="C19" s="86" t="s">
        <v>31</v>
      </c>
      <c r="D19" s="158">
        <v>9</v>
      </c>
      <c r="E19"/>
      <c r="F19" s="8"/>
      <c r="G19" s="82" t="s">
        <v>46</v>
      </c>
      <c r="H19" s="82" t="s">
        <v>47</v>
      </c>
      <c r="K19" s="82" t="s">
        <v>46</v>
      </c>
      <c r="L19" s="82" t="s">
        <v>47</v>
      </c>
      <c r="O19" s="82" t="s">
        <v>46</v>
      </c>
      <c r="P19" s="82" t="s">
        <v>47</v>
      </c>
      <c r="S19" s="82" t="s">
        <v>46</v>
      </c>
      <c r="T19" s="82" t="s">
        <v>47</v>
      </c>
    </row>
    <row r="20" spans="1:21" ht="15.75" x14ac:dyDescent="0.25">
      <c r="A20" s="3" t="s">
        <v>3</v>
      </c>
      <c r="B20" s="157" t="s">
        <v>111</v>
      </c>
      <c r="C20" s="86" t="s">
        <v>31</v>
      </c>
      <c r="D20" s="158">
        <v>5</v>
      </c>
      <c r="E20"/>
      <c r="G20" s="8" t="s">
        <v>112</v>
      </c>
      <c r="H20" s="31">
        <f>COUNTIF(D2:D50,"&lt;5")</f>
        <v>18</v>
      </c>
      <c r="I20" s="146">
        <f>H20*100/$H$26</f>
        <v>36.734693877551024</v>
      </c>
      <c r="K20" s="8" t="s">
        <v>112</v>
      </c>
      <c r="L20" s="31">
        <f>COUNTIF(D51:D111,"&lt;5")</f>
        <v>26</v>
      </c>
      <c r="M20" s="146">
        <f>L20*100/$L$26</f>
        <v>42.622950819672134</v>
      </c>
      <c r="O20" s="8" t="s">
        <v>112</v>
      </c>
      <c r="P20" s="31">
        <f>COUNTIF(D112:D159,"&lt;5")</f>
        <v>15</v>
      </c>
      <c r="Q20" s="146">
        <f>P20*100/$P$26</f>
        <v>31.25</v>
      </c>
      <c r="S20" s="8" t="s">
        <v>112</v>
      </c>
      <c r="T20" s="31">
        <f>COUNTIF(D160:D198,"&lt;5")</f>
        <v>11</v>
      </c>
      <c r="U20" s="146">
        <f>T20*100/$T$26</f>
        <v>28.205128205128204</v>
      </c>
    </row>
    <row r="21" spans="1:21" ht="15.75" x14ac:dyDescent="0.25">
      <c r="A21" s="3" t="s">
        <v>3</v>
      </c>
      <c r="B21" s="157" t="s">
        <v>111</v>
      </c>
      <c r="C21" s="86" t="s">
        <v>31</v>
      </c>
      <c r="D21" s="158">
        <v>13</v>
      </c>
      <c r="E21"/>
      <c r="G21" s="160" t="s">
        <v>113</v>
      </c>
      <c r="H21" s="31">
        <f>COUNTIFS(D2:D50,"&lt;8",D2:D50,"&gt;4")</f>
        <v>14</v>
      </c>
      <c r="I21" s="147">
        <f t="shared" ref="I21:I25" si="2">H21*100/$H$26</f>
        <v>28.571428571428573</v>
      </c>
      <c r="K21" s="160" t="s">
        <v>113</v>
      </c>
      <c r="L21" s="31">
        <f>COUNTIFS(D51:D111,"&lt;8",D51:D111,"&gt;4")</f>
        <v>27</v>
      </c>
      <c r="M21" s="147">
        <f t="shared" ref="M21:M25" si="3">L21*100/$L$26</f>
        <v>44.26229508196721</v>
      </c>
      <c r="O21" s="160" t="s">
        <v>113</v>
      </c>
      <c r="P21" s="31">
        <f>COUNTIFS(D112:D159,"&lt;8",D112:D159,"&gt;4")</f>
        <v>16</v>
      </c>
      <c r="Q21" s="147">
        <f t="shared" ref="Q21:Q25" si="4">P21*100/$P$26</f>
        <v>33.333333333333336</v>
      </c>
      <c r="S21" s="160" t="s">
        <v>113</v>
      </c>
      <c r="T21" s="31">
        <f>COUNTIFS(D160:D198,"&lt;8",D160:D198,"&gt;4")</f>
        <v>18</v>
      </c>
      <c r="U21" s="147">
        <f t="shared" ref="U21:U25" si="5">T21*100/$T$26</f>
        <v>46.153846153846153</v>
      </c>
    </row>
    <row r="22" spans="1:21" ht="15.75" x14ac:dyDescent="0.25">
      <c r="A22" s="3" t="s">
        <v>3</v>
      </c>
      <c r="B22" s="157" t="s">
        <v>111</v>
      </c>
      <c r="C22" s="86" t="s">
        <v>31</v>
      </c>
      <c r="D22" s="158">
        <v>5</v>
      </c>
      <c r="E22"/>
      <c r="G22" s="8" t="s">
        <v>114</v>
      </c>
      <c r="H22" s="138">
        <f>COUNTIFS(D2:D50,"&lt;11",D2:D50,"&gt;7")</f>
        <v>9</v>
      </c>
      <c r="I22" s="147">
        <f t="shared" si="2"/>
        <v>18.367346938775512</v>
      </c>
      <c r="K22" s="8" t="s">
        <v>114</v>
      </c>
      <c r="L22" s="138">
        <f>COUNTIFS(D51:D111,"&lt;11",D51:D111,"&gt;7")</f>
        <v>7</v>
      </c>
      <c r="M22" s="147">
        <f t="shared" si="3"/>
        <v>11.475409836065573</v>
      </c>
      <c r="O22" s="8" t="s">
        <v>114</v>
      </c>
      <c r="P22" s="138">
        <f>COUNTIFS(D112:D159,"&lt;11",D112:D159,"&gt;7")</f>
        <v>11</v>
      </c>
      <c r="Q22" s="147">
        <f t="shared" si="4"/>
        <v>22.916666666666668</v>
      </c>
      <c r="S22" s="8" t="s">
        <v>114</v>
      </c>
      <c r="T22" s="138">
        <f>COUNTIFS(D160:D198,"&lt;11",D160:D198,"&gt;7")</f>
        <v>6</v>
      </c>
      <c r="U22" s="147">
        <f t="shared" si="5"/>
        <v>15.384615384615385</v>
      </c>
    </row>
    <row r="23" spans="1:21" ht="15.75" x14ac:dyDescent="0.25">
      <c r="A23" s="3" t="s">
        <v>3</v>
      </c>
      <c r="B23" s="157" t="s">
        <v>111</v>
      </c>
      <c r="C23" s="86" t="s">
        <v>31</v>
      </c>
      <c r="D23" s="158">
        <v>8</v>
      </c>
      <c r="E23"/>
      <c r="G23" s="8" t="s">
        <v>115</v>
      </c>
      <c r="H23" s="138">
        <f>COUNTIFS(D2:D50,"&lt;14",D2:D50,"&gt;10")</f>
        <v>5</v>
      </c>
      <c r="I23" s="147">
        <f t="shared" si="2"/>
        <v>10.204081632653061</v>
      </c>
      <c r="K23" s="8" t="s">
        <v>115</v>
      </c>
      <c r="L23" s="138">
        <f>COUNTIFS(D51:D111,"&lt;14",D51:D111,"&gt;10")</f>
        <v>0</v>
      </c>
      <c r="M23" s="147">
        <f t="shared" si="3"/>
        <v>0</v>
      </c>
      <c r="O23" s="8" t="s">
        <v>115</v>
      </c>
      <c r="P23" s="138">
        <f>COUNTIFS(D112:D159,"&lt;14",D112:D159,"&gt;10")</f>
        <v>6</v>
      </c>
      <c r="Q23" s="147">
        <f t="shared" si="4"/>
        <v>12.5</v>
      </c>
      <c r="S23" s="8" t="s">
        <v>115</v>
      </c>
      <c r="T23" s="138">
        <f>COUNTIFS(D160:D198,"&lt;14",D160:D198,"&gt;10")</f>
        <v>4</v>
      </c>
      <c r="U23" s="147">
        <f t="shared" si="5"/>
        <v>10.256410256410257</v>
      </c>
    </row>
    <row r="24" spans="1:21" ht="15.75" x14ac:dyDescent="0.25">
      <c r="A24" s="3" t="s">
        <v>3</v>
      </c>
      <c r="B24" s="157" t="s">
        <v>111</v>
      </c>
      <c r="C24" s="86" t="s">
        <v>31</v>
      </c>
      <c r="D24" s="158">
        <v>2</v>
      </c>
      <c r="E24"/>
      <c r="G24" s="8" t="s">
        <v>116</v>
      </c>
      <c r="H24" s="138">
        <f>COUNTIFS(D2:D50,"&lt;17",D2:D50,"&gt;13")</f>
        <v>3</v>
      </c>
      <c r="I24" s="147">
        <f t="shared" si="2"/>
        <v>6.1224489795918364</v>
      </c>
      <c r="K24" s="8" t="s">
        <v>116</v>
      </c>
      <c r="L24" s="138">
        <f>COUNTIFS(D51:D111,"&lt;17",D51:D111,"&gt;13")</f>
        <v>1</v>
      </c>
      <c r="M24" s="147">
        <f t="shared" si="3"/>
        <v>1.639344262295082</v>
      </c>
      <c r="O24" s="8" t="s">
        <v>116</v>
      </c>
      <c r="P24" s="138">
        <f>COUNTIFS(D112:D159,"&lt;17",D112:D159,"&gt;13")</f>
        <v>0</v>
      </c>
      <c r="Q24" s="147">
        <f t="shared" si="4"/>
        <v>0</v>
      </c>
      <c r="S24" s="8" t="s">
        <v>116</v>
      </c>
      <c r="T24" s="138">
        <f>COUNTIFS(D160:D198,"&lt;17",D160:D198,"&gt;13")</f>
        <v>0</v>
      </c>
      <c r="U24" s="147">
        <f t="shared" si="5"/>
        <v>0</v>
      </c>
    </row>
    <row r="25" spans="1:21" ht="16.5" thickBot="1" x14ac:dyDescent="0.3">
      <c r="A25" s="3" t="s">
        <v>3</v>
      </c>
      <c r="B25" s="157" t="s">
        <v>111</v>
      </c>
      <c r="C25" s="86" t="s">
        <v>31</v>
      </c>
      <c r="D25" s="158">
        <v>2</v>
      </c>
      <c r="E25"/>
      <c r="G25" s="8" t="s">
        <v>117</v>
      </c>
      <c r="H25" s="138">
        <f>COUNTIF(D2:D50,"&gt;16")</f>
        <v>0</v>
      </c>
      <c r="I25" s="148">
        <f t="shared" si="2"/>
        <v>0</v>
      </c>
      <c r="K25" s="8" t="s">
        <v>117</v>
      </c>
      <c r="L25" s="138">
        <f>COUNTIF(D51:D111,"&gt;16")</f>
        <v>0</v>
      </c>
      <c r="M25" s="148">
        <f t="shared" si="3"/>
        <v>0</v>
      </c>
      <c r="O25" s="8" t="s">
        <v>117</v>
      </c>
      <c r="P25" s="138">
        <f>COUNTIF(D112:D159,"&gt;16")</f>
        <v>0</v>
      </c>
      <c r="Q25" s="148">
        <f t="shared" si="4"/>
        <v>0</v>
      </c>
      <c r="S25" s="8" t="s">
        <v>117</v>
      </c>
      <c r="T25" s="138">
        <f>COUNTIF(D160:D198,"&gt;16")</f>
        <v>0</v>
      </c>
      <c r="U25" s="148">
        <f t="shared" si="5"/>
        <v>0</v>
      </c>
    </row>
    <row r="26" spans="1:21" ht="15.75" x14ac:dyDescent="0.25">
      <c r="A26" s="3" t="s">
        <v>3</v>
      </c>
      <c r="B26" s="157" t="s">
        <v>111</v>
      </c>
      <c r="C26" s="86" t="s">
        <v>31</v>
      </c>
      <c r="D26" s="158">
        <v>11</v>
      </c>
      <c r="E26"/>
      <c r="F26" s="8"/>
      <c r="G26" s="8"/>
      <c r="H26" s="8">
        <f>SUM(H20:H25)</f>
        <v>49</v>
      </c>
      <c r="I26" s="8">
        <f>SUM(I20:I25)</f>
        <v>100</v>
      </c>
      <c r="L26" s="8">
        <f>SUM(L20:L25)</f>
        <v>61</v>
      </c>
      <c r="M26" s="8">
        <f>SUM(M20:M25)</f>
        <v>100</v>
      </c>
      <c r="P26" s="8">
        <f>SUM(P20:P25)</f>
        <v>48</v>
      </c>
      <c r="Q26" s="8">
        <f>SUM(Q20:Q25)</f>
        <v>100.00000000000001</v>
      </c>
      <c r="T26" s="8">
        <f>SUM(T20:T25)</f>
        <v>39</v>
      </c>
      <c r="U26" s="8">
        <f>SUM(U20:U25)</f>
        <v>100.00000000000001</v>
      </c>
    </row>
    <row r="27" spans="1:21" ht="15.75" x14ac:dyDescent="0.25">
      <c r="A27" s="3" t="s">
        <v>3</v>
      </c>
      <c r="B27" s="157" t="s">
        <v>111</v>
      </c>
      <c r="C27" s="86" t="s">
        <v>31</v>
      </c>
      <c r="D27" s="158">
        <v>5</v>
      </c>
      <c r="E27"/>
      <c r="F27" s="8"/>
      <c r="G27" s="8"/>
      <c r="H27" s="8"/>
    </row>
    <row r="28" spans="1:21" ht="16.5" thickBot="1" x14ac:dyDescent="0.3">
      <c r="A28" s="3" t="s">
        <v>3</v>
      </c>
      <c r="B28" s="157" t="s">
        <v>111</v>
      </c>
      <c r="C28" s="86" t="s">
        <v>31</v>
      </c>
      <c r="D28" s="158">
        <v>5</v>
      </c>
      <c r="E28"/>
      <c r="F28" s="8"/>
      <c r="G28" s="8"/>
      <c r="H28" s="8"/>
    </row>
    <row r="29" spans="1:21" ht="16.5" thickBot="1" x14ac:dyDescent="0.3">
      <c r="A29" s="3" t="s">
        <v>3</v>
      </c>
      <c r="B29" s="157" t="s">
        <v>111</v>
      </c>
      <c r="C29" s="86" t="s">
        <v>31</v>
      </c>
      <c r="D29" s="158">
        <v>9</v>
      </c>
      <c r="E29"/>
      <c r="F29" s="70" t="s">
        <v>3</v>
      </c>
      <c r="G29" s="68">
        <v>101</v>
      </c>
      <c r="H29" s="68" t="s">
        <v>38</v>
      </c>
      <c r="J29" s="36" t="s">
        <v>3</v>
      </c>
      <c r="K29" s="8">
        <v>104</v>
      </c>
      <c r="L29" s="8" t="s">
        <v>38</v>
      </c>
      <c r="N29" s="40" t="s">
        <v>3</v>
      </c>
      <c r="O29" s="50">
        <v>106</v>
      </c>
      <c r="P29" s="50" t="s">
        <v>38</v>
      </c>
    </row>
    <row r="30" spans="1:21" ht="16.5" thickBot="1" x14ac:dyDescent="0.3">
      <c r="A30" s="3" t="s">
        <v>3</v>
      </c>
      <c r="B30" s="157" t="s">
        <v>111</v>
      </c>
      <c r="C30" s="86" t="s">
        <v>31</v>
      </c>
      <c r="D30" s="158">
        <v>6</v>
      </c>
      <c r="E30"/>
      <c r="F30" s="8"/>
      <c r="G30" s="82" t="s">
        <v>46</v>
      </c>
      <c r="H30" s="82" t="s">
        <v>47</v>
      </c>
      <c r="K30" s="82" t="s">
        <v>46</v>
      </c>
      <c r="L30" s="82" t="s">
        <v>47</v>
      </c>
      <c r="O30" s="82" t="s">
        <v>46</v>
      </c>
      <c r="P30" s="82" t="s">
        <v>47</v>
      </c>
    </row>
    <row r="31" spans="1:21" ht="15.75" x14ac:dyDescent="0.25">
      <c r="A31" s="3" t="s">
        <v>3</v>
      </c>
      <c r="B31" s="157" t="s">
        <v>111</v>
      </c>
      <c r="C31" s="86" t="s">
        <v>31</v>
      </c>
      <c r="D31" s="158">
        <v>12</v>
      </c>
      <c r="E31"/>
      <c r="F31" s="8"/>
      <c r="G31" s="8" t="s">
        <v>112</v>
      </c>
      <c r="H31" s="31">
        <f>COUNTIF(D361:D433,"&lt;5")</f>
        <v>47</v>
      </c>
      <c r="I31" s="146">
        <f>H31*100/$H$37</f>
        <v>64.38356164383562</v>
      </c>
      <c r="K31" s="8" t="s">
        <v>112</v>
      </c>
      <c r="L31" s="31">
        <f>COUNTIF(D434:D483,"&lt;5")</f>
        <v>29</v>
      </c>
      <c r="M31" s="146">
        <f>L31*100/$L$37</f>
        <v>58</v>
      </c>
      <c r="O31" s="8" t="s">
        <v>112</v>
      </c>
      <c r="P31" s="31">
        <f>COUNTIF(D484:D582,"&lt;5")</f>
        <v>43</v>
      </c>
      <c r="Q31" s="146">
        <f>P31*100/$P$37</f>
        <v>43.434343434343432</v>
      </c>
    </row>
    <row r="32" spans="1:21" ht="15.75" x14ac:dyDescent="0.25">
      <c r="A32" s="3" t="s">
        <v>3</v>
      </c>
      <c r="B32" s="157" t="s">
        <v>111</v>
      </c>
      <c r="C32" s="86" t="s">
        <v>31</v>
      </c>
      <c r="D32" s="158">
        <v>8</v>
      </c>
      <c r="E32"/>
      <c r="F32" s="8"/>
      <c r="G32" s="160" t="s">
        <v>113</v>
      </c>
      <c r="H32" s="31">
        <f>COUNTIFS(D361:D433,"&lt;8",D361:D433,"&gt;4")</f>
        <v>20</v>
      </c>
      <c r="I32" s="147">
        <f t="shared" ref="I32:I36" si="6">H32*100/$H$37</f>
        <v>27.397260273972602</v>
      </c>
      <c r="K32" s="160" t="s">
        <v>113</v>
      </c>
      <c r="L32" s="31">
        <f>COUNTIFS(D434:D483,"&lt;8",D434:D483,"&gt;4")</f>
        <v>15</v>
      </c>
      <c r="M32" s="147">
        <f t="shared" ref="M32:M36" si="7">L32*100/$L$37</f>
        <v>30</v>
      </c>
      <c r="O32" s="160" t="s">
        <v>113</v>
      </c>
      <c r="P32" s="31">
        <f>COUNTIFS(D484:D582,"&lt;8",D484:D582,"&gt;4")</f>
        <v>39</v>
      </c>
      <c r="Q32" s="147">
        <f t="shared" ref="Q32:Q36" si="8">P32*100/$P$37</f>
        <v>39.393939393939391</v>
      </c>
    </row>
    <row r="33" spans="1:17" ht="15.75" x14ac:dyDescent="0.25">
      <c r="A33" s="3" t="s">
        <v>3</v>
      </c>
      <c r="B33" s="157" t="s">
        <v>111</v>
      </c>
      <c r="C33" s="86" t="s">
        <v>31</v>
      </c>
      <c r="D33" s="158">
        <v>4</v>
      </c>
      <c r="E33"/>
      <c r="F33" s="8"/>
      <c r="G33" s="8" t="s">
        <v>114</v>
      </c>
      <c r="H33" s="138">
        <f>COUNTIFS(D361:D433,"&lt;11",D361:D433,"&gt;7")</f>
        <v>4</v>
      </c>
      <c r="I33" s="147">
        <f t="shared" si="6"/>
        <v>5.4794520547945202</v>
      </c>
      <c r="K33" s="8" t="s">
        <v>114</v>
      </c>
      <c r="L33" s="138">
        <f>COUNTIFS(D434:D483,"&lt;11",D434:D483,"&gt;7")</f>
        <v>6</v>
      </c>
      <c r="M33" s="147">
        <f t="shared" si="7"/>
        <v>12</v>
      </c>
      <c r="O33" s="8" t="s">
        <v>114</v>
      </c>
      <c r="P33" s="138">
        <f>COUNTIFS(D484:D582,"&lt;11",D484:D582,"&gt;7")</f>
        <v>17</v>
      </c>
      <c r="Q33" s="147">
        <f t="shared" si="8"/>
        <v>17.171717171717173</v>
      </c>
    </row>
    <row r="34" spans="1:17" ht="15.75" x14ac:dyDescent="0.25">
      <c r="A34" s="3" t="s">
        <v>3</v>
      </c>
      <c r="B34" s="157" t="s">
        <v>111</v>
      </c>
      <c r="C34" s="86" t="s">
        <v>31</v>
      </c>
      <c r="D34" s="158">
        <v>12</v>
      </c>
      <c r="E34"/>
      <c r="F34" s="8"/>
      <c r="G34" s="8" t="s">
        <v>115</v>
      </c>
      <c r="H34" s="138">
        <f>COUNTIFS(D361:D433,"&lt;14",D361:D433,"&gt;10")</f>
        <v>2</v>
      </c>
      <c r="I34" s="147">
        <f t="shared" si="6"/>
        <v>2.7397260273972601</v>
      </c>
      <c r="K34" s="8" t="s">
        <v>115</v>
      </c>
      <c r="L34" s="138">
        <f>COUNTIFS(D434:D483,"&lt;14",D434:D483,"&gt;10")</f>
        <v>0</v>
      </c>
      <c r="M34" s="147">
        <f t="shared" si="7"/>
        <v>0</v>
      </c>
      <c r="O34" s="8" t="s">
        <v>115</v>
      </c>
      <c r="P34" s="138">
        <f>COUNTIFS(D484:D582,"&lt;14",D484:D582,"&gt;10")</f>
        <v>0</v>
      </c>
      <c r="Q34" s="147">
        <f t="shared" si="8"/>
        <v>0</v>
      </c>
    </row>
    <row r="35" spans="1:17" ht="15.75" x14ac:dyDescent="0.25">
      <c r="A35" s="3" t="s">
        <v>3</v>
      </c>
      <c r="B35" s="157" t="s">
        <v>111</v>
      </c>
      <c r="C35" s="86" t="s">
        <v>31</v>
      </c>
      <c r="D35" s="158">
        <v>6</v>
      </c>
      <c r="E35"/>
      <c r="F35" s="8"/>
      <c r="G35" s="8" t="s">
        <v>116</v>
      </c>
      <c r="H35" s="138">
        <f>COUNTIFS(D361:D433,"&lt;17",D361:D433,"&gt;13")</f>
        <v>0</v>
      </c>
      <c r="I35" s="147">
        <f t="shared" si="6"/>
        <v>0</v>
      </c>
      <c r="K35" s="8" t="s">
        <v>116</v>
      </c>
      <c r="L35" s="138">
        <f>COUNTIFS(D434:D483,"&lt;17",D434:D483,"&gt;13")</f>
        <v>0</v>
      </c>
      <c r="M35" s="147">
        <f t="shared" si="7"/>
        <v>0</v>
      </c>
      <c r="O35" s="8" t="s">
        <v>116</v>
      </c>
      <c r="P35" s="138">
        <f>COUNTIFS(D484:D582,"&lt;17",D484:D582,"&gt;13")</f>
        <v>0</v>
      </c>
      <c r="Q35" s="147">
        <f t="shared" si="8"/>
        <v>0</v>
      </c>
    </row>
    <row r="36" spans="1:17" ht="16.5" thickBot="1" x14ac:dyDescent="0.3">
      <c r="A36" s="3" t="s">
        <v>3</v>
      </c>
      <c r="B36" s="157" t="s">
        <v>111</v>
      </c>
      <c r="C36" s="86" t="s">
        <v>31</v>
      </c>
      <c r="D36" s="158">
        <v>2</v>
      </c>
      <c r="E36"/>
      <c r="F36" s="8"/>
      <c r="G36" s="8" t="s">
        <v>117</v>
      </c>
      <c r="H36" s="138">
        <f>COUNTIF(D361:D433,"&gt;16")</f>
        <v>0</v>
      </c>
      <c r="I36" s="148">
        <f t="shared" si="6"/>
        <v>0</v>
      </c>
      <c r="K36" s="8" t="s">
        <v>117</v>
      </c>
      <c r="L36" s="138">
        <f>COUNTIF(D434:D483,"&gt;16")</f>
        <v>0</v>
      </c>
      <c r="M36" s="148">
        <f t="shared" si="7"/>
        <v>0</v>
      </c>
      <c r="O36" s="8" t="s">
        <v>117</v>
      </c>
      <c r="P36" s="138">
        <f>COUNTIF(D484:D582,"&gt;16")</f>
        <v>0</v>
      </c>
      <c r="Q36" s="148">
        <f t="shared" si="8"/>
        <v>0</v>
      </c>
    </row>
    <row r="37" spans="1:17" ht="15.75" x14ac:dyDescent="0.25">
      <c r="A37" s="3" t="s">
        <v>3</v>
      </c>
      <c r="B37" s="157" t="s">
        <v>111</v>
      </c>
      <c r="C37" s="86" t="s">
        <v>31</v>
      </c>
      <c r="D37" s="158">
        <v>5</v>
      </c>
      <c r="E37"/>
      <c r="F37" s="8"/>
      <c r="G37" s="8"/>
      <c r="H37" s="8">
        <f>SUM(H31:H36)</f>
        <v>73</v>
      </c>
      <c r="I37" s="8">
        <f>SUM(I31:I36)</f>
        <v>100</v>
      </c>
      <c r="L37" s="8">
        <f>SUM(L31:L36)</f>
        <v>50</v>
      </c>
      <c r="M37" s="8">
        <f>SUM(M31:M36)</f>
        <v>100</v>
      </c>
      <c r="P37" s="8">
        <f>SUM(P31:P36)</f>
        <v>99</v>
      </c>
      <c r="Q37" s="8">
        <f>SUM(Q31:Q36)</f>
        <v>100</v>
      </c>
    </row>
    <row r="38" spans="1:17" ht="15.75" x14ac:dyDescent="0.25">
      <c r="A38" s="3" t="s">
        <v>3</v>
      </c>
      <c r="B38" s="157" t="s">
        <v>111</v>
      </c>
      <c r="C38" s="86" t="s">
        <v>31</v>
      </c>
      <c r="D38" s="158">
        <v>15</v>
      </c>
      <c r="E38"/>
      <c r="F38" s="8"/>
      <c r="G38" s="8"/>
      <c r="H38" s="8"/>
    </row>
    <row r="39" spans="1:17" ht="16.5" thickBot="1" x14ac:dyDescent="0.3">
      <c r="A39" s="3" t="s">
        <v>3</v>
      </c>
      <c r="B39" s="157" t="s">
        <v>111</v>
      </c>
      <c r="C39" s="86" t="s">
        <v>31</v>
      </c>
      <c r="D39" s="158">
        <v>1</v>
      </c>
      <c r="E39"/>
      <c r="F39" s="8"/>
      <c r="G39" s="8"/>
      <c r="H39" s="8"/>
    </row>
    <row r="40" spans="1:17" ht="16.5" thickBot="1" x14ac:dyDescent="0.3">
      <c r="A40" s="3" t="s">
        <v>3</v>
      </c>
      <c r="B40" s="157" t="s">
        <v>111</v>
      </c>
      <c r="C40" s="86" t="s">
        <v>31</v>
      </c>
      <c r="D40" s="158">
        <v>5</v>
      </c>
      <c r="E40"/>
      <c r="F40" s="70" t="s">
        <v>4</v>
      </c>
      <c r="G40" s="68">
        <v>1</v>
      </c>
      <c r="H40" s="68" t="s">
        <v>31</v>
      </c>
      <c r="J40" s="36" t="s">
        <v>4</v>
      </c>
      <c r="K40" s="8">
        <v>4</v>
      </c>
      <c r="L40" s="8" t="s">
        <v>31</v>
      </c>
      <c r="N40" s="40" t="s">
        <v>4</v>
      </c>
      <c r="O40" s="50">
        <v>3</v>
      </c>
      <c r="P40" s="50" t="s">
        <v>31</v>
      </c>
    </row>
    <row r="41" spans="1:17" ht="16.5" thickBot="1" x14ac:dyDescent="0.3">
      <c r="A41" s="3" t="s">
        <v>3</v>
      </c>
      <c r="B41" s="157" t="s">
        <v>111</v>
      </c>
      <c r="C41" s="86" t="s">
        <v>31</v>
      </c>
      <c r="D41" s="158">
        <v>5</v>
      </c>
      <c r="E41"/>
      <c r="F41" s="8"/>
      <c r="G41" s="82" t="s">
        <v>46</v>
      </c>
      <c r="H41" s="82" t="s">
        <v>47</v>
      </c>
      <c r="K41" s="82" t="s">
        <v>46</v>
      </c>
      <c r="L41" s="82" t="s">
        <v>47</v>
      </c>
      <c r="O41" s="82" t="s">
        <v>46</v>
      </c>
      <c r="P41" s="82" t="s">
        <v>47</v>
      </c>
    </row>
    <row r="42" spans="1:17" ht="15.75" x14ac:dyDescent="0.25">
      <c r="A42" s="3" t="s">
        <v>3</v>
      </c>
      <c r="B42" s="157" t="s">
        <v>111</v>
      </c>
      <c r="C42" s="86" t="s">
        <v>31</v>
      </c>
      <c r="D42" s="158">
        <v>5</v>
      </c>
      <c r="E42"/>
      <c r="F42" s="8"/>
      <c r="G42" s="8" t="s">
        <v>112</v>
      </c>
      <c r="H42">
        <v>21</v>
      </c>
      <c r="I42" s="146">
        <f>H42*100/$H$48</f>
        <v>38.888888888888886</v>
      </c>
      <c r="K42" s="8" t="s">
        <v>112</v>
      </c>
      <c r="L42" s="31">
        <f>COUNTIF(D303:D360,"&lt;5")</f>
        <v>18</v>
      </c>
      <c r="M42" s="146">
        <f>L42*100/$L$48</f>
        <v>31.03448275862069</v>
      </c>
      <c r="O42" s="8" t="s">
        <v>112</v>
      </c>
      <c r="P42" s="31">
        <f>COUNTIF(D253:D302,"&lt;5")</f>
        <v>16</v>
      </c>
      <c r="Q42" s="146">
        <f>P42*100/$P$48</f>
        <v>32</v>
      </c>
    </row>
    <row r="43" spans="1:17" ht="15.75" x14ac:dyDescent="0.25">
      <c r="A43" s="3" t="s">
        <v>3</v>
      </c>
      <c r="B43" s="157" t="s">
        <v>111</v>
      </c>
      <c r="C43" s="86" t="s">
        <v>31</v>
      </c>
      <c r="D43" s="158">
        <v>4</v>
      </c>
      <c r="E43"/>
      <c r="F43" s="8"/>
      <c r="G43" s="160" t="s">
        <v>113</v>
      </c>
      <c r="H43">
        <v>17</v>
      </c>
      <c r="I43" s="147">
        <f t="shared" ref="I43:I47" si="9">H43*100/$H$48</f>
        <v>31.481481481481481</v>
      </c>
      <c r="K43" s="160" t="s">
        <v>113</v>
      </c>
      <c r="L43" s="31">
        <f>COUNTIFS(D303:D360,"&lt;8",D303:D360,"&gt;4")</f>
        <v>21</v>
      </c>
      <c r="M43" s="147">
        <f t="shared" ref="M43:M47" si="10">L43*100/$L$48</f>
        <v>36.206896551724135</v>
      </c>
      <c r="O43" s="160" t="s">
        <v>113</v>
      </c>
      <c r="P43" s="31">
        <f>COUNTIFS(D253:D302,"&lt;8",D253:D302,"&gt;4")</f>
        <v>25</v>
      </c>
      <c r="Q43" s="147">
        <f t="shared" ref="Q43:Q47" si="11">P43*100/$P$48</f>
        <v>50</v>
      </c>
    </row>
    <row r="44" spans="1:17" ht="15.75" x14ac:dyDescent="0.25">
      <c r="A44" s="3" t="s">
        <v>3</v>
      </c>
      <c r="B44" s="157" t="s">
        <v>111</v>
      </c>
      <c r="C44" s="86" t="s">
        <v>31</v>
      </c>
      <c r="D44" s="158">
        <v>10</v>
      </c>
      <c r="E44"/>
      <c r="F44" s="8"/>
      <c r="G44" s="8" t="s">
        <v>114</v>
      </c>
      <c r="H44">
        <v>7</v>
      </c>
      <c r="I44" s="147">
        <f t="shared" si="9"/>
        <v>12.962962962962964</v>
      </c>
      <c r="K44" s="8" t="s">
        <v>114</v>
      </c>
      <c r="L44" s="138">
        <f>COUNTIFS(D303:D360,"&lt;11",D303:D360,"&gt;7")</f>
        <v>11</v>
      </c>
      <c r="M44" s="147">
        <f t="shared" si="10"/>
        <v>18.96551724137931</v>
      </c>
      <c r="O44" s="8" t="s">
        <v>114</v>
      </c>
      <c r="P44" s="138">
        <f>COUNTIFS(D253:D302,"&lt;11",D253:D302,"&gt;7")</f>
        <v>6</v>
      </c>
      <c r="Q44" s="147">
        <f t="shared" si="11"/>
        <v>12</v>
      </c>
    </row>
    <row r="45" spans="1:17" ht="15.75" x14ac:dyDescent="0.25">
      <c r="A45" s="3" t="s">
        <v>3</v>
      </c>
      <c r="B45" s="157" t="s">
        <v>111</v>
      </c>
      <c r="C45" s="86" t="s">
        <v>31</v>
      </c>
      <c r="D45" s="158">
        <v>3</v>
      </c>
      <c r="E45"/>
      <c r="F45" s="8"/>
      <c r="G45" s="8" t="s">
        <v>115</v>
      </c>
      <c r="H45">
        <v>5</v>
      </c>
      <c r="I45" s="147">
        <f t="shared" si="9"/>
        <v>9.2592592592592595</v>
      </c>
      <c r="K45" s="8" t="s">
        <v>115</v>
      </c>
      <c r="L45" s="138">
        <f>COUNTIFS(D303:D360,"&lt;14",D303:D360,"&gt;10")</f>
        <v>5</v>
      </c>
      <c r="M45" s="147">
        <f t="shared" si="10"/>
        <v>8.6206896551724146</v>
      </c>
      <c r="O45" s="8" t="s">
        <v>115</v>
      </c>
      <c r="P45" s="138">
        <f>COUNTIFS(D253:D302,"&lt;14",D253:D302,"&gt;10")</f>
        <v>2</v>
      </c>
      <c r="Q45" s="147">
        <f t="shared" si="11"/>
        <v>4</v>
      </c>
    </row>
    <row r="46" spans="1:17" ht="15.75" x14ac:dyDescent="0.25">
      <c r="A46" s="3" t="s">
        <v>3</v>
      </c>
      <c r="B46" s="157" t="s">
        <v>111</v>
      </c>
      <c r="C46" s="86" t="s">
        <v>31</v>
      </c>
      <c r="D46" s="158">
        <v>16</v>
      </c>
      <c r="E46"/>
      <c r="F46" s="8"/>
      <c r="G46" s="8" t="s">
        <v>116</v>
      </c>
      <c r="H46">
        <v>1</v>
      </c>
      <c r="I46" s="147">
        <f t="shared" si="9"/>
        <v>1.8518518518518519</v>
      </c>
      <c r="K46" s="8" t="s">
        <v>116</v>
      </c>
      <c r="L46" s="138">
        <f>COUNTIFS(D303:D360,"&lt;17",D303:D360,"&gt;13")</f>
        <v>3</v>
      </c>
      <c r="M46" s="147">
        <f t="shared" si="10"/>
        <v>5.1724137931034484</v>
      </c>
      <c r="O46" s="8" t="s">
        <v>116</v>
      </c>
      <c r="P46" s="138">
        <f>COUNTIFS(D253:D302,"&lt;17",D253:D302,"&gt;13")</f>
        <v>1</v>
      </c>
      <c r="Q46" s="147">
        <f t="shared" si="11"/>
        <v>2</v>
      </c>
    </row>
    <row r="47" spans="1:17" ht="16.5" thickBot="1" x14ac:dyDescent="0.3">
      <c r="A47" s="3" t="s">
        <v>3</v>
      </c>
      <c r="B47" s="157" t="s">
        <v>111</v>
      </c>
      <c r="C47" s="86" t="s">
        <v>31</v>
      </c>
      <c r="D47" s="158">
        <v>15</v>
      </c>
      <c r="E47"/>
      <c r="F47" s="8"/>
      <c r="G47" s="8" t="s">
        <v>117</v>
      </c>
      <c r="H47" s="168">
        <v>3</v>
      </c>
      <c r="I47" s="148">
        <f t="shared" si="9"/>
        <v>5.5555555555555554</v>
      </c>
      <c r="K47" s="8" t="s">
        <v>117</v>
      </c>
      <c r="L47" s="138">
        <f>COUNTIF(D303:D360,"&gt;16")</f>
        <v>0</v>
      </c>
      <c r="M47" s="148">
        <f t="shared" si="10"/>
        <v>0</v>
      </c>
      <c r="O47" s="8" t="s">
        <v>117</v>
      </c>
      <c r="P47" s="138">
        <f>COUNTIF(D253:D302,"&gt;16")</f>
        <v>0</v>
      </c>
      <c r="Q47" s="148">
        <f t="shared" si="11"/>
        <v>0</v>
      </c>
    </row>
    <row r="48" spans="1:17" ht="15.75" x14ac:dyDescent="0.25">
      <c r="A48" s="3" t="s">
        <v>3</v>
      </c>
      <c r="B48" s="157" t="s">
        <v>111</v>
      </c>
      <c r="C48" s="86" t="s">
        <v>31</v>
      </c>
      <c r="D48" s="158">
        <v>7</v>
      </c>
      <c r="E48"/>
      <c r="F48" s="8"/>
      <c r="G48" s="8"/>
      <c r="H48" s="8">
        <f>SUM(H42:H47)</f>
        <v>54</v>
      </c>
      <c r="I48" s="8">
        <f>SUM(I42:I47)</f>
        <v>99.999999999999986</v>
      </c>
      <c r="L48" s="8">
        <f>SUM(L42:L47)</f>
        <v>58</v>
      </c>
      <c r="M48" s="8">
        <f>SUM(M42:M47)</f>
        <v>99.999999999999986</v>
      </c>
      <c r="P48" s="8">
        <f>SUM(P42:P47)</f>
        <v>50</v>
      </c>
      <c r="Q48" s="8">
        <f>SUM(Q42:Q47)</f>
        <v>100</v>
      </c>
    </row>
    <row r="49" spans="1:21" ht="15.75" x14ac:dyDescent="0.25">
      <c r="A49" s="3" t="s">
        <v>3</v>
      </c>
      <c r="B49" s="157" t="s">
        <v>111</v>
      </c>
      <c r="C49" s="86" t="s">
        <v>31</v>
      </c>
      <c r="D49" s="158">
        <v>6</v>
      </c>
      <c r="E49"/>
      <c r="F49" s="8"/>
      <c r="G49" s="8"/>
      <c r="H49" s="8"/>
    </row>
    <row r="50" spans="1:21" ht="16.5" thickBot="1" x14ac:dyDescent="0.3">
      <c r="A50" s="3" t="s">
        <v>3</v>
      </c>
      <c r="B50" s="157" t="s">
        <v>111</v>
      </c>
      <c r="C50" s="86" t="s">
        <v>31</v>
      </c>
      <c r="D50" s="158">
        <v>3</v>
      </c>
      <c r="E50"/>
      <c r="F50" s="8"/>
      <c r="G50" s="8"/>
      <c r="H50" s="8"/>
    </row>
    <row r="51" spans="1:21" ht="16.5" thickBot="1" x14ac:dyDescent="0.3">
      <c r="A51" s="3" t="s">
        <v>3</v>
      </c>
      <c r="B51" s="157" t="s">
        <v>118</v>
      </c>
      <c r="C51" s="86" t="s">
        <v>31</v>
      </c>
      <c r="D51" s="157">
        <v>6</v>
      </c>
      <c r="E51"/>
      <c r="F51" s="70" t="s">
        <v>4</v>
      </c>
      <c r="G51" s="68">
        <v>103</v>
      </c>
      <c r="H51" s="68" t="s">
        <v>38</v>
      </c>
      <c r="J51" s="36" t="s">
        <v>4</v>
      </c>
      <c r="K51" s="8">
        <v>104</v>
      </c>
      <c r="L51" s="8" t="s">
        <v>38</v>
      </c>
      <c r="N51" s="36" t="s">
        <v>4</v>
      </c>
      <c r="O51" s="8">
        <v>201</v>
      </c>
      <c r="P51" s="8" t="s">
        <v>38</v>
      </c>
      <c r="R51" s="40" t="s">
        <v>4</v>
      </c>
      <c r="S51" s="50">
        <v>202</v>
      </c>
      <c r="T51" s="50" t="s">
        <v>38</v>
      </c>
    </row>
    <row r="52" spans="1:21" ht="16.5" thickBot="1" x14ac:dyDescent="0.3">
      <c r="A52" s="3" t="s">
        <v>3</v>
      </c>
      <c r="B52" s="157" t="s">
        <v>118</v>
      </c>
      <c r="C52" s="86" t="s">
        <v>31</v>
      </c>
      <c r="D52" s="157">
        <v>2</v>
      </c>
      <c r="E52"/>
      <c r="F52" s="8"/>
      <c r="G52" s="82" t="s">
        <v>46</v>
      </c>
      <c r="H52" s="82" t="s">
        <v>47</v>
      </c>
      <c r="K52" s="82" t="s">
        <v>46</v>
      </c>
      <c r="L52" s="82" t="s">
        <v>47</v>
      </c>
      <c r="O52" s="82" t="s">
        <v>46</v>
      </c>
      <c r="P52" s="82" t="s">
        <v>47</v>
      </c>
      <c r="S52" s="82" t="s">
        <v>46</v>
      </c>
      <c r="T52" s="82" t="s">
        <v>47</v>
      </c>
    </row>
    <row r="53" spans="1:21" ht="15.75" x14ac:dyDescent="0.25">
      <c r="A53" s="3" t="s">
        <v>3</v>
      </c>
      <c r="B53" s="157" t="s">
        <v>118</v>
      </c>
      <c r="C53" s="86" t="s">
        <v>31</v>
      </c>
      <c r="D53" s="158">
        <v>3</v>
      </c>
      <c r="E53"/>
      <c r="F53" s="8"/>
      <c r="G53" s="8" t="s">
        <v>112</v>
      </c>
      <c r="H53" s="31">
        <f>COUNTIF(D583:D689,"&lt;5")</f>
        <v>76</v>
      </c>
      <c r="I53" s="146">
        <f>H53*100/$H$59</f>
        <v>71.028037383177576</v>
      </c>
      <c r="K53" s="8" t="s">
        <v>112</v>
      </c>
      <c r="L53" s="31">
        <f>COUNTIF(D690:D774,"&lt;5")</f>
        <v>48</v>
      </c>
      <c r="M53" s="146">
        <f>L53*100/$L$59</f>
        <v>56.470588235294116</v>
      </c>
      <c r="O53" s="8" t="s">
        <v>112</v>
      </c>
      <c r="P53" s="31">
        <f>COUNTIF(D775:D836,"&lt;5")</f>
        <v>34</v>
      </c>
      <c r="Q53" s="146">
        <f>P53*100/$P$59</f>
        <v>54.838709677419352</v>
      </c>
      <c r="S53" s="8" t="s">
        <v>112</v>
      </c>
      <c r="T53" s="31">
        <f>COUNTIF(D837:D880,"&lt;5")</f>
        <v>20</v>
      </c>
      <c r="U53" s="146">
        <f>T53*100/$T$59</f>
        <v>45.454545454545453</v>
      </c>
    </row>
    <row r="54" spans="1:21" ht="15.75" x14ac:dyDescent="0.25">
      <c r="A54" s="3" t="s">
        <v>3</v>
      </c>
      <c r="B54" s="157" t="s">
        <v>118</v>
      </c>
      <c r="C54" s="86" t="s">
        <v>31</v>
      </c>
      <c r="D54" s="158">
        <v>4</v>
      </c>
      <c r="E54"/>
      <c r="F54" s="8"/>
      <c r="G54" s="160" t="s">
        <v>113</v>
      </c>
      <c r="H54" s="31">
        <f>COUNTIFS(D583:D689,"&lt;8",D583:D689,"&gt;4")</f>
        <v>23</v>
      </c>
      <c r="I54" s="147">
        <f t="shared" ref="I54:I58" si="12">H54*100/$H$59</f>
        <v>21.495327102803738</v>
      </c>
      <c r="K54" s="160" t="s">
        <v>113</v>
      </c>
      <c r="L54" s="31">
        <f>COUNTIFS(D690:D774,"&lt;8",D690:D774,"&gt;4")</f>
        <v>26</v>
      </c>
      <c r="M54" s="147">
        <f t="shared" ref="M54:M58" si="13">L54*100/$L$59</f>
        <v>30.588235294117649</v>
      </c>
      <c r="O54" s="160" t="s">
        <v>113</v>
      </c>
      <c r="P54" s="31">
        <f>COUNTIFS(D775:D836,"&lt;8",D775:D836,"&gt;4")</f>
        <v>23</v>
      </c>
      <c r="Q54" s="147">
        <f t="shared" ref="Q54:Q58" si="14">P54*100/$P$59</f>
        <v>37.096774193548384</v>
      </c>
      <c r="S54" s="160" t="s">
        <v>113</v>
      </c>
      <c r="T54" s="31">
        <f>COUNTIFS(D837:D880,"&lt;8",D837:D880,"&gt;4")</f>
        <v>16</v>
      </c>
      <c r="U54" s="147">
        <f t="shared" ref="U54:U58" si="15">T54*100/$T$59</f>
        <v>36.363636363636367</v>
      </c>
    </row>
    <row r="55" spans="1:21" ht="15.75" x14ac:dyDescent="0.25">
      <c r="A55" s="3" t="s">
        <v>3</v>
      </c>
      <c r="B55" s="157" t="s">
        <v>118</v>
      </c>
      <c r="C55" s="86" t="s">
        <v>31</v>
      </c>
      <c r="D55" s="158">
        <v>2</v>
      </c>
      <c r="E55"/>
      <c r="F55" s="8"/>
      <c r="G55" s="8" t="s">
        <v>114</v>
      </c>
      <c r="H55" s="138">
        <f>COUNTIFS(D583:D689,"&lt;11",D583:D689,"&gt;7")</f>
        <v>7</v>
      </c>
      <c r="I55" s="147">
        <f t="shared" si="12"/>
        <v>6.5420560747663554</v>
      </c>
      <c r="K55" s="8" t="s">
        <v>114</v>
      </c>
      <c r="L55" s="138">
        <f>COUNTIFS(D690:D774,"&lt;11",D690:D774,"&gt;7")</f>
        <v>7</v>
      </c>
      <c r="M55" s="147">
        <f t="shared" si="13"/>
        <v>8.235294117647058</v>
      </c>
      <c r="O55" s="8" t="s">
        <v>114</v>
      </c>
      <c r="P55" s="138">
        <f>COUNTIFS(D775:D836,"&lt;11",D775:D836,"&gt;7")</f>
        <v>3</v>
      </c>
      <c r="Q55" s="147">
        <f t="shared" si="14"/>
        <v>4.838709677419355</v>
      </c>
      <c r="S55" s="8" t="s">
        <v>114</v>
      </c>
      <c r="T55" s="138">
        <f>COUNTIFS(D837:D880,"&lt;11",D837:D880,"&gt;7")</f>
        <v>5</v>
      </c>
      <c r="U55" s="147">
        <f t="shared" si="15"/>
        <v>11.363636363636363</v>
      </c>
    </row>
    <row r="56" spans="1:21" ht="15.75" x14ac:dyDescent="0.25">
      <c r="A56" s="3" t="s">
        <v>3</v>
      </c>
      <c r="B56" s="157" t="s">
        <v>118</v>
      </c>
      <c r="C56" s="86" t="s">
        <v>31</v>
      </c>
      <c r="D56" s="158">
        <v>4</v>
      </c>
      <c r="E56"/>
      <c r="F56" s="8"/>
      <c r="G56" s="8" t="s">
        <v>115</v>
      </c>
      <c r="H56" s="138">
        <f>COUNTIFS(D583:D689,"&lt;14",D583:D689,"&gt;10")</f>
        <v>1</v>
      </c>
      <c r="I56" s="147">
        <f t="shared" si="12"/>
        <v>0.93457943925233644</v>
      </c>
      <c r="K56" s="8" t="s">
        <v>115</v>
      </c>
      <c r="L56" s="138">
        <f>COUNTIFS(D690:D774,"&lt;14",D690:D774,"&gt;10")</f>
        <v>2</v>
      </c>
      <c r="M56" s="147">
        <f t="shared" si="13"/>
        <v>2.3529411764705883</v>
      </c>
      <c r="O56" s="8" t="s">
        <v>115</v>
      </c>
      <c r="P56" s="138">
        <f>COUNTIFS(D775:D836,"&lt;14",D775:D836,"&gt;10")</f>
        <v>2</v>
      </c>
      <c r="Q56" s="147">
        <f t="shared" si="14"/>
        <v>3.225806451612903</v>
      </c>
      <c r="S56" s="8" t="s">
        <v>115</v>
      </c>
      <c r="T56" s="138">
        <f>COUNTIFS(D837:D880,"&lt;14",D837:D880,"&gt;10")</f>
        <v>3</v>
      </c>
      <c r="U56" s="147">
        <f t="shared" si="15"/>
        <v>6.8181818181818183</v>
      </c>
    </row>
    <row r="57" spans="1:21" ht="15.75" x14ac:dyDescent="0.25">
      <c r="A57" s="3" t="s">
        <v>3</v>
      </c>
      <c r="B57" s="157" t="s">
        <v>118</v>
      </c>
      <c r="C57" s="86" t="s">
        <v>31</v>
      </c>
      <c r="D57" s="158">
        <v>9</v>
      </c>
      <c r="E57"/>
      <c r="F57" s="8"/>
      <c r="G57" s="8" t="s">
        <v>116</v>
      </c>
      <c r="H57" s="138">
        <f>COUNTIFS(D583:D689,"&lt;17",D583:D689,"&gt;13")</f>
        <v>0</v>
      </c>
      <c r="I57" s="147">
        <f t="shared" si="12"/>
        <v>0</v>
      </c>
      <c r="K57" s="8" t="s">
        <v>116</v>
      </c>
      <c r="L57" s="138">
        <f>COUNTIFS(D690:D774,"&lt;17",D690:D774,"&gt;13")</f>
        <v>1</v>
      </c>
      <c r="M57" s="147">
        <f t="shared" si="13"/>
        <v>1.1764705882352942</v>
      </c>
      <c r="O57" s="8" t="s">
        <v>116</v>
      </c>
      <c r="P57" s="138">
        <f>COUNTIFS(D775:D836,"&lt;17",D775:D836,"&gt;13")</f>
        <v>0</v>
      </c>
      <c r="Q57" s="147">
        <f t="shared" si="14"/>
        <v>0</v>
      </c>
      <c r="S57" s="8" t="s">
        <v>116</v>
      </c>
      <c r="T57" s="138">
        <f>COUNTIFS(D837:D880,"&lt;17",D837:D880,"&gt;13")</f>
        <v>0</v>
      </c>
      <c r="U57" s="147">
        <f t="shared" si="15"/>
        <v>0</v>
      </c>
    </row>
    <row r="58" spans="1:21" ht="16.5" thickBot="1" x14ac:dyDescent="0.3">
      <c r="A58" s="3" t="s">
        <v>3</v>
      </c>
      <c r="B58" s="157" t="s">
        <v>118</v>
      </c>
      <c r="C58" s="86" t="s">
        <v>31</v>
      </c>
      <c r="D58" s="158">
        <v>7</v>
      </c>
      <c r="E58"/>
      <c r="F58" s="8"/>
      <c r="G58" s="8" t="s">
        <v>117</v>
      </c>
      <c r="H58" s="138">
        <f>COUNTIF(D583:D689,"&gt;16")</f>
        <v>0</v>
      </c>
      <c r="I58" s="148">
        <f t="shared" si="12"/>
        <v>0</v>
      </c>
      <c r="K58" s="8" t="s">
        <v>117</v>
      </c>
      <c r="L58" s="138">
        <f>COUNTIF(D690:D774,"&gt;16")</f>
        <v>1</v>
      </c>
      <c r="M58" s="148">
        <f t="shared" si="13"/>
        <v>1.1764705882352942</v>
      </c>
      <c r="O58" s="8" t="s">
        <v>117</v>
      </c>
      <c r="P58" s="138">
        <f>COUNTIF(D775:D836,"&gt;16")</f>
        <v>0</v>
      </c>
      <c r="Q58" s="148">
        <f t="shared" si="14"/>
        <v>0</v>
      </c>
      <c r="S58" s="8" t="s">
        <v>117</v>
      </c>
      <c r="T58" s="138">
        <f>COUNTIF(D837:D880,"&gt;16")</f>
        <v>0</v>
      </c>
      <c r="U58" s="148">
        <f t="shared" si="15"/>
        <v>0</v>
      </c>
    </row>
    <row r="59" spans="1:21" ht="15.75" x14ac:dyDescent="0.25">
      <c r="A59" s="3" t="s">
        <v>3</v>
      </c>
      <c r="B59" s="157" t="s">
        <v>118</v>
      </c>
      <c r="C59" s="86" t="s">
        <v>31</v>
      </c>
      <c r="D59" s="158">
        <v>2</v>
      </c>
      <c r="E59"/>
      <c r="F59" s="8"/>
      <c r="G59" s="8"/>
      <c r="H59" s="8">
        <f>SUM(H53:H58)</f>
        <v>107</v>
      </c>
      <c r="I59" s="8">
        <f>SUM(I53:I58)</f>
        <v>100</v>
      </c>
      <c r="L59" s="8">
        <f>SUM(L53:L58)</f>
        <v>85</v>
      </c>
      <c r="M59" s="8">
        <f>SUM(M53:M58)</f>
        <v>100</v>
      </c>
      <c r="P59" s="8">
        <f>SUM(P53:P58)</f>
        <v>62</v>
      </c>
      <c r="Q59" s="8">
        <f>SUM(Q53:Q58)</f>
        <v>100</v>
      </c>
      <c r="T59" s="8">
        <f>SUM(T53:T58)</f>
        <v>44</v>
      </c>
      <c r="U59" s="8">
        <f>SUM(U53:U58)</f>
        <v>99.999999999999986</v>
      </c>
    </row>
    <row r="60" spans="1:21" ht="15.75" x14ac:dyDescent="0.25">
      <c r="A60" s="3" t="s">
        <v>3</v>
      </c>
      <c r="B60" s="157" t="s">
        <v>118</v>
      </c>
      <c r="C60" s="86" t="s">
        <v>31</v>
      </c>
      <c r="D60" s="158">
        <v>5</v>
      </c>
      <c r="E60"/>
    </row>
    <row r="61" spans="1:21" ht="15.75" x14ac:dyDescent="0.25">
      <c r="A61" s="3" t="s">
        <v>3</v>
      </c>
      <c r="B61" s="157" t="s">
        <v>118</v>
      </c>
      <c r="C61" s="86" t="s">
        <v>31</v>
      </c>
      <c r="D61" s="158">
        <v>3</v>
      </c>
      <c r="E61"/>
    </row>
    <row r="62" spans="1:21" ht="15.75" x14ac:dyDescent="0.25">
      <c r="A62" s="3" t="s">
        <v>3</v>
      </c>
      <c r="B62" s="157" t="s">
        <v>118</v>
      </c>
      <c r="C62" s="86" t="s">
        <v>31</v>
      </c>
      <c r="D62" s="158">
        <v>5</v>
      </c>
      <c r="E62"/>
    </row>
    <row r="63" spans="1:21" ht="15.75" x14ac:dyDescent="0.25">
      <c r="A63" s="3" t="s">
        <v>3</v>
      </c>
      <c r="B63" s="157" t="s">
        <v>118</v>
      </c>
      <c r="C63" s="86" t="s">
        <v>31</v>
      </c>
      <c r="D63" s="158">
        <v>3</v>
      </c>
      <c r="E63"/>
    </row>
    <row r="64" spans="1:21" ht="15.75" x14ac:dyDescent="0.25">
      <c r="A64" s="3" t="s">
        <v>3</v>
      </c>
      <c r="B64" s="157" t="s">
        <v>118</v>
      </c>
      <c r="C64" s="86" t="s">
        <v>31</v>
      </c>
      <c r="D64" s="158">
        <v>7</v>
      </c>
      <c r="E64"/>
    </row>
    <row r="65" spans="1:5" ht="15.75" x14ac:dyDescent="0.25">
      <c r="A65" s="3" t="s">
        <v>3</v>
      </c>
      <c r="B65" s="157" t="s">
        <v>118</v>
      </c>
      <c r="C65" s="86" t="s">
        <v>31</v>
      </c>
      <c r="D65" s="158">
        <v>2</v>
      </c>
      <c r="E65"/>
    </row>
    <row r="66" spans="1:5" ht="15.75" x14ac:dyDescent="0.25">
      <c r="A66" s="3" t="s">
        <v>3</v>
      </c>
      <c r="B66" s="157" t="s">
        <v>118</v>
      </c>
      <c r="C66" s="86" t="s">
        <v>31</v>
      </c>
      <c r="D66" s="158">
        <v>6</v>
      </c>
      <c r="E66"/>
    </row>
    <row r="67" spans="1:5" ht="15.75" x14ac:dyDescent="0.25">
      <c r="A67" s="3" t="s">
        <v>3</v>
      </c>
      <c r="B67" s="157" t="s">
        <v>118</v>
      </c>
      <c r="C67" s="86" t="s">
        <v>31</v>
      </c>
      <c r="D67" s="158">
        <v>5</v>
      </c>
      <c r="E67"/>
    </row>
    <row r="68" spans="1:5" ht="15.75" x14ac:dyDescent="0.25">
      <c r="A68" s="3" t="s">
        <v>3</v>
      </c>
      <c r="B68" s="157" t="s">
        <v>118</v>
      </c>
      <c r="C68" s="86" t="s">
        <v>31</v>
      </c>
      <c r="D68" s="158">
        <v>7</v>
      </c>
      <c r="E68"/>
    </row>
    <row r="69" spans="1:5" ht="15.75" x14ac:dyDescent="0.25">
      <c r="A69" s="3" t="s">
        <v>3</v>
      </c>
      <c r="B69" s="157" t="s">
        <v>118</v>
      </c>
      <c r="C69" s="86" t="s">
        <v>31</v>
      </c>
      <c r="D69" s="158">
        <v>6</v>
      </c>
      <c r="E69"/>
    </row>
    <row r="70" spans="1:5" ht="15.75" x14ac:dyDescent="0.25">
      <c r="A70" s="3" t="s">
        <v>3</v>
      </c>
      <c r="B70" s="157" t="s">
        <v>118</v>
      </c>
      <c r="C70" s="86" t="s">
        <v>31</v>
      </c>
      <c r="D70" s="158">
        <v>3</v>
      </c>
      <c r="E70"/>
    </row>
    <row r="71" spans="1:5" ht="15.75" x14ac:dyDescent="0.25">
      <c r="A71" s="3" t="s">
        <v>3</v>
      </c>
      <c r="B71" s="157" t="s">
        <v>118</v>
      </c>
      <c r="C71" s="86" t="s">
        <v>31</v>
      </c>
      <c r="D71" s="158">
        <v>8</v>
      </c>
      <c r="E71"/>
    </row>
    <row r="72" spans="1:5" ht="15.75" x14ac:dyDescent="0.25">
      <c r="A72" s="3" t="s">
        <v>3</v>
      </c>
      <c r="B72" s="157" t="s">
        <v>118</v>
      </c>
      <c r="C72" s="86" t="s">
        <v>31</v>
      </c>
      <c r="D72" s="158">
        <v>5</v>
      </c>
      <c r="E72"/>
    </row>
    <row r="73" spans="1:5" ht="15.75" x14ac:dyDescent="0.25">
      <c r="A73" s="3" t="s">
        <v>3</v>
      </c>
      <c r="B73" s="157" t="s">
        <v>118</v>
      </c>
      <c r="C73" s="86" t="s">
        <v>31</v>
      </c>
      <c r="D73" s="158">
        <v>1</v>
      </c>
      <c r="E73"/>
    </row>
    <row r="74" spans="1:5" ht="15.75" x14ac:dyDescent="0.25">
      <c r="A74" s="3" t="s">
        <v>3</v>
      </c>
      <c r="B74" s="157" t="s">
        <v>118</v>
      </c>
      <c r="C74" s="86" t="s">
        <v>31</v>
      </c>
      <c r="D74" s="158">
        <v>8</v>
      </c>
      <c r="E74"/>
    </row>
    <row r="75" spans="1:5" ht="15.75" x14ac:dyDescent="0.25">
      <c r="A75" s="3" t="s">
        <v>3</v>
      </c>
      <c r="B75" s="157" t="s">
        <v>118</v>
      </c>
      <c r="C75" s="86" t="s">
        <v>31</v>
      </c>
      <c r="D75" s="158">
        <v>6</v>
      </c>
      <c r="E75"/>
    </row>
    <row r="76" spans="1:5" ht="15.75" x14ac:dyDescent="0.25">
      <c r="A76" s="3" t="s">
        <v>3</v>
      </c>
      <c r="B76" s="157" t="s">
        <v>118</v>
      </c>
      <c r="C76" s="86" t="s">
        <v>31</v>
      </c>
      <c r="D76" s="158">
        <v>2</v>
      </c>
      <c r="E76"/>
    </row>
    <row r="77" spans="1:5" ht="15.75" x14ac:dyDescent="0.25">
      <c r="A77" s="3" t="s">
        <v>3</v>
      </c>
      <c r="B77" s="157" t="s">
        <v>118</v>
      </c>
      <c r="C77" s="86" t="s">
        <v>31</v>
      </c>
      <c r="D77" s="158">
        <v>3</v>
      </c>
      <c r="E77"/>
    </row>
    <row r="78" spans="1:5" ht="15.75" x14ac:dyDescent="0.25">
      <c r="A78" s="3" t="s">
        <v>3</v>
      </c>
      <c r="B78" s="157" t="s">
        <v>118</v>
      </c>
      <c r="C78" s="86" t="s">
        <v>31</v>
      </c>
      <c r="D78" s="158">
        <v>8</v>
      </c>
      <c r="E78"/>
    </row>
    <row r="79" spans="1:5" ht="15.75" x14ac:dyDescent="0.25">
      <c r="A79" s="3" t="s">
        <v>3</v>
      </c>
      <c r="B79" s="157" t="s">
        <v>118</v>
      </c>
      <c r="C79" s="86" t="s">
        <v>31</v>
      </c>
      <c r="D79" s="158">
        <v>4</v>
      </c>
      <c r="E79"/>
    </row>
    <row r="80" spans="1:5" ht="15.75" x14ac:dyDescent="0.25">
      <c r="A80" s="3" t="s">
        <v>3</v>
      </c>
      <c r="B80" s="157" t="s">
        <v>118</v>
      </c>
      <c r="C80" s="86" t="s">
        <v>31</v>
      </c>
      <c r="D80" s="158">
        <v>5</v>
      </c>
      <c r="E80"/>
    </row>
    <row r="81" spans="1:5" ht="15.75" x14ac:dyDescent="0.25">
      <c r="A81" s="3" t="s">
        <v>3</v>
      </c>
      <c r="B81" s="157" t="s">
        <v>118</v>
      </c>
      <c r="C81" s="86" t="s">
        <v>31</v>
      </c>
      <c r="D81" s="158">
        <v>5</v>
      </c>
      <c r="E81"/>
    </row>
    <row r="82" spans="1:5" ht="15.75" x14ac:dyDescent="0.25">
      <c r="A82" s="3" t="s">
        <v>3</v>
      </c>
      <c r="B82" s="157" t="s">
        <v>118</v>
      </c>
      <c r="C82" s="86" t="s">
        <v>31</v>
      </c>
      <c r="D82" s="158">
        <v>9</v>
      </c>
      <c r="E82"/>
    </row>
    <row r="83" spans="1:5" ht="15.75" x14ac:dyDescent="0.25">
      <c r="A83" s="3" t="s">
        <v>3</v>
      </c>
      <c r="B83" s="157" t="s">
        <v>118</v>
      </c>
      <c r="C83" s="86" t="s">
        <v>31</v>
      </c>
      <c r="D83" s="158">
        <v>4</v>
      </c>
      <c r="E83"/>
    </row>
    <row r="84" spans="1:5" ht="15.75" x14ac:dyDescent="0.25">
      <c r="A84" s="3" t="s">
        <v>3</v>
      </c>
      <c r="B84" s="157" t="s">
        <v>118</v>
      </c>
      <c r="C84" s="86" t="s">
        <v>31</v>
      </c>
      <c r="D84" s="158">
        <v>7</v>
      </c>
      <c r="E84"/>
    </row>
    <row r="85" spans="1:5" ht="15.75" x14ac:dyDescent="0.25">
      <c r="A85" s="3" t="s">
        <v>3</v>
      </c>
      <c r="B85" s="157" t="s">
        <v>118</v>
      </c>
      <c r="C85" s="86" t="s">
        <v>31</v>
      </c>
      <c r="D85" s="158">
        <v>5</v>
      </c>
      <c r="E85"/>
    </row>
    <row r="86" spans="1:5" ht="15.75" x14ac:dyDescent="0.25">
      <c r="A86" s="3" t="s">
        <v>3</v>
      </c>
      <c r="B86" s="157" t="s">
        <v>118</v>
      </c>
      <c r="C86" s="86" t="s">
        <v>31</v>
      </c>
      <c r="D86" s="158">
        <v>1</v>
      </c>
      <c r="E86"/>
    </row>
    <row r="87" spans="1:5" ht="15.75" x14ac:dyDescent="0.25">
      <c r="A87" s="3" t="s">
        <v>3</v>
      </c>
      <c r="B87" s="157" t="s">
        <v>118</v>
      </c>
      <c r="C87" s="86" t="s">
        <v>31</v>
      </c>
      <c r="D87" s="158">
        <v>6</v>
      </c>
      <c r="E87"/>
    </row>
    <row r="88" spans="1:5" ht="15.75" x14ac:dyDescent="0.25">
      <c r="A88" s="3" t="s">
        <v>3</v>
      </c>
      <c r="B88" s="157" t="s">
        <v>118</v>
      </c>
      <c r="C88" s="86" t="s">
        <v>31</v>
      </c>
      <c r="D88" s="158">
        <v>2</v>
      </c>
      <c r="E88"/>
    </row>
    <row r="89" spans="1:5" ht="15.75" x14ac:dyDescent="0.25">
      <c r="A89" s="3" t="s">
        <v>3</v>
      </c>
      <c r="B89" s="157" t="s">
        <v>118</v>
      </c>
      <c r="C89" s="86" t="s">
        <v>31</v>
      </c>
      <c r="D89" s="158">
        <v>1</v>
      </c>
      <c r="E89"/>
    </row>
    <row r="90" spans="1:5" ht="15.75" x14ac:dyDescent="0.25">
      <c r="A90" s="3" t="s">
        <v>3</v>
      </c>
      <c r="B90" s="157" t="s">
        <v>118</v>
      </c>
      <c r="C90" s="86" t="s">
        <v>31</v>
      </c>
      <c r="D90" s="158">
        <v>5</v>
      </c>
      <c r="E90"/>
    </row>
    <row r="91" spans="1:5" ht="15.75" x14ac:dyDescent="0.25">
      <c r="A91" s="3" t="s">
        <v>3</v>
      </c>
      <c r="B91" s="157" t="s">
        <v>118</v>
      </c>
      <c r="C91" s="86" t="s">
        <v>31</v>
      </c>
      <c r="D91" s="158">
        <v>16</v>
      </c>
      <c r="E91"/>
    </row>
    <row r="92" spans="1:5" ht="15.75" x14ac:dyDescent="0.25">
      <c r="A92" s="3" t="s">
        <v>3</v>
      </c>
      <c r="B92" s="157" t="s">
        <v>118</v>
      </c>
      <c r="C92" s="86" t="s">
        <v>31</v>
      </c>
      <c r="D92" s="158">
        <v>6</v>
      </c>
      <c r="E92"/>
    </row>
    <row r="93" spans="1:5" ht="15.75" x14ac:dyDescent="0.25">
      <c r="A93" s="3" t="s">
        <v>3</v>
      </c>
      <c r="B93" s="157" t="s">
        <v>118</v>
      </c>
      <c r="C93" s="86" t="s">
        <v>31</v>
      </c>
      <c r="D93" s="158">
        <v>5</v>
      </c>
      <c r="E93"/>
    </row>
    <row r="94" spans="1:5" ht="15.75" x14ac:dyDescent="0.25">
      <c r="A94" s="3" t="s">
        <v>3</v>
      </c>
      <c r="B94" s="157" t="s">
        <v>118</v>
      </c>
      <c r="C94" s="86" t="s">
        <v>31</v>
      </c>
      <c r="D94" s="158">
        <v>6</v>
      </c>
      <c r="E94"/>
    </row>
    <row r="95" spans="1:5" ht="15.75" x14ac:dyDescent="0.25">
      <c r="A95" s="3" t="s">
        <v>3</v>
      </c>
      <c r="B95" s="157" t="s">
        <v>118</v>
      </c>
      <c r="C95" s="86" t="s">
        <v>31</v>
      </c>
      <c r="D95" s="158">
        <v>5</v>
      </c>
      <c r="E95"/>
    </row>
    <row r="96" spans="1:5" ht="15.75" x14ac:dyDescent="0.25">
      <c r="A96" s="3" t="s">
        <v>3</v>
      </c>
      <c r="B96" s="157" t="s">
        <v>118</v>
      </c>
      <c r="C96" s="86" t="s">
        <v>31</v>
      </c>
      <c r="D96" s="158">
        <v>5</v>
      </c>
      <c r="E96"/>
    </row>
    <row r="97" spans="1:5" ht="15.75" x14ac:dyDescent="0.25">
      <c r="A97" s="3" t="s">
        <v>3</v>
      </c>
      <c r="B97" s="157" t="s">
        <v>118</v>
      </c>
      <c r="C97" s="86" t="s">
        <v>31</v>
      </c>
      <c r="D97" s="158">
        <v>1</v>
      </c>
      <c r="E97"/>
    </row>
    <row r="98" spans="1:5" ht="15.75" x14ac:dyDescent="0.25">
      <c r="A98" s="3" t="s">
        <v>3</v>
      </c>
      <c r="B98" s="157" t="s">
        <v>118</v>
      </c>
      <c r="C98" s="86" t="s">
        <v>31</v>
      </c>
      <c r="D98" s="158">
        <v>1</v>
      </c>
      <c r="E98"/>
    </row>
    <row r="99" spans="1:5" ht="15.75" x14ac:dyDescent="0.25">
      <c r="A99" s="3" t="s">
        <v>3</v>
      </c>
      <c r="B99" s="157" t="s">
        <v>118</v>
      </c>
      <c r="C99" s="86" t="s">
        <v>31</v>
      </c>
      <c r="D99" s="158">
        <v>5</v>
      </c>
      <c r="E99"/>
    </row>
    <row r="100" spans="1:5" ht="15.75" x14ac:dyDescent="0.25">
      <c r="A100" s="3" t="s">
        <v>3</v>
      </c>
      <c r="B100" s="157" t="s">
        <v>118</v>
      </c>
      <c r="C100" s="86" t="s">
        <v>31</v>
      </c>
      <c r="D100" s="158">
        <v>2</v>
      </c>
      <c r="E100"/>
    </row>
    <row r="101" spans="1:5" ht="15.75" x14ac:dyDescent="0.25">
      <c r="A101" s="3" t="s">
        <v>3</v>
      </c>
      <c r="B101" s="157" t="s">
        <v>118</v>
      </c>
      <c r="C101" s="86" t="s">
        <v>31</v>
      </c>
      <c r="D101" s="158">
        <v>4</v>
      </c>
      <c r="E101"/>
    </row>
    <row r="102" spans="1:5" ht="15.75" x14ac:dyDescent="0.25">
      <c r="A102" s="3" t="s">
        <v>3</v>
      </c>
      <c r="B102" s="157" t="s">
        <v>118</v>
      </c>
      <c r="C102" s="86" t="s">
        <v>31</v>
      </c>
      <c r="D102" s="158">
        <v>4</v>
      </c>
      <c r="E102"/>
    </row>
    <row r="103" spans="1:5" ht="15.75" x14ac:dyDescent="0.25">
      <c r="A103" s="3" t="s">
        <v>3</v>
      </c>
      <c r="B103" s="157" t="s">
        <v>118</v>
      </c>
      <c r="C103" s="86" t="s">
        <v>31</v>
      </c>
      <c r="D103" s="158">
        <v>6</v>
      </c>
      <c r="E103"/>
    </row>
    <row r="104" spans="1:5" ht="15.75" x14ac:dyDescent="0.25">
      <c r="A104" s="3" t="s">
        <v>3</v>
      </c>
      <c r="B104" s="157" t="s">
        <v>118</v>
      </c>
      <c r="C104" s="86" t="s">
        <v>31</v>
      </c>
      <c r="D104" s="158">
        <v>8</v>
      </c>
      <c r="E104"/>
    </row>
    <row r="105" spans="1:5" ht="15.75" x14ac:dyDescent="0.25">
      <c r="A105" s="3" t="s">
        <v>3</v>
      </c>
      <c r="B105" s="157" t="s">
        <v>118</v>
      </c>
      <c r="C105" s="86" t="s">
        <v>31</v>
      </c>
      <c r="D105" s="158">
        <v>3</v>
      </c>
      <c r="E105"/>
    </row>
    <row r="106" spans="1:5" ht="15.75" x14ac:dyDescent="0.25">
      <c r="A106" s="3" t="s">
        <v>3</v>
      </c>
      <c r="B106" s="157" t="s">
        <v>118</v>
      </c>
      <c r="C106" s="86" t="s">
        <v>31</v>
      </c>
      <c r="D106" s="158">
        <v>6</v>
      </c>
      <c r="E106"/>
    </row>
    <row r="107" spans="1:5" ht="15.75" x14ac:dyDescent="0.25">
      <c r="A107" s="3" t="s">
        <v>3</v>
      </c>
      <c r="B107" s="157" t="s">
        <v>118</v>
      </c>
      <c r="C107" s="86" t="s">
        <v>31</v>
      </c>
      <c r="D107" s="158">
        <v>1</v>
      </c>
      <c r="E107"/>
    </row>
    <row r="108" spans="1:5" ht="15.75" x14ac:dyDescent="0.25">
      <c r="A108" s="3" t="s">
        <v>3</v>
      </c>
      <c r="B108" s="157" t="s">
        <v>118</v>
      </c>
      <c r="C108" s="86" t="s">
        <v>31</v>
      </c>
      <c r="D108" s="158">
        <v>6</v>
      </c>
      <c r="E108"/>
    </row>
    <row r="109" spans="1:5" ht="15.75" x14ac:dyDescent="0.25">
      <c r="A109" s="3" t="s">
        <v>3</v>
      </c>
      <c r="B109" s="157" t="s">
        <v>118</v>
      </c>
      <c r="C109" s="86" t="s">
        <v>31</v>
      </c>
      <c r="D109" s="158">
        <v>6</v>
      </c>
      <c r="E109"/>
    </row>
    <row r="110" spans="1:5" ht="15.75" x14ac:dyDescent="0.25">
      <c r="A110" s="3" t="s">
        <v>3</v>
      </c>
      <c r="B110" s="157" t="s">
        <v>118</v>
      </c>
      <c r="C110" s="86" t="s">
        <v>31</v>
      </c>
      <c r="D110" s="158">
        <v>3</v>
      </c>
      <c r="E110"/>
    </row>
    <row r="111" spans="1:5" ht="15.75" x14ac:dyDescent="0.25">
      <c r="A111" s="3" t="s">
        <v>3</v>
      </c>
      <c r="B111" s="157" t="s">
        <v>118</v>
      </c>
      <c r="C111" s="86" t="s">
        <v>31</v>
      </c>
      <c r="D111" s="158">
        <v>8</v>
      </c>
      <c r="E111"/>
    </row>
    <row r="112" spans="1:5" ht="15.75" x14ac:dyDescent="0.25">
      <c r="A112" s="3" t="s">
        <v>3</v>
      </c>
      <c r="B112" s="157" t="s">
        <v>119</v>
      </c>
      <c r="C112" s="86" t="s">
        <v>31</v>
      </c>
      <c r="D112" s="157">
        <v>9</v>
      </c>
      <c r="E112"/>
    </row>
    <row r="113" spans="1:5" ht="15.75" x14ac:dyDescent="0.25">
      <c r="A113" s="3" t="s">
        <v>3</v>
      </c>
      <c r="B113" s="157" t="s">
        <v>119</v>
      </c>
      <c r="C113" s="86" t="s">
        <v>31</v>
      </c>
      <c r="D113" s="158">
        <v>6</v>
      </c>
      <c r="E113"/>
    </row>
    <row r="114" spans="1:5" ht="15.75" x14ac:dyDescent="0.25">
      <c r="A114" s="3" t="s">
        <v>3</v>
      </c>
      <c r="B114" s="157" t="s">
        <v>119</v>
      </c>
      <c r="C114" s="86" t="s">
        <v>31</v>
      </c>
      <c r="D114" s="158">
        <v>7</v>
      </c>
      <c r="E114"/>
    </row>
    <row r="115" spans="1:5" ht="15.75" x14ac:dyDescent="0.25">
      <c r="A115" s="3" t="s">
        <v>3</v>
      </c>
      <c r="B115" s="157" t="s">
        <v>119</v>
      </c>
      <c r="C115" s="86" t="s">
        <v>31</v>
      </c>
      <c r="D115" s="158">
        <v>8</v>
      </c>
      <c r="E115"/>
    </row>
    <row r="116" spans="1:5" ht="15.75" x14ac:dyDescent="0.25">
      <c r="A116" s="3" t="s">
        <v>3</v>
      </c>
      <c r="B116" s="157" t="s">
        <v>119</v>
      </c>
      <c r="C116" s="86" t="s">
        <v>31</v>
      </c>
      <c r="D116" s="158">
        <v>4</v>
      </c>
      <c r="E116"/>
    </row>
    <row r="117" spans="1:5" ht="15.75" x14ac:dyDescent="0.25">
      <c r="A117" s="3" t="s">
        <v>3</v>
      </c>
      <c r="B117" s="157" t="s">
        <v>119</v>
      </c>
      <c r="C117" s="86" t="s">
        <v>31</v>
      </c>
      <c r="D117" s="158">
        <v>11</v>
      </c>
      <c r="E117"/>
    </row>
    <row r="118" spans="1:5" ht="15.75" x14ac:dyDescent="0.25">
      <c r="A118" s="3" t="s">
        <v>3</v>
      </c>
      <c r="B118" s="157" t="s">
        <v>119</v>
      </c>
      <c r="C118" s="86" t="s">
        <v>31</v>
      </c>
      <c r="D118" s="158">
        <v>2</v>
      </c>
      <c r="E118"/>
    </row>
    <row r="119" spans="1:5" ht="15.75" x14ac:dyDescent="0.25">
      <c r="A119" s="3" t="s">
        <v>3</v>
      </c>
      <c r="B119" s="157" t="s">
        <v>119</v>
      </c>
      <c r="C119" s="86" t="s">
        <v>31</v>
      </c>
      <c r="D119" s="158">
        <v>9</v>
      </c>
      <c r="E119"/>
    </row>
    <row r="120" spans="1:5" ht="15.75" x14ac:dyDescent="0.25">
      <c r="A120" s="3" t="s">
        <v>3</v>
      </c>
      <c r="B120" s="157" t="s">
        <v>119</v>
      </c>
      <c r="C120" s="86" t="s">
        <v>31</v>
      </c>
      <c r="D120" s="158">
        <v>6</v>
      </c>
      <c r="E120"/>
    </row>
    <row r="121" spans="1:5" ht="15.75" x14ac:dyDescent="0.25">
      <c r="A121" s="3" t="s">
        <v>3</v>
      </c>
      <c r="B121" s="157" t="s">
        <v>119</v>
      </c>
      <c r="C121" s="86" t="s">
        <v>31</v>
      </c>
      <c r="D121" s="158">
        <v>4</v>
      </c>
      <c r="E121"/>
    </row>
    <row r="122" spans="1:5" ht="15.75" x14ac:dyDescent="0.25">
      <c r="A122" s="3" t="s">
        <v>3</v>
      </c>
      <c r="B122" s="157" t="s">
        <v>119</v>
      </c>
      <c r="C122" s="86" t="s">
        <v>31</v>
      </c>
      <c r="D122" s="158">
        <v>11</v>
      </c>
      <c r="E122"/>
    </row>
    <row r="123" spans="1:5" ht="15.75" x14ac:dyDescent="0.25">
      <c r="A123" s="3" t="s">
        <v>3</v>
      </c>
      <c r="B123" s="157" t="s">
        <v>119</v>
      </c>
      <c r="C123" s="86" t="s">
        <v>31</v>
      </c>
      <c r="D123" s="158">
        <v>12</v>
      </c>
      <c r="E123"/>
    </row>
    <row r="124" spans="1:5" ht="15.75" x14ac:dyDescent="0.25">
      <c r="A124" s="3" t="s">
        <v>3</v>
      </c>
      <c r="B124" s="157" t="s">
        <v>119</v>
      </c>
      <c r="C124" s="86" t="s">
        <v>31</v>
      </c>
      <c r="D124" s="158">
        <v>2</v>
      </c>
      <c r="E124"/>
    </row>
    <row r="125" spans="1:5" ht="15.75" x14ac:dyDescent="0.25">
      <c r="A125" s="3" t="s">
        <v>3</v>
      </c>
      <c r="B125" s="157" t="s">
        <v>119</v>
      </c>
      <c r="C125" s="86" t="s">
        <v>31</v>
      </c>
      <c r="D125" s="158">
        <v>4</v>
      </c>
      <c r="E125"/>
    </row>
    <row r="126" spans="1:5" ht="15.75" x14ac:dyDescent="0.25">
      <c r="A126" s="3" t="s">
        <v>3</v>
      </c>
      <c r="B126" s="157" t="s">
        <v>119</v>
      </c>
      <c r="C126" s="86" t="s">
        <v>31</v>
      </c>
      <c r="D126" s="158">
        <v>9</v>
      </c>
      <c r="E126"/>
    </row>
    <row r="127" spans="1:5" ht="15.75" x14ac:dyDescent="0.25">
      <c r="A127" s="3" t="s">
        <v>3</v>
      </c>
      <c r="B127" s="157" t="s">
        <v>119</v>
      </c>
      <c r="C127" s="86" t="s">
        <v>31</v>
      </c>
      <c r="D127" s="158">
        <v>5</v>
      </c>
      <c r="E127"/>
    </row>
    <row r="128" spans="1:5" ht="15.75" x14ac:dyDescent="0.25">
      <c r="A128" s="3" t="s">
        <v>3</v>
      </c>
      <c r="B128" s="157" t="s">
        <v>119</v>
      </c>
      <c r="C128" s="86" t="s">
        <v>31</v>
      </c>
      <c r="D128" s="158">
        <v>12</v>
      </c>
      <c r="E128"/>
    </row>
    <row r="129" spans="1:6" ht="15.75" x14ac:dyDescent="0.25">
      <c r="A129" s="3" t="s">
        <v>3</v>
      </c>
      <c r="B129" s="157" t="s">
        <v>119</v>
      </c>
      <c r="C129" s="86" t="s">
        <v>31</v>
      </c>
      <c r="D129" s="158">
        <v>9</v>
      </c>
      <c r="E129"/>
    </row>
    <row r="130" spans="1:6" ht="15.75" x14ac:dyDescent="0.25">
      <c r="A130" s="3" t="s">
        <v>3</v>
      </c>
      <c r="B130" s="157" t="s">
        <v>119</v>
      </c>
      <c r="C130" s="86" t="s">
        <v>31</v>
      </c>
      <c r="D130" s="158">
        <v>8</v>
      </c>
      <c r="E130"/>
    </row>
    <row r="131" spans="1:6" ht="15.75" x14ac:dyDescent="0.25">
      <c r="A131" s="3" t="s">
        <v>3</v>
      </c>
      <c r="B131" s="157" t="s">
        <v>119</v>
      </c>
      <c r="C131" s="86" t="s">
        <v>31</v>
      </c>
      <c r="D131" s="158">
        <v>6</v>
      </c>
      <c r="E131"/>
      <c r="F131"/>
    </row>
    <row r="132" spans="1:6" ht="15.75" x14ac:dyDescent="0.25">
      <c r="A132" s="3" t="s">
        <v>3</v>
      </c>
      <c r="B132" s="157" t="s">
        <v>119</v>
      </c>
      <c r="C132" s="86" t="s">
        <v>31</v>
      </c>
      <c r="D132" s="158">
        <v>6</v>
      </c>
      <c r="E132"/>
      <c r="F132"/>
    </row>
    <row r="133" spans="1:6" ht="15.75" x14ac:dyDescent="0.25">
      <c r="A133" s="3" t="s">
        <v>3</v>
      </c>
      <c r="B133" s="157" t="s">
        <v>119</v>
      </c>
      <c r="C133" s="86" t="s">
        <v>31</v>
      </c>
      <c r="D133" s="158">
        <v>9</v>
      </c>
      <c r="E133"/>
      <c r="F133"/>
    </row>
    <row r="134" spans="1:6" ht="15.75" x14ac:dyDescent="0.25">
      <c r="A134" s="3" t="s">
        <v>3</v>
      </c>
      <c r="B134" s="157" t="s">
        <v>119</v>
      </c>
      <c r="C134" s="86" t="s">
        <v>31</v>
      </c>
      <c r="D134" s="158">
        <v>3</v>
      </c>
      <c r="E134"/>
      <c r="F134"/>
    </row>
    <row r="135" spans="1:6" ht="15.75" x14ac:dyDescent="0.25">
      <c r="A135" s="3" t="s">
        <v>3</v>
      </c>
      <c r="B135" s="157" t="s">
        <v>119</v>
      </c>
      <c r="C135" s="86" t="s">
        <v>31</v>
      </c>
      <c r="D135" s="158">
        <v>6</v>
      </c>
      <c r="E135"/>
      <c r="F135"/>
    </row>
    <row r="136" spans="1:6" ht="15.75" x14ac:dyDescent="0.25">
      <c r="A136" s="3" t="s">
        <v>3</v>
      </c>
      <c r="B136" s="157" t="s">
        <v>119</v>
      </c>
      <c r="C136" s="86" t="s">
        <v>31</v>
      </c>
      <c r="D136" s="158">
        <v>6</v>
      </c>
      <c r="E136"/>
      <c r="F136"/>
    </row>
    <row r="137" spans="1:6" ht="15.75" x14ac:dyDescent="0.25">
      <c r="A137" s="3" t="s">
        <v>3</v>
      </c>
      <c r="B137" s="157" t="s">
        <v>119</v>
      </c>
      <c r="C137" s="86" t="s">
        <v>31</v>
      </c>
      <c r="D137" s="158">
        <v>12</v>
      </c>
      <c r="E137"/>
      <c r="F137"/>
    </row>
    <row r="138" spans="1:6" ht="15.75" x14ac:dyDescent="0.25">
      <c r="A138" s="3" t="s">
        <v>3</v>
      </c>
      <c r="B138" s="157" t="s">
        <v>119</v>
      </c>
      <c r="C138" s="86" t="s">
        <v>31</v>
      </c>
      <c r="D138" s="158">
        <v>9</v>
      </c>
      <c r="E138"/>
      <c r="F138"/>
    </row>
    <row r="139" spans="1:6" ht="15.75" x14ac:dyDescent="0.25">
      <c r="A139" s="3" t="s">
        <v>3</v>
      </c>
      <c r="B139" s="157" t="s">
        <v>119</v>
      </c>
      <c r="C139" s="86" t="s">
        <v>31</v>
      </c>
      <c r="D139" s="158">
        <v>6</v>
      </c>
      <c r="E139"/>
      <c r="F139"/>
    </row>
    <row r="140" spans="1:6" ht="15.75" x14ac:dyDescent="0.25">
      <c r="A140" s="3" t="s">
        <v>3</v>
      </c>
      <c r="B140" s="157" t="s">
        <v>119</v>
      </c>
      <c r="C140" s="86" t="s">
        <v>31</v>
      </c>
      <c r="D140" s="158">
        <v>10</v>
      </c>
      <c r="E140"/>
      <c r="F140"/>
    </row>
    <row r="141" spans="1:6" ht="15.75" x14ac:dyDescent="0.25">
      <c r="A141" s="3" t="s">
        <v>3</v>
      </c>
      <c r="B141" s="157" t="s">
        <v>119</v>
      </c>
      <c r="C141" s="86" t="s">
        <v>31</v>
      </c>
      <c r="D141" s="158">
        <v>6</v>
      </c>
      <c r="E141"/>
      <c r="F141"/>
    </row>
    <row r="142" spans="1:6" ht="15.75" x14ac:dyDescent="0.25">
      <c r="A142" s="3" t="s">
        <v>3</v>
      </c>
      <c r="B142" s="157" t="s">
        <v>119</v>
      </c>
      <c r="C142" s="86" t="s">
        <v>31</v>
      </c>
      <c r="D142" s="158">
        <v>3</v>
      </c>
      <c r="E142"/>
      <c r="F142"/>
    </row>
    <row r="143" spans="1:6" ht="15.75" x14ac:dyDescent="0.25">
      <c r="A143" s="3" t="s">
        <v>3</v>
      </c>
      <c r="B143" s="157" t="s">
        <v>119</v>
      </c>
      <c r="C143" s="86" t="s">
        <v>31</v>
      </c>
      <c r="D143" s="158">
        <v>3</v>
      </c>
      <c r="E143"/>
      <c r="F143"/>
    </row>
    <row r="144" spans="1:6" ht="15.75" x14ac:dyDescent="0.25">
      <c r="A144" s="3" t="s">
        <v>3</v>
      </c>
      <c r="B144" s="157" t="s">
        <v>119</v>
      </c>
      <c r="C144" s="86" t="s">
        <v>31</v>
      </c>
      <c r="D144" s="158">
        <v>4</v>
      </c>
      <c r="E144"/>
      <c r="F144"/>
    </row>
    <row r="145" spans="1:6" ht="15.75" x14ac:dyDescent="0.25">
      <c r="A145" s="3" t="s">
        <v>3</v>
      </c>
      <c r="B145" s="157" t="s">
        <v>119</v>
      </c>
      <c r="C145" s="86" t="s">
        <v>31</v>
      </c>
      <c r="D145" s="158">
        <v>3</v>
      </c>
      <c r="E145"/>
      <c r="F145"/>
    </row>
    <row r="146" spans="1:6" ht="15.75" x14ac:dyDescent="0.25">
      <c r="A146" s="3" t="s">
        <v>3</v>
      </c>
      <c r="B146" s="157" t="s">
        <v>119</v>
      </c>
      <c r="C146" s="86" t="s">
        <v>31</v>
      </c>
      <c r="D146" s="158">
        <v>1</v>
      </c>
      <c r="E146"/>
      <c r="F146"/>
    </row>
    <row r="147" spans="1:6" ht="15.75" x14ac:dyDescent="0.25">
      <c r="A147" s="3" t="s">
        <v>3</v>
      </c>
      <c r="B147" s="157" t="s">
        <v>119</v>
      </c>
      <c r="C147" s="86" t="s">
        <v>31</v>
      </c>
      <c r="D147" s="158">
        <v>3</v>
      </c>
      <c r="E147"/>
      <c r="F147"/>
    </row>
    <row r="148" spans="1:6" ht="15.75" x14ac:dyDescent="0.25">
      <c r="A148" s="3" t="s">
        <v>3</v>
      </c>
      <c r="B148" s="157" t="s">
        <v>119</v>
      </c>
      <c r="C148" s="86" t="s">
        <v>31</v>
      </c>
      <c r="D148" s="158">
        <v>6</v>
      </c>
      <c r="E148"/>
      <c r="F148"/>
    </row>
    <row r="149" spans="1:6" ht="15.75" x14ac:dyDescent="0.25">
      <c r="A149" s="3" t="s">
        <v>3</v>
      </c>
      <c r="B149" s="157" t="s">
        <v>119</v>
      </c>
      <c r="C149" s="86" t="s">
        <v>31</v>
      </c>
      <c r="D149" s="158">
        <v>4</v>
      </c>
      <c r="E149"/>
      <c r="F149"/>
    </row>
    <row r="150" spans="1:6" ht="15.75" x14ac:dyDescent="0.25">
      <c r="A150" s="3" t="s">
        <v>3</v>
      </c>
      <c r="B150" s="157" t="s">
        <v>119</v>
      </c>
      <c r="C150" s="86" t="s">
        <v>31</v>
      </c>
      <c r="D150" s="158">
        <v>1</v>
      </c>
      <c r="E150"/>
      <c r="F150"/>
    </row>
    <row r="151" spans="1:6" ht="15.75" x14ac:dyDescent="0.25">
      <c r="A151" s="3" t="s">
        <v>3</v>
      </c>
      <c r="B151" s="157" t="s">
        <v>119</v>
      </c>
      <c r="C151" s="86" t="s">
        <v>31</v>
      </c>
      <c r="D151" s="158">
        <v>8</v>
      </c>
      <c r="E151"/>
      <c r="F151"/>
    </row>
    <row r="152" spans="1:6" ht="15.75" x14ac:dyDescent="0.25">
      <c r="A152" s="3" t="s">
        <v>3</v>
      </c>
      <c r="B152" s="157" t="s">
        <v>119</v>
      </c>
      <c r="C152" s="86" t="s">
        <v>31</v>
      </c>
      <c r="D152" s="158">
        <v>7</v>
      </c>
      <c r="E152"/>
      <c r="F152"/>
    </row>
    <row r="153" spans="1:6" ht="15.75" x14ac:dyDescent="0.25">
      <c r="A153" s="3" t="s">
        <v>3</v>
      </c>
      <c r="B153" s="157" t="s">
        <v>119</v>
      </c>
      <c r="C153" s="86" t="s">
        <v>31</v>
      </c>
      <c r="D153" s="158">
        <v>7</v>
      </c>
      <c r="E153"/>
      <c r="F153"/>
    </row>
    <row r="154" spans="1:6" ht="15.75" x14ac:dyDescent="0.25">
      <c r="A154" s="3" t="s">
        <v>3</v>
      </c>
      <c r="B154" s="157" t="s">
        <v>119</v>
      </c>
      <c r="C154" s="86" t="s">
        <v>31</v>
      </c>
      <c r="D154" s="158">
        <v>5</v>
      </c>
      <c r="E154"/>
      <c r="F154"/>
    </row>
    <row r="155" spans="1:6" ht="15.75" x14ac:dyDescent="0.25">
      <c r="A155" s="3" t="s">
        <v>3</v>
      </c>
      <c r="B155" s="157" t="s">
        <v>119</v>
      </c>
      <c r="C155" s="86" t="s">
        <v>31</v>
      </c>
      <c r="D155" s="158">
        <v>2</v>
      </c>
      <c r="E155"/>
      <c r="F155"/>
    </row>
    <row r="156" spans="1:6" ht="15.75" x14ac:dyDescent="0.25">
      <c r="A156" s="3" t="s">
        <v>3</v>
      </c>
      <c r="B156" s="157" t="s">
        <v>119</v>
      </c>
      <c r="C156" s="86" t="s">
        <v>31</v>
      </c>
      <c r="D156" s="158">
        <v>6</v>
      </c>
      <c r="E156"/>
      <c r="F156"/>
    </row>
    <row r="157" spans="1:6" ht="15.75" x14ac:dyDescent="0.25">
      <c r="A157" s="3" t="s">
        <v>3</v>
      </c>
      <c r="B157" s="157" t="s">
        <v>119</v>
      </c>
      <c r="C157" s="86" t="s">
        <v>31</v>
      </c>
      <c r="D157" s="158">
        <v>8</v>
      </c>
      <c r="E157"/>
      <c r="F157"/>
    </row>
    <row r="158" spans="1:6" ht="15.75" x14ac:dyDescent="0.25">
      <c r="A158" s="3" t="s">
        <v>3</v>
      </c>
      <c r="B158" s="157" t="s">
        <v>119</v>
      </c>
      <c r="C158" s="86" t="s">
        <v>31</v>
      </c>
      <c r="D158" s="158">
        <v>12</v>
      </c>
      <c r="E158"/>
      <c r="F158"/>
    </row>
    <row r="159" spans="1:6" ht="15.75" x14ac:dyDescent="0.25">
      <c r="A159" s="3" t="s">
        <v>3</v>
      </c>
      <c r="B159" s="157" t="s">
        <v>119</v>
      </c>
      <c r="C159" s="86" t="s">
        <v>31</v>
      </c>
      <c r="D159" s="158">
        <v>6</v>
      </c>
      <c r="E159"/>
      <c r="F159"/>
    </row>
    <row r="160" spans="1:6" ht="15.75" x14ac:dyDescent="0.25">
      <c r="A160" s="3" t="s">
        <v>3</v>
      </c>
      <c r="B160" s="157" t="s">
        <v>95</v>
      </c>
      <c r="C160" s="86" t="s">
        <v>31</v>
      </c>
      <c r="D160" s="157">
        <v>3</v>
      </c>
      <c r="E160"/>
      <c r="F160"/>
    </row>
    <row r="161" spans="1:6" ht="15.75" x14ac:dyDescent="0.25">
      <c r="A161" s="3" t="s">
        <v>3</v>
      </c>
      <c r="B161" s="157" t="s">
        <v>95</v>
      </c>
      <c r="C161" s="86" t="s">
        <v>31</v>
      </c>
      <c r="D161" s="158">
        <v>1</v>
      </c>
      <c r="E161"/>
      <c r="F161"/>
    </row>
    <row r="162" spans="1:6" ht="15.75" x14ac:dyDescent="0.25">
      <c r="A162" s="3" t="s">
        <v>3</v>
      </c>
      <c r="B162" s="157" t="s">
        <v>95</v>
      </c>
      <c r="C162" s="86" t="s">
        <v>31</v>
      </c>
      <c r="D162" s="158">
        <v>1</v>
      </c>
      <c r="E162"/>
      <c r="F162"/>
    </row>
    <row r="163" spans="1:6" ht="15.75" x14ac:dyDescent="0.25">
      <c r="A163" s="3" t="s">
        <v>3</v>
      </c>
      <c r="B163" s="157" t="s">
        <v>95</v>
      </c>
      <c r="C163" s="86" t="s">
        <v>31</v>
      </c>
      <c r="D163" s="158">
        <v>4</v>
      </c>
      <c r="E163"/>
      <c r="F163"/>
    </row>
    <row r="164" spans="1:6" ht="15.75" x14ac:dyDescent="0.25">
      <c r="A164" s="3" t="s">
        <v>3</v>
      </c>
      <c r="B164" s="157" t="s">
        <v>95</v>
      </c>
      <c r="C164" s="86" t="s">
        <v>31</v>
      </c>
      <c r="D164" s="158">
        <v>1</v>
      </c>
      <c r="E164"/>
      <c r="F164"/>
    </row>
    <row r="165" spans="1:6" ht="15.75" x14ac:dyDescent="0.25">
      <c r="A165" s="3" t="s">
        <v>3</v>
      </c>
      <c r="B165" s="157" t="s">
        <v>95</v>
      </c>
      <c r="C165" s="86" t="s">
        <v>31</v>
      </c>
      <c r="D165" s="158">
        <v>6</v>
      </c>
      <c r="E165"/>
      <c r="F165"/>
    </row>
    <row r="166" spans="1:6" ht="15.75" x14ac:dyDescent="0.25">
      <c r="A166" s="3" t="s">
        <v>3</v>
      </c>
      <c r="B166" s="157" t="s">
        <v>95</v>
      </c>
      <c r="C166" s="86" t="s">
        <v>31</v>
      </c>
      <c r="D166" s="158">
        <v>5</v>
      </c>
      <c r="E166"/>
      <c r="F166"/>
    </row>
    <row r="167" spans="1:6" ht="15.75" x14ac:dyDescent="0.25">
      <c r="A167" s="3" t="s">
        <v>3</v>
      </c>
      <c r="B167" s="157" t="s">
        <v>95</v>
      </c>
      <c r="C167" s="86" t="s">
        <v>31</v>
      </c>
      <c r="D167" s="158">
        <v>1</v>
      </c>
      <c r="E167"/>
      <c r="F167"/>
    </row>
    <row r="168" spans="1:6" ht="15.75" x14ac:dyDescent="0.25">
      <c r="A168" s="3" t="s">
        <v>3</v>
      </c>
      <c r="B168" s="157" t="s">
        <v>95</v>
      </c>
      <c r="C168" s="86" t="s">
        <v>31</v>
      </c>
      <c r="D168" s="158">
        <v>2</v>
      </c>
      <c r="E168"/>
      <c r="F168"/>
    </row>
    <row r="169" spans="1:6" ht="15.75" x14ac:dyDescent="0.25">
      <c r="A169" s="3" t="s">
        <v>3</v>
      </c>
      <c r="B169" s="157" t="s">
        <v>95</v>
      </c>
      <c r="C169" s="86" t="s">
        <v>31</v>
      </c>
      <c r="D169" s="158">
        <v>6</v>
      </c>
      <c r="E169"/>
      <c r="F169"/>
    </row>
    <row r="170" spans="1:6" ht="15.75" x14ac:dyDescent="0.25">
      <c r="A170" s="3" t="s">
        <v>3</v>
      </c>
      <c r="B170" s="157" t="s">
        <v>95</v>
      </c>
      <c r="C170" s="86" t="s">
        <v>31</v>
      </c>
      <c r="D170" s="158">
        <v>13</v>
      </c>
      <c r="E170"/>
      <c r="F170"/>
    </row>
    <row r="171" spans="1:6" ht="15.75" x14ac:dyDescent="0.25">
      <c r="A171" s="3" t="s">
        <v>3</v>
      </c>
      <c r="B171" s="157" t="s">
        <v>95</v>
      </c>
      <c r="C171" s="86" t="s">
        <v>31</v>
      </c>
      <c r="D171" s="158">
        <v>5</v>
      </c>
      <c r="E171"/>
      <c r="F171"/>
    </row>
    <row r="172" spans="1:6" ht="15.75" x14ac:dyDescent="0.25">
      <c r="A172" s="3" t="s">
        <v>3</v>
      </c>
      <c r="B172" s="157" t="s">
        <v>95</v>
      </c>
      <c r="C172" s="86" t="s">
        <v>31</v>
      </c>
      <c r="D172" s="158">
        <v>7</v>
      </c>
      <c r="E172"/>
      <c r="F172"/>
    </row>
    <row r="173" spans="1:6" ht="15.75" x14ac:dyDescent="0.25">
      <c r="A173" s="3" t="s">
        <v>3</v>
      </c>
      <c r="B173" s="157" t="s">
        <v>95</v>
      </c>
      <c r="C173" s="86" t="s">
        <v>31</v>
      </c>
      <c r="D173" s="158">
        <v>6</v>
      </c>
      <c r="E173"/>
      <c r="F173"/>
    </row>
    <row r="174" spans="1:6" ht="15.75" x14ac:dyDescent="0.25">
      <c r="A174" s="3" t="s">
        <v>3</v>
      </c>
      <c r="B174" s="157" t="s">
        <v>95</v>
      </c>
      <c r="C174" s="86" t="s">
        <v>31</v>
      </c>
      <c r="D174" s="158">
        <v>5</v>
      </c>
      <c r="E174"/>
      <c r="F174"/>
    </row>
    <row r="175" spans="1:6" ht="15.75" x14ac:dyDescent="0.25">
      <c r="A175" s="3" t="s">
        <v>3</v>
      </c>
      <c r="B175" s="157" t="s">
        <v>95</v>
      </c>
      <c r="C175" s="86" t="s">
        <v>31</v>
      </c>
      <c r="D175" s="158">
        <v>6</v>
      </c>
      <c r="E175"/>
      <c r="F175"/>
    </row>
    <row r="176" spans="1:6" ht="15.75" x14ac:dyDescent="0.25">
      <c r="A176" s="3" t="s">
        <v>3</v>
      </c>
      <c r="B176" s="157" t="s">
        <v>95</v>
      </c>
      <c r="C176" s="86" t="s">
        <v>31</v>
      </c>
      <c r="D176" s="158">
        <v>3</v>
      </c>
      <c r="E176"/>
      <c r="F176"/>
    </row>
    <row r="177" spans="1:6" ht="15.75" x14ac:dyDescent="0.25">
      <c r="A177" s="3" t="s">
        <v>3</v>
      </c>
      <c r="B177" s="157" t="s">
        <v>95</v>
      </c>
      <c r="C177" s="86" t="s">
        <v>31</v>
      </c>
      <c r="D177" s="158">
        <v>3</v>
      </c>
      <c r="E177"/>
      <c r="F177"/>
    </row>
    <row r="178" spans="1:6" ht="15.75" x14ac:dyDescent="0.25">
      <c r="A178" s="3" t="s">
        <v>3</v>
      </c>
      <c r="B178" s="157" t="s">
        <v>95</v>
      </c>
      <c r="C178" s="86" t="s">
        <v>31</v>
      </c>
      <c r="D178" s="158">
        <v>6</v>
      </c>
      <c r="E178"/>
      <c r="F178"/>
    </row>
    <row r="179" spans="1:6" ht="15.75" x14ac:dyDescent="0.25">
      <c r="A179" s="3" t="s">
        <v>3</v>
      </c>
      <c r="B179" s="157" t="s">
        <v>95</v>
      </c>
      <c r="C179" s="86" t="s">
        <v>31</v>
      </c>
      <c r="D179" s="158">
        <v>8</v>
      </c>
      <c r="E179"/>
      <c r="F179"/>
    </row>
    <row r="180" spans="1:6" ht="15.75" x14ac:dyDescent="0.25">
      <c r="A180" s="3" t="s">
        <v>3</v>
      </c>
      <c r="B180" s="157" t="s">
        <v>95</v>
      </c>
      <c r="C180" s="86" t="s">
        <v>31</v>
      </c>
      <c r="D180" s="158">
        <v>6</v>
      </c>
      <c r="E180"/>
      <c r="F180"/>
    </row>
    <row r="181" spans="1:6" ht="15.75" x14ac:dyDescent="0.25">
      <c r="A181" s="3" t="s">
        <v>3</v>
      </c>
      <c r="B181" s="157" t="s">
        <v>95</v>
      </c>
      <c r="C181" s="86" t="s">
        <v>31</v>
      </c>
      <c r="D181" s="158">
        <v>5</v>
      </c>
      <c r="E181"/>
      <c r="F181"/>
    </row>
    <row r="182" spans="1:6" ht="15.75" x14ac:dyDescent="0.25">
      <c r="A182" s="3" t="s">
        <v>3</v>
      </c>
      <c r="B182" s="157" t="s">
        <v>95</v>
      </c>
      <c r="C182" s="86" t="s">
        <v>31</v>
      </c>
      <c r="D182" s="158">
        <v>5</v>
      </c>
      <c r="E182"/>
      <c r="F182"/>
    </row>
    <row r="183" spans="1:6" ht="15.75" x14ac:dyDescent="0.25">
      <c r="A183" s="3" t="s">
        <v>3</v>
      </c>
      <c r="B183" s="157" t="s">
        <v>95</v>
      </c>
      <c r="C183" s="86" t="s">
        <v>31</v>
      </c>
      <c r="D183" s="158">
        <v>9</v>
      </c>
      <c r="E183"/>
      <c r="F183"/>
    </row>
    <row r="184" spans="1:6" ht="15.75" x14ac:dyDescent="0.25">
      <c r="A184" s="3" t="s">
        <v>3</v>
      </c>
      <c r="B184" s="157" t="s">
        <v>95</v>
      </c>
      <c r="C184" s="86" t="s">
        <v>31</v>
      </c>
      <c r="D184" s="158">
        <v>10</v>
      </c>
      <c r="E184"/>
      <c r="F184"/>
    </row>
    <row r="185" spans="1:6" ht="15.75" x14ac:dyDescent="0.25">
      <c r="A185" s="3" t="s">
        <v>3</v>
      </c>
      <c r="B185" s="157" t="s">
        <v>95</v>
      </c>
      <c r="C185" s="86" t="s">
        <v>31</v>
      </c>
      <c r="D185" s="158">
        <v>10</v>
      </c>
      <c r="E185"/>
      <c r="F185"/>
    </row>
    <row r="186" spans="1:6" ht="15.75" x14ac:dyDescent="0.25">
      <c r="A186" s="3" t="s">
        <v>3</v>
      </c>
      <c r="B186" s="157" t="s">
        <v>95</v>
      </c>
      <c r="C186" s="86" t="s">
        <v>31</v>
      </c>
      <c r="D186" s="158">
        <v>7</v>
      </c>
      <c r="E186"/>
      <c r="F186"/>
    </row>
    <row r="187" spans="1:6" ht="15.75" x14ac:dyDescent="0.25">
      <c r="A187" s="3" t="s">
        <v>3</v>
      </c>
      <c r="B187" s="157" t="s">
        <v>95</v>
      </c>
      <c r="C187" s="86" t="s">
        <v>31</v>
      </c>
      <c r="D187" s="158">
        <v>6</v>
      </c>
      <c r="E187"/>
      <c r="F187"/>
    </row>
    <row r="188" spans="1:6" ht="15.75" x14ac:dyDescent="0.25">
      <c r="A188" s="3" t="s">
        <v>3</v>
      </c>
      <c r="B188" s="157" t="s">
        <v>95</v>
      </c>
      <c r="C188" s="86" t="s">
        <v>31</v>
      </c>
      <c r="D188" s="158">
        <v>6</v>
      </c>
      <c r="E188"/>
      <c r="F188"/>
    </row>
    <row r="189" spans="1:6" ht="15.75" x14ac:dyDescent="0.25">
      <c r="A189" s="3" t="s">
        <v>3</v>
      </c>
      <c r="B189" s="157" t="s">
        <v>95</v>
      </c>
      <c r="C189" s="86" t="s">
        <v>31</v>
      </c>
      <c r="D189" s="158">
        <v>7</v>
      </c>
      <c r="E189"/>
      <c r="F189"/>
    </row>
    <row r="190" spans="1:6" ht="15.75" x14ac:dyDescent="0.25">
      <c r="A190" s="3" t="s">
        <v>3</v>
      </c>
      <c r="B190" s="157" t="s">
        <v>95</v>
      </c>
      <c r="C190" s="86" t="s">
        <v>31</v>
      </c>
      <c r="D190" s="158">
        <v>12</v>
      </c>
      <c r="E190"/>
      <c r="F190"/>
    </row>
    <row r="191" spans="1:6" ht="15.75" x14ac:dyDescent="0.25">
      <c r="A191" s="3" t="s">
        <v>3</v>
      </c>
      <c r="B191" s="157" t="s">
        <v>95</v>
      </c>
      <c r="C191" s="86" t="s">
        <v>31</v>
      </c>
      <c r="D191" s="158">
        <v>1</v>
      </c>
      <c r="E191"/>
      <c r="F191"/>
    </row>
    <row r="192" spans="1:6" ht="15.75" x14ac:dyDescent="0.25">
      <c r="A192" s="3" t="s">
        <v>3</v>
      </c>
      <c r="B192" s="157" t="s">
        <v>95</v>
      </c>
      <c r="C192" s="86" t="s">
        <v>31</v>
      </c>
      <c r="D192" s="158">
        <v>6</v>
      </c>
      <c r="E192"/>
      <c r="F192"/>
    </row>
    <row r="193" spans="1:6" ht="15.75" x14ac:dyDescent="0.25">
      <c r="A193" s="3" t="s">
        <v>3</v>
      </c>
      <c r="B193" s="157" t="s">
        <v>95</v>
      </c>
      <c r="C193" s="86" t="s">
        <v>31</v>
      </c>
      <c r="D193" s="158">
        <v>8</v>
      </c>
      <c r="E193"/>
      <c r="F193"/>
    </row>
    <row r="194" spans="1:6" ht="15.75" x14ac:dyDescent="0.25">
      <c r="A194" s="3" t="s">
        <v>3</v>
      </c>
      <c r="B194" s="157" t="s">
        <v>95</v>
      </c>
      <c r="C194" s="86" t="s">
        <v>31</v>
      </c>
      <c r="D194" s="158">
        <v>13</v>
      </c>
      <c r="E194"/>
      <c r="F194"/>
    </row>
    <row r="195" spans="1:6" ht="15.75" x14ac:dyDescent="0.25">
      <c r="A195" s="3" t="s">
        <v>3</v>
      </c>
      <c r="B195" s="157" t="s">
        <v>95</v>
      </c>
      <c r="C195" s="86" t="s">
        <v>31</v>
      </c>
      <c r="D195" s="158">
        <v>8</v>
      </c>
      <c r="E195"/>
      <c r="F195"/>
    </row>
    <row r="196" spans="1:6" ht="15.75" x14ac:dyDescent="0.25">
      <c r="A196" s="3" t="s">
        <v>3</v>
      </c>
      <c r="B196" s="157" t="s">
        <v>95</v>
      </c>
      <c r="C196" s="86" t="s">
        <v>31</v>
      </c>
      <c r="D196" s="158">
        <v>11</v>
      </c>
      <c r="E196"/>
      <c r="F196"/>
    </row>
    <row r="197" spans="1:6" ht="15.75" x14ac:dyDescent="0.25">
      <c r="A197" s="3" t="s">
        <v>3</v>
      </c>
      <c r="B197" s="157" t="s">
        <v>95</v>
      </c>
      <c r="C197" s="86" t="s">
        <v>31</v>
      </c>
      <c r="D197" s="158">
        <v>4</v>
      </c>
      <c r="E197"/>
      <c r="F197"/>
    </row>
    <row r="198" spans="1:6" ht="15.75" x14ac:dyDescent="0.25">
      <c r="A198" s="3" t="s">
        <v>3</v>
      </c>
      <c r="B198" s="157" t="s">
        <v>95</v>
      </c>
      <c r="C198" s="86" t="s">
        <v>31</v>
      </c>
      <c r="D198" s="158">
        <v>7</v>
      </c>
      <c r="E198"/>
      <c r="F198"/>
    </row>
    <row r="199" spans="1:6" ht="15.75" x14ac:dyDescent="0.25">
      <c r="A199" s="2" t="s">
        <v>4</v>
      </c>
      <c r="B199" s="157" t="s">
        <v>81</v>
      </c>
      <c r="C199" s="86" t="s">
        <v>31</v>
      </c>
      <c r="D199" s="157">
        <v>5</v>
      </c>
      <c r="E199"/>
      <c r="F199"/>
    </row>
    <row r="200" spans="1:6" ht="15.75" x14ac:dyDescent="0.25">
      <c r="A200" s="2" t="s">
        <v>4</v>
      </c>
      <c r="B200" s="157" t="s">
        <v>81</v>
      </c>
      <c r="C200" s="86" t="s">
        <v>31</v>
      </c>
      <c r="D200" s="157">
        <v>5</v>
      </c>
      <c r="E200"/>
      <c r="F200"/>
    </row>
    <row r="201" spans="1:6" ht="15.75" x14ac:dyDescent="0.25">
      <c r="A201" s="2" t="s">
        <v>4</v>
      </c>
      <c r="B201" s="157" t="s">
        <v>81</v>
      </c>
      <c r="C201" s="86" t="s">
        <v>31</v>
      </c>
      <c r="D201" s="157">
        <v>3</v>
      </c>
      <c r="E201"/>
      <c r="F201"/>
    </row>
    <row r="202" spans="1:6" ht="15.75" x14ac:dyDescent="0.25">
      <c r="A202" s="2" t="s">
        <v>4</v>
      </c>
      <c r="B202" s="157" t="s">
        <v>81</v>
      </c>
      <c r="C202" s="86" t="s">
        <v>31</v>
      </c>
      <c r="D202" s="157">
        <v>7</v>
      </c>
      <c r="E202"/>
      <c r="F202"/>
    </row>
    <row r="203" spans="1:6" ht="15.75" x14ac:dyDescent="0.25">
      <c r="A203" s="2" t="s">
        <v>4</v>
      </c>
      <c r="B203" s="157" t="s">
        <v>81</v>
      </c>
      <c r="C203" s="86" t="s">
        <v>31</v>
      </c>
      <c r="D203" s="157">
        <v>2</v>
      </c>
      <c r="E203"/>
      <c r="F203"/>
    </row>
    <row r="204" spans="1:6" ht="15.75" x14ac:dyDescent="0.25">
      <c r="A204" s="2" t="s">
        <v>4</v>
      </c>
      <c r="B204" s="157" t="s">
        <v>81</v>
      </c>
      <c r="C204" s="86" t="s">
        <v>31</v>
      </c>
      <c r="D204" s="157">
        <v>5</v>
      </c>
      <c r="E204"/>
      <c r="F204"/>
    </row>
    <row r="205" spans="1:6" ht="15.75" x14ac:dyDescent="0.25">
      <c r="A205" s="2" t="s">
        <v>4</v>
      </c>
      <c r="B205" s="157" t="s">
        <v>81</v>
      </c>
      <c r="C205" s="86" t="s">
        <v>31</v>
      </c>
      <c r="D205" s="157">
        <v>5</v>
      </c>
      <c r="E205"/>
      <c r="F205"/>
    </row>
    <row r="206" spans="1:6" ht="15.75" x14ac:dyDescent="0.25">
      <c r="A206" s="2" t="s">
        <v>4</v>
      </c>
      <c r="B206" s="157" t="s">
        <v>81</v>
      </c>
      <c r="C206" s="86" t="s">
        <v>31</v>
      </c>
      <c r="D206" s="157">
        <v>28</v>
      </c>
      <c r="E206"/>
      <c r="F206"/>
    </row>
    <row r="207" spans="1:6" ht="15.75" x14ac:dyDescent="0.25">
      <c r="A207" s="2" t="s">
        <v>4</v>
      </c>
      <c r="B207" s="157" t="s">
        <v>81</v>
      </c>
      <c r="C207" s="86" t="s">
        <v>31</v>
      </c>
      <c r="D207" s="157">
        <v>6</v>
      </c>
      <c r="E207"/>
      <c r="F207"/>
    </row>
    <row r="208" spans="1:6" ht="15.75" x14ac:dyDescent="0.25">
      <c r="A208" s="2" t="s">
        <v>4</v>
      </c>
      <c r="B208" s="157" t="s">
        <v>81</v>
      </c>
      <c r="C208" s="86" t="s">
        <v>31</v>
      </c>
      <c r="D208" s="157">
        <v>13</v>
      </c>
      <c r="E208"/>
      <c r="F208"/>
    </row>
    <row r="209" spans="1:6" ht="15.75" x14ac:dyDescent="0.25">
      <c r="A209" s="2" t="s">
        <v>4</v>
      </c>
      <c r="B209" s="157" t="s">
        <v>81</v>
      </c>
      <c r="C209" s="86" t="s">
        <v>31</v>
      </c>
      <c r="D209" s="157">
        <v>4</v>
      </c>
      <c r="E209"/>
      <c r="F209"/>
    </row>
    <row r="210" spans="1:6" ht="15.75" x14ac:dyDescent="0.25">
      <c r="A210" s="2" t="s">
        <v>4</v>
      </c>
      <c r="B210" s="157" t="s">
        <v>81</v>
      </c>
      <c r="C210" s="86" t="s">
        <v>31</v>
      </c>
      <c r="D210" s="157">
        <v>7</v>
      </c>
      <c r="E210"/>
      <c r="F210"/>
    </row>
    <row r="211" spans="1:6" ht="15.75" x14ac:dyDescent="0.25">
      <c r="A211" s="2" t="s">
        <v>4</v>
      </c>
      <c r="B211" s="157" t="s">
        <v>81</v>
      </c>
      <c r="C211" s="86" t="s">
        <v>31</v>
      </c>
      <c r="D211" s="157">
        <v>6</v>
      </c>
      <c r="E211"/>
      <c r="F211"/>
    </row>
    <row r="212" spans="1:6" ht="15.75" x14ac:dyDescent="0.25">
      <c r="A212" s="2" t="s">
        <v>4</v>
      </c>
      <c r="B212" s="157" t="s">
        <v>81</v>
      </c>
      <c r="C212" s="86" t="s">
        <v>31</v>
      </c>
      <c r="D212" s="157">
        <v>3</v>
      </c>
      <c r="E212"/>
      <c r="F212"/>
    </row>
    <row r="213" spans="1:6" ht="15.75" x14ac:dyDescent="0.25">
      <c r="A213" s="2" t="s">
        <v>4</v>
      </c>
      <c r="B213" s="157" t="s">
        <v>81</v>
      </c>
      <c r="C213" s="86" t="s">
        <v>31</v>
      </c>
      <c r="D213" s="157">
        <v>4</v>
      </c>
      <c r="E213"/>
      <c r="F213"/>
    </row>
    <row r="214" spans="1:6" ht="15.75" x14ac:dyDescent="0.25">
      <c r="A214" s="2" t="s">
        <v>4</v>
      </c>
      <c r="B214" s="157" t="s">
        <v>81</v>
      </c>
      <c r="C214" s="86" t="s">
        <v>31</v>
      </c>
      <c r="D214" s="157">
        <v>7</v>
      </c>
      <c r="E214"/>
      <c r="F214"/>
    </row>
    <row r="215" spans="1:6" ht="15.75" x14ac:dyDescent="0.25">
      <c r="A215" s="2" t="s">
        <v>4</v>
      </c>
      <c r="B215" s="157" t="s">
        <v>81</v>
      </c>
      <c r="C215" s="86" t="s">
        <v>31</v>
      </c>
      <c r="D215" s="157">
        <v>8</v>
      </c>
      <c r="E215"/>
      <c r="F215"/>
    </row>
    <row r="216" spans="1:6" ht="15.75" x14ac:dyDescent="0.25">
      <c r="A216" s="2" t="s">
        <v>4</v>
      </c>
      <c r="B216" s="157" t="s">
        <v>81</v>
      </c>
      <c r="C216" s="86" t="s">
        <v>31</v>
      </c>
      <c r="D216" s="157">
        <v>12</v>
      </c>
      <c r="E216"/>
      <c r="F216"/>
    </row>
    <row r="217" spans="1:6" ht="15.75" x14ac:dyDescent="0.25">
      <c r="A217" s="2" t="s">
        <v>4</v>
      </c>
      <c r="B217" s="157" t="s">
        <v>81</v>
      </c>
      <c r="C217" s="86" t="s">
        <v>31</v>
      </c>
      <c r="D217" s="157">
        <v>4</v>
      </c>
      <c r="E217"/>
      <c r="F217"/>
    </row>
    <row r="218" spans="1:6" ht="15.75" x14ac:dyDescent="0.25">
      <c r="A218" s="2" t="s">
        <v>4</v>
      </c>
      <c r="B218" s="157" t="s">
        <v>81</v>
      </c>
      <c r="C218" s="86" t="s">
        <v>31</v>
      </c>
      <c r="D218" s="157">
        <v>5</v>
      </c>
      <c r="E218"/>
      <c r="F218"/>
    </row>
    <row r="219" spans="1:6" ht="15.75" x14ac:dyDescent="0.25">
      <c r="A219" s="2" t="s">
        <v>4</v>
      </c>
      <c r="B219" s="157" t="s">
        <v>81</v>
      </c>
      <c r="C219" s="86" t="s">
        <v>31</v>
      </c>
      <c r="D219" s="157">
        <v>1</v>
      </c>
      <c r="E219"/>
      <c r="F219"/>
    </row>
    <row r="220" spans="1:6" ht="15.75" x14ac:dyDescent="0.25">
      <c r="A220" s="2" t="s">
        <v>4</v>
      </c>
      <c r="B220" s="157" t="s">
        <v>81</v>
      </c>
      <c r="C220" s="86" t="s">
        <v>31</v>
      </c>
      <c r="D220" s="157">
        <v>2</v>
      </c>
      <c r="E220"/>
      <c r="F220"/>
    </row>
    <row r="221" spans="1:6" ht="15.75" x14ac:dyDescent="0.25">
      <c r="A221" s="2" t="s">
        <v>4</v>
      </c>
      <c r="B221" s="157" t="s">
        <v>81</v>
      </c>
      <c r="C221" s="86" t="s">
        <v>31</v>
      </c>
      <c r="D221" s="157">
        <v>4</v>
      </c>
      <c r="E221"/>
      <c r="F221"/>
    </row>
    <row r="222" spans="1:6" ht="15.75" x14ac:dyDescent="0.25">
      <c r="A222" s="2" t="s">
        <v>4</v>
      </c>
      <c r="B222" s="157" t="s">
        <v>81</v>
      </c>
      <c r="C222" s="86" t="s">
        <v>31</v>
      </c>
      <c r="D222" s="157">
        <v>6</v>
      </c>
      <c r="E222"/>
      <c r="F222"/>
    </row>
    <row r="223" spans="1:6" ht="15.75" x14ac:dyDescent="0.25">
      <c r="A223" s="2" t="s">
        <v>4</v>
      </c>
      <c r="B223" s="157" t="s">
        <v>81</v>
      </c>
      <c r="C223" s="86" t="s">
        <v>31</v>
      </c>
      <c r="D223" s="157">
        <v>2</v>
      </c>
      <c r="E223"/>
      <c r="F223"/>
    </row>
    <row r="224" spans="1:6" ht="15.75" x14ac:dyDescent="0.25">
      <c r="A224" s="2" t="s">
        <v>4</v>
      </c>
      <c r="B224" s="157" t="s">
        <v>81</v>
      </c>
      <c r="C224" s="86" t="s">
        <v>31</v>
      </c>
      <c r="D224" s="157">
        <v>7</v>
      </c>
      <c r="E224"/>
      <c r="F224"/>
    </row>
    <row r="225" spans="1:6" ht="15.75" x14ac:dyDescent="0.25">
      <c r="A225" s="2" t="s">
        <v>4</v>
      </c>
      <c r="B225" s="157" t="s">
        <v>81</v>
      </c>
      <c r="C225" s="86" t="s">
        <v>31</v>
      </c>
      <c r="D225" s="157">
        <v>2</v>
      </c>
      <c r="E225"/>
      <c r="F225"/>
    </row>
    <row r="226" spans="1:6" ht="15.75" x14ac:dyDescent="0.25">
      <c r="A226" s="2" t="s">
        <v>4</v>
      </c>
      <c r="B226" s="157" t="s">
        <v>81</v>
      </c>
      <c r="C226" s="86" t="s">
        <v>31</v>
      </c>
      <c r="D226" s="157">
        <v>14</v>
      </c>
      <c r="E226"/>
      <c r="F226"/>
    </row>
    <row r="227" spans="1:6" ht="15.75" x14ac:dyDescent="0.25">
      <c r="A227" s="2" t="s">
        <v>4</v>
      </c>
      <c r="B227" s="157" t="s">
        <v>81</v>
      </c>
      <c r="C227" s="86" t="s">
        <v>31</v>
      </c>
      <c r="D227" s="157">
        <v>8</v>
      </c>
      <c r="E227"/>
      <c r="F227"/>
    </row>
    <row r="228" spans="1:6" ht="15.75" x14ac:dyDescent="0.25">
      <c r="A228" s="2" t="s">
        <v>4</v>
      </c>
      <c r="B228" s="157" t="s">
        <v>81</v>
      </c>
      <c r="C228" s="86" t="s">
        <v>31</v>
      </c>
      <c r="D228" s="157">
        <v>10</v>
      </c>
      <c r="E228"/>
      <c r="F228"/>
    </row>
    <row r="229" spans="1:6" ht="15.75" x14ac:dyDescent="0.25">
      <c r="A229" s="2" t="s">
        <v>4</v>
      </c>
      <c r="B229" s="157" t="s">
        <v>81</v>
      </c>
      <c r="C229" s="86" t="s">
        <v>31</v>
      </c>
      <c r="D229" s="157">
        <v>23</v>
      </c>
      <c r="E229"/>
      <c r="F229"/>
    </row>
    <row r="230" spans="1:6" ht="15.75" x14ac:dyDescent="0.25">
      <c r="A230" s="2" t="s">
        <v>4</v>
      </c>
      <c r="B230" s="157" t="s">
        <v>81</v>
      </c>
      <c r="C230" s="86" t="s">
        <v>31</v>
      </c>
      <c r="D230" s="157">
        <v>6</v>
      </c>
      <c r="E230"/>
      <c r="F230"/>
    </row>
    <row r="231" spans="1:6" ht="15.75" x14ac:dyDescent="0.25">
      <c r="A231" s="2" t="s">
        <v>4</v>
      </c>
      <c r="B231" s="157" t="s">
        <v>81</v>
      </c>
      <c r="C231" s="86" t="s">
        <v>31</v>
      </c>
      <c r="D231" s="157">
        <v>25</v>
      </c>
      <c r="E231"/>
      <c r="F231"/>
    </row>
    <row r="232" spans="1:6" ht="15.75" x14ac:dyDescent="0.25">
      <c r="A232" s="2" t="s">
        <v>4</v>
      </c>
      <c r="B232" s="157" t="s">
        <v>81</v>
      </c>
      <c r="C232" s="86" t="s">
        <v>31</v>
      </c>
      <c r="D232" s="157">
        <v>2</v>
      </c>
      <c r="E232"/>
      <c r="F232"/>
    </row>
    <row r="233" spans="1:6" ht="15.75" x14ac:dyDescent="0.25">
      <c r="A233" s="2" t="s">
        <v>4</v>
      </c>
      <c r="B233" s="157" t="s">
        <v>81</v>
      </c>
      <c r="C233" s="86" t="s">
        <v>31</v>
      </c>
      <c r="D233" s="157">
        <v>7</v>
      </c>
      <c r="E233"/>
      <c r="F233"/>
    </row>
    <row r="234" spans="1:6" ht="15.75" x14ac:dyDescent="0.25">
      <c r="A234" s="2" t="s">
        <v>4</v>
      </c>
      <c r="B234" s="157" t="s">
        <v>81</v>
      </c>
      <c r="C234" s="86" t="s">
        <v>31</v>
      </c>
      <c r="D234" s="157">
        <v>1</v>
      </c>
      <c r="E234"/>
      <c r="F234"/>
    </row>
    <row r="235" spans="1:6" ht="15.75" x14ac:dyDescent="0.25">
      <c r="A235" s="2" t="s">
        <v>4</v>
      </c>
      <c r="B235" s="157" t="s">
        <v>81</v>
      </c>
      <c r="C235" s="86" t="s">
        <v>31</v>
      </c>
      <c r="D235" s="157">
        <v>4</v>
      </c>
      <c r="E235"/>
      <c r="F235"/>
    </row>
    <row r="236" spans="1:6" ht="15.75" x14ac:dyDescent="0.25">
      <c r="A236" s="2" t="s">
        <v>4</v>
      </c>
      <c r="B236" s="157" t="s">
        <v>81</v>
      </c>
      <c r="C236" s="86" t="s">
        <v>31</v>
      </c>
      <c r="D236" s="157">
        <v>7</v>
      </c>
      <c r="E236"/>
      <c r="F236"/>
    </row>
    <row r="237" spans="1:6" ht="15.75" x14ac:dyDescent="0.25">
      <c r="A237" s="2" t="s">
        <v>4</v>
      </c>
      <c r="B237" s="157" t="s">
        <v>81</v>
      </c>
      <c r="C237" s="86" t="s">
        <v>31</v>
      </c>
      <c r="D237" s="157">
        <v>12</v>
      </c>
      <c r="E237"/>
      <c r="F237"/>
    </row>
    <row r="238" spans="1:6" ht="15.75" x14ac:dyDescent="0.25">
      <c r="A238" s="2" t="s">
        <v>4</v>
      </c>
      <c r="B238" s="157" t="s">
        <v>81</v>
      </c>
      <c r="C238" s="86" t="s">
        <v>31</v>
      </c>
      <c r="D238" s="157">
        <v>2</v>
      </c>
      <c r="E238"/>
      <c r="F238"/>
    </row>
    <row r="239" spans="1:6" ht="15.75" x14ac:dyDescent="0.25">
      <c r="A239" s="2" t="s">
        <v>4</v>
      </c>
      <c r="B239" s="157" t="s">
        <v>81</v>
      </c>
      <c r="C239" s="86" t="s">
        <v>31</v>
      </c>
      <c r="D239" s="157">
        <v>3</v>
      </c>
      <c r="E239"/>
      <c r="F239"/>
    </row>
    <row r="240" spans="1:6" ht="15.75" x14ac:dyDescent="0.25">
      <c r="A240" s="2" t="s">
        <v>4</v>
      </c>
      <c r="B240" s="157" t="s">
        <v>81</v>
      </c>
      <c r="C240" s="86" t="s">
        <v>31</v>
      </c>
      <c r="D240" s="157">
        <v>5</v>
      </c>
      <c r="E240"/>
      <c r="F240"/>
    </row>
    <row r="241" spans="1:6" ht="15.75" x14ac:dyDescent="0.25">
      <c r="A241" s="2" t="s">
        <v>4</v>
      </c>
      <c r="B241" s="157" t="s">
        <v>81</v>
      </c>
      <c r="C241" s="86" t="s">
        <v>31</v>
      </c>
      <c r="D241" s="157">
        <v>11</v>
      </c>
      <c r="E241"/>
      <c r="F241"/>
    </row>
    <row r="242" spans="1:6" ht="15.75" x14ac:dyDescent="0.25">
      <c r="A242" s="2" t="s">
        <v>4</v>
      </c>
      <c r="B242" s="157" t="s">
        <v>81</v>
      </c>
      <c r="C242" s="86" t="s">
        <v>31</v>
      </c>
      <c r="D242" s="157">
        <v>8</v>
      </c>
      <c r="E242"/>
      <c r="F242"/>
    </row>
    <row r="243" spans="1:6" ht="15.75" x14ac:dyDescent="0.25">
      <c r="A243" s="2" t="s">
        <v>4</v>
      </c>
      <c r="B243" s="157" t="s">
        <v>81</v>
      </c>
      <c r="C243" s="86" t="s">
        <v>31</v>
      </c>
      <c r="D243" s="157">
        <v>8</v>
      </c>
      <c r="E243"/>
      <c r="F243"/>
    </row>
    <row r="244" spans="1:6" ht="15.75" x14ac:dyDescent="0.25">
      <c r="A244" s="2" t="s">
        <v>4</v>
      </c>
      <c r="B244" s="157" t="s">
        <v>81</v>
      </c>
      <c r="C244" s="86" t="s">
        <v>31</v>
      </c>
      <c r="D244" s="157">
        <v>8</v>
      </c>
      <c r="E244"/>
      <c r="F244"/>
    </row>
    <row r="245" spans="1:6" ht="15.75" x14ac:dyDescent="0.25">
      <c r="A245" s="2" t="s">
        <v>4</v>
      </c>
      <c r="B245" s="157" t="s">
        <v>81</v>
      </c>
      <c r="C245" s="86" t="s">
        <v>31</v>
      </c>
      <c r="D245" s="157">
        <v>2</v>
      </c>
      <c r="E245"/>
      <c r="F245"/>
    </row>
    <row r="246" spans="1:6" ht="15.75" x14ac:dyDescent="0.25">
      <c r="A246" s="2" t="s">
        <v>4</v>
      </c>
      <c r="B246" s="157" t="s">
        <v>81</v>
      </c>
      <c r="C246" s="86" t="s">
        <v>31</v>
      </c>
      <c r="D246" s="157">
        <v>1</v>
      </c>
      <c r="E246"/>
      <c r="F246"/>
    </row>
    <row r="247" spans="1:6" ht="15.75" x14ac:dyDescent="0.25">
      <c r="A247" s="2" t="s">
        <v>4</v>
      </c>
      <c r="B247" s="157" t="s">
        <v>81</v>
      </c>
      <c r="C247" s="86" t="s">
        <v>31</v>
      </c>
      <c r="D247" s="157">
        <v>3</v>
      </c>
      <c r="E247"/>
      <c r="F247"/>
    </row>
    <row r="248" spans="1:6" ht="15.75" x14ac:dyDescent="0.25">
      <c r="A248" s="2" t="s">
        <v>4</v>
      </c>
      <c r="B248" s="157" t="s">
        <v>81</v>
      </c>
      <c r="C248" s="86" t="s">
        <v>31</v>
      </c>
      <c r="D248" s="157">
        <v>11</v>
      </c>
      <c r="E248"/>
      <c r="F248"/>
    </row>
    <row r="249" spans="1:6" ht="15.75" x14ac:dyDescent="0.25">
      <c r="A249" s="2" t="s">
        <v>4</v>
      </c>
      <c r="B249" s="157" t="s">
        <v>81</v>
      </c>
      <c r="C249" s="86" t="s">
        <v>31</v>
      </c>
      <c r="D249" s="157">
        <v>3</v>
      </c>
      <c r="E249"/>
      <c r="F249"/>
    </row>
    <row r="250" spans="1:6" ht="15.75" x14ac:dyDescent="0.25">
      <c r="A250" s="2" t="s">
        <v>4</v>
      </c>
      <c r="B250" s="157" t="s">
        <v>81</v>
      </c>
      <c r="C250" s="86" t="s">
        <v>31</v>
      </c>
      <c r="D250" s="157">
        <v>2</v>
      </c>
      <c r="E250"/>
      <c r="F250"/>
    </row>
    <row r="251" spans="1:6" ht="15.75" x14ac:dyDescent="0.25">
      <c r="A251" s="2" t="s">
        <v>4</v>
      </c>
      <c r="B251" s="157" t="s">
        <v>81</v>
      </c>
      <c r="C251" s="86" t="s">
        <v>31</v>
      </c>
      <c r="D251" s="157">
        <v>8</v>
      </c>
      <c r="E251"/>
      <c r="F251"/>
    </row>
    <row r="252" spans="1:6" ht="15.75" x14ac:dyDescent="0.25">
      <c r="A252" s="2" t="s">
        <v>4</v>
      </c>
      <c r="B252" s="157" t="s">
        <v>81</v>
      </c>
      <c r="C252" s="86" t="s">
        <v>31</v>
      </c>
      <c r="D252" s="157">
        <v>6</v>
      </c>
      <c r="E252"/>
      <c r="F252"/>
    </row>
    <row r="253" spans="1:6" ht="15.75" x14ac:dyDescent="0.25">
      <c r="A253" s="2" t="s">
        <v>4</v>
      </c>
      <c r="B253" s="3" t="s">
        <v>83</v>
      </c>
      <c r="C253" s="86" t="s">
        <v>31</v>
      </c>
      <c r="D253" s="157">
        <v>5</v>
      </c>
      <c r="E253"/>
    </row>
    <row r="254" spans="1:6" ht="15.75" x14ac:dyDescent="0.25">
      <c r="A254" s="2" t="s">
        <v>4</v>
      </c>
      <c r="B254" s="3" t="s">
        <v>83</v>
      </c>
      <c r="C254" s="86" t="s">
        <v>31</v>
      </c>
      <c r="D254" s="158">
        <v>12</v>
      </c>
      <c r="E254"/>
    </row>
    <row r="255" spans="1:6" ht="15.75" x14ac:dyDescent="0.25">
      <c r="A255" s="2" t="s">
        <v>4</v>
      </c>
      <c r="B255" s="3" t="s">
        <v>83</v>
      </c>
      <c r="C255" s="86" t="s">
        <v>31</v>
      </c>
      <c r="D255" s="158">
        <v>6</v>
      </c>
      <c r="E255"/>
    </row>
    <row r="256" spans="1:6" ht="15.75" x14ac:dyDescent="0.25">
      <c r="A256" s="2" t="s">
        <v>4</v>
      </c>
      <c r="B256" s="3" t="s">
        <v>83</v>
      </c>
      <c r="C256" s="86" t="s">
        <v>31</v>
      </c>
      <c r="D256" s="158">
        <v>5</v>
      </c>
      <c r="E256"/>
    </row>
    <row r="257" spans="1:5" ht="15.75" x14ac:dyDescent="0.25">
      <c r="A257" s="2" t="s">
        <v>4</v>
      </c>
      <c r="B257" s="3" t="s">
        <v>83</v>
      </c>
      <c r="C257" s="86" t="s">
        <v>31</v>
      </c>
      <c r="D257" s="158">
        <v>5</v>
      </c>
      <c r="E257"/>
    </row>
    <row r="258" spans="1:5" ht="15.75" x14ac:dyDescent="0.25">
      <c r="A258" s="2" t="s">
        <v>4</v>
      </c>
      <c r="B258" s="3" t="s">
        <v>83</v>
      </c>
      <c r="C258" s="86" t="s">
        <v>31</v>
      </c>
      <c r="D258" s="158">
        <v>5</v>
      </c>
      <c r="E258"/>
    </row>
    <row r="259" spans="1:5" ht="15.75" x14ac:dyDescent="0.25">
      <c r="A259" s="2" t="s">
        <v>4</v>
      </c>
      <c r="B259" s="3" t="s">
        <v>83</v>
      </c>
      <c r="C259" s="86" t="s">
        <v>31</v>
      </c>
      <c r="D259" s="158">
        <v>3</v>
      </c>
      <c r="E259"/>
    </row>
    <row r="260" spans="1:5" ht="15.75" x14ac:dyDescent="0.25">
      <c r="A260" s="2" t="s">
        <v>4</v>
      </c>
      <c r="B260" s="3" t="s">
        <v>83</v>
      </c>
      <c r="C260" s="86" t="s">
        <v>31</v>
      </c>
      <c r="D260" s="158">
        <v>8</v>
      </c>
      <c r="E260"/>
    </row>
    <row r="261" spans="1:5" ht="15.75" x14ac:dyDescent="0.25">
      <c r="A261" s="2" t="s">
        <v>4</v>
      </c>
      <c r="B261" s="3" t="s">
        <v>83</v>
      </c>
      <c r="C261" s="86" t="s">
        <v>31</v>
      </c>
      <c r="D261" s="158">
        <v>6</v>
      </c>
      <c r="E261"/>
    </row>
    <row r="262" spans="1:5" ht="15.75" x14ac:dyDescent="0.25">
      <c r="A262" s="2" t="s">
        <v>4</v>
      </c>
      <c r="B262" s="3" t="s">
        <v>83</v>
      </c>
      <c r="C262" s="86" t="s">
        <v>31</v>
      </c>
      <c r="D262" s="158">
        <v>11</v>
      </c>
      <c r="E262"/>
    </row>
    <row r="263" spans="1:5" ht="15.75" x14ac:dyDescent="0.25">
      <c r="A263" s="2" t="s">
        <v>4</v>
      </c>
      <c r="B263" s="3" t="s">
        <v>83</v>
      </c>
      <c r="C263" s="86" t="s">
        <v>31</v>
      </c>
      <c r="D263" s="158">
        <v>7</v>
      </c>
      <c r="E263"/>
    </row>
    <row r="264" spans="1:5" ht="15.75" x14ac:dyDescent="0.25">
      <c r="A264" s="2" t="s">
        <v>4</v>
      </c>
      <c r="B264" s="3" t="s">
        <v>83</v>
      </c>
      <c r="C264" s="86" t="s">
        <v>31</v>
      </c>
      <c r="D264" s="158">
        <v>3</v>
      </c>
      <c r="E264"/>
    </row>
    <row r="265" spans="1:5" ht="15.75" x14ac:dyDescent="0.25">
      <c r="A265" s="2" t="s">
        <v>4</v>
      </c>
      <c r="B265" s="3" t="s">
        <v>83</v>
      </c>
      <c r="C265" s="86" t="s">
        <v>31</v>
      </c>
      <c r="D265" s="158">
        <v>4</v>
      </c>
      <c r="E265"/>
    </row>
    <row r="266" spans="1:5" ht="15.75" x14ac:dyDescent="0.25">
      <c r="A266" s="2" t="s">
        <v>4</v>
      </c>
      <c r="B266" s="3" t="s">
        <v>83</v>
      </c>
      <c r="C266" s="86" t="s">
        <v>31</v>
      </c>
      <c r="D266" s="158">
        <v>9</v>
      </c>
      <c r="E266"/>
    </row>
    <row r="267" spans="1:5" ht="15.75" x14ac:dyDescent="0.25">
      <c r="A267" s="2" t="s">
        <v>4</v>
      </c>
      <c r="B267" s="3" t="s">
        <v>83</v>
      </c>
      <c r="C267" s="86" t="s">
        <v>31</v>
      </c>
      <c r="D267" s="158">
        <v>2</v>
      </c>
      <c r="E267"/>
    </row>
    <row r="268" spans="1:5" ht="15.75" x14ac:dyDescent="0.25">
      <c r="A268" s="2" t="s">
        <v>4</v>
      </c>
      <c r="B268" s="3" t="s">
        <v>83</v>
      </c>
      <c r="C268" s="86" t="s">
        <v>31</v>
      </c>
      <c r="D268" s="158">
        <v>2</v>
      </c>
      <c r="E268"/>
    </row>
    <row r="269" spans="1:5" ht="15.75" x14ac:dyDescent="0.25">
      <c r="A269" s="2" t="s">
        <v>4</v>
      </c>
      <c r="B269" s="3" t="s">
        <v>83</v>
      </c>
      <c r="C269" s="86" t="s">
        <v>31</v>
      </c>
      <c r="D269" s="158">
        <v>7</v>
      </c>
      <c r="E269"/>
    </row>
    <row r="270" spans="1:5" ht="15.75" x14ac:dyDescent="0.25">
      <c r="A270" s="2" t="s">
        <v>4</v>
      </c>
      <c r="B270" s="3" t="s">
        <v>83</v>
      </c>
      <c r="C270" s="86" t="s">
        <v>31</v>
      </c>
      <c r="D270" s="158">
        <v>7</v>
      </c>
      <c r="E270"/>
    </row>
    <row r="271" spans="1:5" ht="15.75" x14ac:dyDescent="0.25">
      <c r="A271" s="2" t="s">
        <v>4</v>
      </c>
      <c r="B271" s="3" t="s">
        <v>83</v>
      </c>
      <c r="C271" s="86" t="s">
        <v>31</v>
      </c>
      <c r="D271" s="158">
        <v>9</v>
      </c>
      <c r="E271"/>
    </row>
    <row r="272" spans="1:5" ht="15.75" x14ac:dyDescent="0.25">
      <c r="A272" s="2" t="s">
        <v>4</v>
      </c>
      <c r="B272" s="3" t="s">
        <v>83</v>
      </c>
      <c r="C272" s="86" t="s">
        <v>31</v>
      </c>
      <c r="D272" s="158">
        <v>6</v>
      </c>
      <c r="E272"/>
    </row>
    <row r="273" spans="1:5" ht="15.75" x14ac:dyDescent="0.25">
      <c r="A273" s="2" t="s">
        <v>4</v>
      </c>
      <c r="B273" s="3" t="s">
        <v>83</v>
      </c>
      <c r="C273" s="86" t="s">
        <v>31</v>
      </c>
      <c r="D273" s="158">
        <v>5</v>
      </c>
      <c r="E273"/>
    </row>
    <row r="274" spans="1:5" ht="15.75" x14ac:dyDescent="0.25">
      <c r="A274" s="2" t="s">
        <v>4</v>
      </c>
      <c r="B274" s="3" t="s">
        <v>83</v>
      </c>
      <c r="C274" s="86" t="s">
        <v>31</v>
      </c>
      <c r="D274" s="158">
        <v>5</v>
      </c>
      <c r="E274"/>
    </row>
    <row r="275" spans="1:5" ht="15.75" x14ac:dyDescent="0.25">
      <c r="A275" s="2" t="s">
        <v>4</v>
      </c>
      <c r="B275" s="3" t="s">
        <v>83</v>
      </c>
      <c r="C275" s="86" t="s">
        <v>31</v>
      </c>
      <c r="D275" s="158">
        <v>7</v>
      </c>
      <c r="E275"/>
    </row>
    <row r="276" spans="1:5" ht="15.75" x14ac:dyDescent="0.25">
      <c r="A276" s="2" t="s">
        <v>4</v>
      </c>
      <c r="B276" s="3" t="s">
        <v>83</v>
      </c>
      <c r="C276" s="86" t="s">
        <v>31</v>
      </c>
      <c r="D276" s="158">
        <v>16</v>
      </c>
      <c r="E276"/>
    </row>
    <row r="277" spans="1:5" ht="15.75" x14ac:dyDescent="0.25">
      <c r="A277" s="2" t="s">
        <v>4</v>
      </c>
      <c r="B277" s="3" t="s">
        <v>83</v>
      </c>
      <c r="C277" s="86" t="s">
        <v>31</v>
      </c>
      <c r="D277" s="158">
        <v>5</v>
      </c>
      <c r="E277"/>
    </row>
    <row r="278" spans="1:5" ht="15.75" x14ac:dyDescent="0.25">
      <c r="A278" s="2" t="s">
        <v>4</v>
      </c>
      <c r="B278" s="3" t="s">
        <v>83</v>
      </c>
      <c r="C278" s="86" t="s">
        <v>31</v>
      </c>
      <c r="D278" s="158">
        <v>4</v>
      </c>
      <c r="E278"/>
    </row>
    <row r="279" spans="1:5" ht="15.75" x14ac:dyDescent="0.25">
      <c r="A279" s="2" t="s">
        <v>4</v>
      </c>
      <c r="B279" s="3" t="s">
        <v>83</v>
      </c>
      <c r="C279" s="86" t="s">
        <v>31</v>
      </c>
      <c r="D279" s="158">
        <v>9</v>
      </c>
      <c r="E279"/>
    </row>
    <row r="280" spans="1:5" ht="15.75" x14ac:dyDescent="0.25">
      <c r="A280" s="2" t="s">
        <v>4</v>
      </c>
      <c r="B280" s="3" t="s">
        <v>83</v>
      </c>
      <c r="C280" s="86" t="s">
        <v>31</v>
      </c>
      <c r="D280" s="158">
        <v>3</v>
      </c>
      <c r="E280"/>
    </row>
    <row r="281" spans="1:5" ht="15.75" x14ac:dyDescent="0.25">
      <c r="A281" s="2" t="s">
        <v>4</v>
      </c>
      <c r="B281" s="3" t="s">
        <v>83</v>
      </c>
      <c r="C281" s="86" t="s">
        <v>31</v>
      </c>
      <c r="D281" s="158">
        <v>1</v>
      </c>
      <c r="E281"/>
    </row>
    <row r="282" spans="1:5" ht="15.75" x14ac:dyDescent="0.25">
      <c r="A282" s="2" t="s">
        <v>4</v>
      </c>
      <c r="B282" s="3" t="s">
        <v>83</v>
      </c>
      <c r="C282" s="86" t="s">
        <v>31</v>
      </c>
      <c r="D282" s="158">
        <v>9</v>
      </c>
      <c r="E282"/>
    </row>
    <row r="283" spans="1:5" ht="15.75" x14ac:dyDescent="0.25">
      <c r="A283" s="2" t="s">
        <v>4</v>
      </c>
      <c r="B283" s="3" t="s">
        <v>83</v>
      </c>
      <c r="C283" s="86" t="s">
        <v>31</v>
      </c>
      <c r="D283" s="158">
        <v>2</v>
      </c>
      <c r="E283"/>
    </row>
    <row r="284" spans="1:5" ht="15.75" x14ac:dyDescent="0.25">
      <c r="A284" s="2" t="s">
        <v>4</v>
      </c>
      <c r="B284" s="3" t="s">
        <v>83</v>
      </c>
      <c r="C284" s="86" t="s">
        <v>31</v>
      </c>
      <c r="D284" s="158">
        <v>2</v>
      </c>
      <c r="E284"/>
    </row>
    <row r="285" spans="1:5" ht="15.75" x14ac:dyDescent="0.25">
      <c r="A285" s="2" t="s">
        <v>4</v>
      </c>
      <c r="B285" s="3" t="s">
        <v>83</v>
      </c>
      <c r="C285" s="86" t="s">
        <v>31</v>
      </c>
      <c r="D285" s="158">
        <v>3</v>
      </c>
      <c r="E285"/>
    </row>
    <row r="286" spans="1:5" ht="15.75" x14ac:dyDescent="0.25">
      <c r="A286" s="2" t="s">
        <v>4</v>
      </c>
      <c r="B286" s="3" t="s">
        <v>83</v>
      </c>
      <c r="C286" s="86" t="s">
        <v>31</v>
      </c>
      <c r="D286" s="158">
        <v>1</v>
      </c>
      <c r="E286"/>
    </row>
    <row r="287" spans="1:5" ht="15.75" x14ac:dyDescent="0.25">
      <c r="A287" s="2" t="s">
        <v>4</v>
      </c>
      <c r="B287" s="3" t="s">
        <v>83</v>
      </c>
      <c r="C287" s="86" t="s">
        <v>31</v>
      </c>
      <c r="D287" s="158">
        <v>5</v>
      </c>
      <c r="E287"/>
    </row>
    <row r="288" spans="1:5" ht="15.75" x14ac:dyDescent="0.25">
      <c r="A288" s="2" t="s">
        <v>4</v>
      </c>
      <c r="B288" s="3" t="s">
        <v>83</v>
      </c>
      <c r="C288" s="86" t="s">
        <v>31</v>
      </c>
      <c r="D288" s="158">
        <v>5</v>
      </c>
      <c r="E288"/>
    </row>
    <row r="289" spans="1:5" ht="15.75" x14ac:dyDescent="0.25">
      <c r="A289" s="2" t="s">
        <v>4</v>
      </c>
      <c r="B289" s="3" t="s">
        <v>83</v>
      </c>
      <c r="C289" s="86" t="s">
        <v>31</v>
      </c>
      <c r="D289" s="158">
        <v>6</v>
      </c>
      <c r="E289"/>
    </row>
    <row r="290" spans="1:5" ht="15.75" x14ac:dyDescent="0.25">
      <c r="A290" s="2" t="s">
        <v>4</v>
      </c>
      <c r="B290" s="3" t="s">
        <v>83</v>
      </c>
      <c r="C290" s="86" t="s">
        <v>31</v>
      </c>
      <c r="D290" s="158">
        <v>7</v>
      </c>
      <c r="E290"/>
    </row>
    <row r="291" spans="1:5" ht="15.75" x14ac:dyDescent="0.25">
      <c r="A291" s="2" t="s">
        <v>4</v>
      </c>
      <c r="B291" s="3" t="s">
        <v>83</v>
      </c>
      <c r="C291" s="86" t="s">
        <v>31</v>
      </c>
      <c r="D291" s="158">
        <v>4</v>
      </c>
      <c r="E291"/>
    </row>
    <row r="292" spans="1:5" ht="15.75" x14ac:dyDescent="0.25">
      <c r="A292" s="2" t="s">
        <v>4</v>
      </c>
      <c r="B292" s="3" t="s">
        <v>83</v>
      </c>
      <c r="C292" s="86" t="s">
        <v>31</v>
      </c>
      <c r="D292" s="158">
        <v>5</v>
      </c>
      <c r="E292"/>
    </row>
    <row r="293" spans="1:5" ht="15.75" x14ac:dyDescent="0.25">
      <c r="A293" s="2" t="s">
        <v>4</v>
      </c>
      <c r="B293" s="3" t="s">
        <v>83</v>
      </c>
      <c r="C293" s="86" t="s">
        <v>31</v>
      </c>
      <c r="D293" s="158">
        <v>5</v>
      </c>
      <c r="E293"/>
    </row>
    <row r="294" spans="1:5" ht="15.75" x14ac:dyDescent="0.25">
      <c r="A294" s="2" t="s">
        <v>4</v>
      </c>
      <c r="B294" s="3" t="s">
        <v>83</v>
      </c>
      <c r="C294" s="86" t="s">
        <v>31</v>
      </c>
      <c r="D294" s="158">
        <v>3</v>
      </c>
      <c r="E294"/>
    </row>
    <row r="295" spans="1:5" ht="15.75" x14ac:dyDescent="0.25">
      <c r="A295" s="2" t="s">
        <v>4</v>
      </c>
      <c r="B295" s="3" t="s">
        <v>83</v>
      </c>
      <c r="C295" s="86" t="s">
        <v>31</v>
      </c>
      <c r="D295" s="158">
        <v>6</v>
      </c>
      <c r="E295"/>
    </row>
    <row r="296" spans="1:5" ht="15.75" x14ac:dyDescent="0.25">
      <c r="A296" s="2" t="s">
        <v>4</v>
      </c>
      <c r="B296" s="3" t="s">
        <v>83</v>
      </c>
      <c r="C296" s="86" t="s">
        <v>31</v>
      </c>
      <c r="D296" s="158">
        <v>2</v>
      </c>
      <c r="E296"/>
    </row>
    <row r="297" spans="1:5" ht="15.75" x14ac:dyDescent="0.25">
      <c r="A297" s="2" t="s">
        <v>4</v>
      </c>
      <c r="B297" s="3" t="s">
        <v>83</v>
      </c>
      <c r="C297" s="86" t="s">
        <v>31</v>
      </c>
      <c r="D297" s="158">
        <v>6</v>
      </c>
      <c r="E297"/>
    </row>
    <row r="298" spans="1:5" ht="15.75" x14ac:dyDescent="0.25">
      <c r="A298" s="2" t="s">
        <v>4</v>
      </c>
      <c r="B298" s="3" t="s">
        <v>83</v>
      </c>
      <c r="C298" s="86" t="s">
        <v>31</v>
      </c>
      <c r="D298" s="158">
        <v>7</v>
      </c>
      <c r="E298"/>
    </row>
    <row r="299" spans="1:5" ht="15.75" x14ac:dyDescent="0.25">
      <c r="A299" s="2" t="s">
        <v>4</v>
      </c>
      <c r="B299" s="3" t="s">
        <v>83</v>
      </c>
      <c r="C299" s="86" t="s">
        <v>31</v>
      </c>
      <c r="D299" s="158">
        <v>7</v>
      </c>
      <c r="E299"/>
    </row>
    <row r="300" spans="1:5" ht="15.75" x14ac:dyDescent="0.25">
      <c r="A300" s="2" t="s">
        <v>4</v>
      </c>
      <c r="B300" s="3" t="s">
        <v>83</v>
      </c>
      <c r="C300" s="86" t="s">
        <v>31</v>
      </c>
      <c r="D300" s="158">
        <v>3</v>
      </c>
      <c r="E300"/>
    </row>
    <row r="301" spans="1:5" ht="15.75" x14ac:dyDescent="0.25">
      <c r="A301" s="2" t="s">
        <v>4</v>
      </c>
      <c r="B301" s="3" t="s">
        <v>83</v>
      </c>
      <c r="C301" s="86" t="s">
        <v>31</v>
      </c>
      <c r="D301" s="158">
        <v>9</v>
      </c>
      <c r="E301"/>
    </row>
    <row r="302" spans="1:5" ht="15.75" x14ac:dyDescent="0.25">
      <c r="A302" s="2" t="s">
        <v>4</v>
      </c>
      <c r="B302" s="3" t="s">
        <v>83</v>
      </c>
      <c r="C302" s="86" t="s">
        <v>31</v>
      </c>
      <c r="D302" s="158">
        <v>6</v>
      </c>
      <c r="E302"/>
    </row>
    <row r="303" spans="1:5" ht="15.75" x14ac:dyDescent="0.25">
      <c r="A303" s="2" t="s">
        <v>4</v>
      </c>
      <c r="B303" s="3" t="s">
        <v>84</v>
      </c>
      <c r="C303" s="86" t="s">
        <v>31</v>
      </c>
      <c r="D303" s="157">
        <v>7</v>
      </c>
      <c r="E303"/>
    </row>
    <row r="304" spans="1:5" ht="15.75" x14ac:dyDescent="0.25">
      <c r="A304" s="2" t="s">
        <v>4</v>
      </c>
      <c r="B304" s="3" t="s">
        <v>84</v>
      </c>
      <c r="C304" s="86" t="s">
        <v>31</v>
      </c>
      <c r="D304" s="158">
        <v>6</v>
      </c>
      <c r="E304"/>
    </row>
    <row r="305" spans="1:5" ht="15.75" x14ac:dyDescent="0.25">
      <c r="A305" s="2" t="s">
        <v>4</v>
      </c>
      <c r="B305" s="3" t="s">
        <v>84</v>
      </c>
      <c r="C305" s="86" t="s">
        <v>31</v>
      </c>
      <c r="D305" s="158">
        <v>5</v>
      </c>
      <c r="E305"/>
    </row>
    <row r="306" spans="1:5" ht="15.75" x14ac:dyDescent="0.25">
      <c r="A306" s="2" t="s">
        <v>4</v>
      </c>
      <c r="B306" s="3" t="s">
        <v>84</v>
      </c>
      <c r="C306" s="86" t="s">
        <v>31</v>
      </c>
      <c r="D306" s="158">
        <v>5</v>
      </c>
      <c r="E306"/>
    </row>
    <row r="307" spans="1:5" ht="15.75" x14ac:dyDescent="0.25">
      <c r="A307" s="2" t="s">
        <v>4</v>
      </c>
      <c r="B307" s="3" t="s">
        <v>84</v>
      </c>
      <c r="C307" s="86" t="s">
        <v>31</v>
      </c>
      <c r="D307" s="158">
        <v>9</v>
      </c>
      <c r="E307"/>
    </row>
    <row r="308" spans="1:5" ht="15.75" x14ac:dyDescent="0.25">
      <c r="A308" s="2" t="s">
        <v>4</v>
      </c>
      <c r="B308" s="3" t="s">
        <v>84</v>
      </c>
      <c r="C308" s="86" t="s">
        <v>31</v>
      </c>
      <c r="D308" s="158">
        <v>5</v>
      </c>
      <c r="E308"/>
    </row>
    <row r="309" spans="1:5" ht="15.75" x14ac:dyDescent="0.25">
      <c r="A309" s="2" t="s">
        <v>4</v>
      </c>
      <c r="B309" s="3" t="s">
        <v>84</v>
      </c>
      <c r="C309" s="86" t="s">
        <v>31</v>
      </c>
      <c r="D309" s="158">
        <v>6</v>
      </c>
      <c r="E309"/>
    </row>
    <row r="310" spans="1:5" ht="15.75" x14ac:dyDescent="0.25">
      <c r="A310" s="2" t="s">
        <v>4</v>
      </c>
      <c r="B310" s="3" t="s">
        <v>84</v>
      </c>
      <c r="C310" s="86" t="s">
        <v>31</v>
      </c>
      <c r="D310" s="158">
        <v>1</v>
      </c>
      <c r="E310"/>
    </row>
    <row r="311" spans="1:5" ht="15.75" x14ac:dyDescent="0.25">
      <c r="A311" s="2" t="s">
        <v>4</v>
      </c>
      <c r="B311" s="3" t="s">
        <v>84</v>
      </c>
      <c r="C311" s="86" t="s">
        <v>31</v>
      </c>
      <c r="D311" s="158">
        <v>2</v>
      </c>
      <c r="E311"/>
    </row>
    <row r="312" spans="1:5" ht="15.75" x14ac:dyDescent="0.25">
      <c r="A312" s="2" t="s">
        <v>4</v>
      </c>
      <c r="B312" s="3" t="s">
        <v>84</v>
      </c>
      <c r="C312" s="86" t="s">
        <v>31</v>
      </c>
      <c r="D312" s="158">
        <v>5</v>
      </c>
      <c r="E312"/>
    </row>
    <row r="313" spans="1:5" ht="15.75" x14ac:dyDescent="0.25">
      <c r="A313" s="2" t="s">
        <v>4</v>
      </c>
      <c r="B313" s="3" t="s">
        <v>84</v>
      </c>
      <c r="C313" s="86" t="s">
        <v>31</v>
      </c>
      <c r="D313" s="158">
        <v>11</v>
      </c>
      <c r="E313"/>
    </row>
    <row r="314" spans="1:5" ht="15.75" x14ac:dyDescent="0.25">
      <c r="A314" s="2" t="s">
        <v>4</v>
      </c>
      <c r="B314" s="3" t="s">
        <v>84</v>
      </c>
      <c r="C314" s="86" t="s">
        <v>31</v>
      </c>
      <c r="D314" s="158">
        <v>7</v>
      </c>
      <c r="E314"/>
    </row>
    <row r="315" spans="1:5" ht="15.75" x14ac:dyDescent="0.25">
      <c r="A315" s="2" t="s">
        <v>4</v>
      </c>
      <c r="B315" s="3" t="s">
        <v>84</v>
      </c>
      <c r="C315" s="86" t="s">
        <v>31</v>
      </c>
      <c r="D315" s="158">
        <v>2</v>
      </c>
      <c r="E315"/>
    </row>
    <row r="316" spans="1:5" ht="15.75" x14ac:dyDescent="0.25">
      <c r="A316" s="2" t="s">
        <v>4</v>
      </c>
      <c r="B316" s="3" t="s">
        <v>84</v>
      </c>
      <c r="C316" s="86" t="s">
        <v>31</v>
      </c>
      <c r="D316" s="158">
        <v>8</v>
      </c>
      <c r="E316"/>
    </row>
    <row r="317" spans="1:5" ht="15.75" x14ac:dyDescent="0.25">
      <c r="A317" s="2" t="s">
        <v>4</v>
      </c>
      <c r="B317" s="3" t="s">
        <v>84</v>
      </c>
      <c r="C317" s="86" t="s">
        <v>31</v>
      </c>
      <c r="D317" s="158">
        <v>4</v>
      </c>
      <c r="E317"/>
    </row>
    <row r="318" spans="1:5" ht="15.75" x14ac:dyDescent="0.25">
      <c r="A318" s="2" t="s">
        <v>4</v>
      </c>
      <c r="B318" s="3" t="s">
        <v>84</v>
      </c>
      <c r="C318" s="86" t="s">
        <v>31</v>
      </c>
      <c r="D318" s="158">
        <v>4</v>
      </c>
      <c r="E318"/>
    </row>
    <row r="319" spans="1:5" ht="15.75" x14ac:dyDescent="0.25">
      <c r="A319" s="2" t="s">
        <v>4</v>
      </c>
      <c r="B319" s="3" t="s">
        <v>84</v>
      </c>
      <c r="C319" s="86" t="s">
        <v>31</v>
      </c>
      <c r="D319" s="158">
        <v>3</v>
      </c>
      <c r="E319"/>
    </row>
    <row r="320" spans="1:5" ht="15.75" x14ac:dyDescent="0.25">
      <c r="A320" s="2" t="s">
        <v>4</v>
      </c>
      <c r="B320" s="3" t="s">
        <v>84</v>
      </c>
      <c r="C320" s="86" t="s">
        <v>31</v>
      </c>
      <c r="D320" s="158">
        <v>8</v>
      </c>
      <c r="E320"/>
    </row>
    <row r="321" spans="1:5" ht="15.75" x14ac:dyDescent="0.25">
      <c r="A321" s="2" t="s">
        <v>4</v>
      </c>
      <c r="B321" s="3" t="s">
        <v>84</v>
      </c>
      <c r="C321" s="86" t="s">
        <v>31</v>
      </c>
      <c r="D321" s="158">
        <v>10</v>
      </c>
      <c r="E321"/>
    </row>
    <row r="322" spans="1:5" ht="15.75" x14ac:dyDescent="0.25">
      <c r="A322" s="2" t="s">
        <v>4</v>
      </c>
      <c r="B322" s="3" t="s">
        <v>84</v>
      </c>
      <c r="C322" s="86" t="s">
        <v>31</v>
      </c>
      <c r="D322" s="158">
        <v>4</v>
      </c>
      <c r="E322"/>
    </row>
    <row r="323" spans="1:5" ht="15.75" x14ac:dyDescent="0.25">
      <c r="A323" s="2" t="s">
        <v>4</v>
      </c>
      <c r="B323" s="3" t="s">
        <v>84</v>
      </c>
      <c r="C323" s="86" t="s">
        <v>31</v>
      </c>
      <c r="D323" s="158">
        <v>10</v>
      </c>
      <c r="E323"/>
    </row>
    <row r="324" spans="1:5" ht="15.75" x14ac:dyDescent="0.25">
      <c r="A324" s="2" t="s">
        <v>4</v>
      </c>
      <c r="B324" s="3" t="s">
        <v>84</v>
      </c>
      <c r="C324" s="86" t="s">
        <v>31</v>
      </c>
      <c r="D324" s="158">
        <v>6</v>
      </c>
      <c r="E324"/>
    </row>
    <row r="325" spans="1:5" ht="15.75" x14ac:dyDescent="0.25">
      <c r="A325" s="2" t="s">
        <v>4</v>
      </c>
      <c r="B325" s="3" t="s">
        <v>84</v>
      </c>
      <c r="C325" s="86" t="s">
        <v>31</v>
      </c>
      <c r="D325" s="158">
        <v>4</v>
      </c>
      <c r="E325"/>
    </row>
    <row r="326" spans="1:5" ht="15.75" x14ac:dyDescent="0.25">
      <c r="A326" s="2" t="s">
        <v>4</v>
      </c>
      <c r="B326" s="3" t="s">
        <v>84</v>
      </c>
      <c r="C326" s="86" t="s">
        <v>31</v>
      </c>
      <c r="D326" s="158">
        <v>11</v>
      </c>
      <c r="E326"/>
    </row>
    <row r="327" spans="1:5" ht="15.75" x14ac:dyDescent="0.25">
      <c r="A327" s="2" t="s">
        <v>4</v>
      </c>
      <c r="B327" s="3" t="s">
        <v>84</v>
      </c>
      <c r="C327" s="86" t="s">
        <v>31</v>
      </c>
      <c r="D327" s="158">
        <v>11</v>
      </c>
      <c r="E327"/>
    </row>
    <row r="328" spans="1:5" ht="15.75" x14ac:dyDescent="0.25">
      <c r="A328" s="2" t="s">
        <v>4</v>
      </c>
      <c r="B328" s="3" t="s">
        <v>84</v>
      </c>
      <c r="C328" s="86" t="s">
        <v>31</v>
      </c>
      <c r="D328" s="158">
        <v>9</v>
      </c>
      <c r="E328"/>
    </row>
    <row r="329" spans="1:5" ht="15.75" x14ac:dyDescent="0.25">
      <c r="A329" s="2" t="s">
        <v>4</v>
      </c>
      <c r="B329" s="3" t="s">
        <v>84</v>
      </c>
      <c r="C329" s="86" t="s">
        <v>31</v>
      </c>
      <c r="D329" s="158">
        <v>11</v>
      </c>
      <c r="E329"/>
    </row>
    <row r="330" spans="1:5" ht="15.75" x14ac:dyDescent="0.25">
      <c r="A330" s="2" t="s">
        <v>4</v>
      </c>
      <c r="B330" s="3" t="s">
        <v>84</v>
      </c>
      <c r="C330" s="86" t="s">
        <v>31</v>
      </c>
      <c r="D330" s="158">
        <v>10</v>
      </c>
      <c r="E330"/>
    </row>
    <row r="331" spans="1:5" ht="15.75" x14ac:dyDescent="0.25">
      <c r="A331" s="2" t="s">
        <v>4</v>
      </c>
      <c r="B331" s="3" t="s">
        <v>84</v>
      </c>
      <c r="C331" s="86" t="s">
        <v>31</v>
      </c>
      <c r="D331" s="158">
        <v>2</v>
      </c>
      <c r="E331"/>
    </row>
    <row r="332" spans="1:5" ht="15.75" x14ac:dyDescent="0.25">
      <c r="A332" s="2" t="s">
        <v>4</v>
      </c>
      <c r="B332" s="3" t="s">
        <v>84</v>
      </c>
      <c r="C332" s="86" t="s">
        <v>31</v>
      </c>
      <c r="D332" s="158">
        <v>6</v>
      </c>
      <c r="E332"/>
    </row>
    <row r="333" spans="1:5" ht="15.75" x14ac:dyDescent="0.25">
      <c r="A333" s="2" t="s">
        <v>4</v>
      </c>
      <c r="B333" s="3" t="s">
        <v>84</v>
      </c>
      <c r="C333" s="86" t="s">
        <v>31</v>
      </c>
      <c r="D333" s="158">
        <v>2</v>
      </c>
      <c r="E333"/>
    </row>
    <row r="334" spans="1:5" ht="15.75" x14ac:dyDescent="0.25">
      <c r="A334" s="2" t="s">
        <v>4</v>
      </c>
      <c r="B334" s="3" t="s">
        <v>84</v>
      </c>
      <c r="C334" s="86" t="s">
        <v>31</v>
      </c>
      <c r="D334" s="158">
        <v>2</v>
      </c>
      <c r="E334"/>
    </row>
    <row r="335" spans="1:5" ht="15.75" x14ac:dyDescent="0.25">
      <c r="A335" s="2" t="s">
        <v>4</v>
      </c>
      <c r="B335" s="3" t="s">
        <v>84</v>
      </c>
      <c r="C335" s="86" t="s">
        <v>31</v>
      </c>
      <c r="D335" s="158">
        <v>7</v>
      </c>
      <c r="E335"/>
    </row>
    <row r="336" spans="1:5" ht="15.75" x14ac:dyDescent="0.25">
      <c r="A336" s="2" t="s">
        <v>4</v>
      </c>
      <c r="B336" s="3" t="s">
        <v>84</v>
      </c>
      <c r="C336" s="86" t="s">
        <v>31</v>
      </c>
      <c r="D336" s="158">
        <v>2</v>
      </c>
      <c r="E336"/>
    </row>
    <row r="337" spans="1:5" ht="15.75" x14ac:dyDescent="0.25">
      <c r="A337" s="2" t="s">
        <v>4</v>
      </c>
      <c r="B337" s="3" t="s">
        <v>84</v>
      </c>
      <c r="C337" s="86" t="s">
        <v>31</v>
      </c>
      <c r="D337" s="158">
        <v>3</v>
      </c>
      <c r="E337"/>
    </row>
    <row r="338" spans="1:5" ht="15.75" x14ac:dyDescent="0.25">
      <c r="A338" s="2" t="s">
        <v>4</v>
      </c>
      <c r="B338" s="3" t="s">
        <v>84</v>
      </c>
      <c r="C338" s="86" t="s">
        <v>31</v>
      </c>
      <c r="D338" s="158">
        <v>4</v>
      </c>
      <c r="E338"/>
    </row>
    <row r="339" spans="1:5" ht="15.75" x14ac:dyDescent="0.25">
      <c r="A339" s="2" t="s">
        <v>4</v>
      </c>
      <c r="B339" s="3" t="s">
        <v>84</v>
      </c>
      <c r="C339" s="86" t="s">
        <v>31</v>
      </c>
      <c r="D339" s="158">
        <v>6</v>
      </c>
      <c r="E339"/>
    </row>
    <row r="340" spans="1:5" ht="15.75" x14ac:dyDescent="0.25">
      <c r="A340" s="2" t="s">
        <v>4</v>
      </c>
      <c r="B340" s="3" t="s">
        <v>84</v>
      </c>
      <c r="C340" s="86" t="s">
        <v>31</v>
      </c>
      <c r="D340" s="158">
        <v>5</v>
      </c>
      <c r="E340"/>
    </row>
    <row r="341" spans="1:5" ht="15.75" x14ac:dyDescent="0.25">
      <c r="A341" s="2" t="s">
        <v>4</v>
      </c>
      <c r="B341" s="3" t="s">
        <v>84</v>
      </c>
      <c r="C341" s="86" t="s">
        <v>31</v>
      </c>
      <c r="D341" s="158">
        <v>6</v>
      </c>
      <c r="E341"/>
    </row>
    <row r="342" spans="1:5" ht="15.75" x14ac:dyDescent="0.25">
      <c r="A342" s="2" t="s">
        <v>4</v>
      </c>
      <c r="B342" s="3" t="s">
        <v>84</v>
      </c>
      <c r="C342" s="86" t="s">
        <v>31</v>
      </c>
      <c r="D342" s="158">
        <v>10</v>
      </c>
      <c r="E342"/>
    </row>
    <row r="343" spans="1:5" ht="15.75" x14ac:dyDescent="0.25">
      <c r="A343" s="2" t="s">
        <v>4</v>
      </c>
      <c r="B343" s="3" t="s">
        <v>84</v>
      </c>
      <c r="C343" s="86" t="s">
        <v>31</v>
      </c>
      <c r="D343" s="158">
        <v>2</v>
      </c>
      <c r="E343"/>
    </row>
    <row r="344" spans="1:5" ht="15.75" x14ac:dyDescent="0.25">
      <c r="A344" s="2" t="s">
        <v>4</v>
      </c>
      <c r="B344" s="3" t="s">
        <v>84</v>
      </c>
      <c r="C344" s="86" t="s">
        <v>31</v>
      </c>
      <c r="D344" s="158">
        <v>15</v>
      </c>
      <c r="E344"/>
    </row>
    <row r="345" spans="1:5" ht="15.75" x14ac:dyDescent="0.25">
      <c r="A345" s="2" t="s">
        <v>4</v>
      </c>
      <c r="B345" s="3" t="s">
        <v>84</v>
      </c>
      <c r="C345" s="86" t="s">
        <v>31</v>
      </c>
      <c r="D345" s="158">
        <v>6</v>
      </c>
      <c r="E345"/>
    </row>
    <row r="346" spans="1:5" ht="15.75" x14ac:dyDescent="0.25">
      <c r="A346" s="2" t="s">
        <v>4</v>
      </c>
      <c r="B346" s="3" t="s">
        <v>84</v>
      </c>
      <c r="C346" s="86" t="s">
        <v>31</v>
      </c>
      <c r="D346" s="158">
        <v>5</v>
      </c>
      <c r="E346"/>
    </row>
    <row r="347" spans="1:5" ht="15.75" x14ac:dyDescent="0.25">
      <c r="A347" s="2" t="s">
        <v>4</v>
      </c>
      <c r="B347" s="3" t="s">
        <v>84</v>
      </c>
      <c r="C347" s="86" t="s">
        <v>31</v>
      </c>
      <c r="D347" s="158">
        <v>5</v>
      </c>
      <c r="E347"/>
    </row>
    <row r="348" spans="1:5" ht="15.75" x14ac:dyDescent="0.25">
      <c r="A348" s="2" t="s">
        <v>4</v>
      </c>
      <c r="B348" s="3" t="s">
        <v>84</v>
      </c>
      <c r="C348" s="86" t="s">
        <v>31</v>
      </c>
      <c r="D348" s="158">
        <v>8</v>
      </c>
      <c r="E348"/>
    </row>
    <row r="349" spans="1:5" ht="15.75" x14ac:dyDescent="0.25">
      <c r="A349" s="2" t="s">
        <v>4</v>
      </c>
      <c r="B349" s="3" t="s">
        <v>84</v>
      </c>
      <c r="C349" s="86" t="s">
        <v>31</v>
      </c>
      <c r="D349" s="158">
        <v>9</v>
      </c>
      <c r="E349"/>
    </row>
    <row r="350" spans="1:5" ht="15.75" x14ac:dyDescent="0.25">
      <c r="A350" s="2" t="s">
        <v>4</v>
      </c>
      <c r="B350" s="3" t="s">
        <v>84</v>
      </c>
      <c r="C350" s="86" t="s">
        <v>31</v>
      </c>
      <c r="D350" s="158">
        <v>4</v>
      </c>
      <c r="E350"/>
    </row>
    <row r="351" spans="1:5" ht="15.75" x14ac:dyDescent="0.25">
      <c r="A351" s="2" t="s">
        <v>4</v>
      </c>
      <c r="B351" s="3" t="s">
        <v>84</v>
      </c>
      <c r="C351" s="86" t="s">
        <v>31</v>
      </c>
      <c r="D351" s="158">
        <v>6</v>
      </c>
      <c r="E351"/>
    </row>
    <row r="352" spans="1:5" ht="15.75" x14ac:dyDescent="0.25">
      <c r="A352" s="2" t="s">
        <v>4</v>
      </c>
      <c r="B352" s="3" t="s">
        <v>84</v>
      </c>
      <c r="C352" s="86" t="s">
        <v>31</v>
      </c>
      <c r="D352" s="158">
        <v>7</v>
      </c>
      <c r="E352"/>
    </row>
    <row r="353" spans="1:5" ht="15.75" x14ac:dyDescent="0.25">
      <c r="A353" s="2" t="s">
        <v>4</v>
      </c>
      <c r="B353" s="3" t="s">
        <v>84</v>
      </c>
      <c r="C353" s="86" t="s">
        <v>31</v>
      </c>
      <c r="D353" s="158">
        <v>3</v>
      </c>
      <c r="E353"/>
    </row>
    <row r="354" spans="1:5" ht="15.75" x14ac:dyDescent="0.25">
      <c r="A354" s="2" t="s">
        <v>4</v>
      </c>
      <c r="B354" s="3" t="s">
        <v>84</v>
      </c>
      <c r="C354" s="86" t="s">
        <v>31</v>
      </c>
      <c r="D354" s="158">
        <v>13</v>
      </c>
      <c r="E354"/>
    </row>
    <row r="355" spans="1:5" ht="15.75" x14ac:dyDescent="0.25">
      <c r="A355" s="2" t="s">
        <v>4</v>
      </c>
      <c r="B355" s="3" t="s">
        <v>84</v>
      </c>
      <c r="C355" s="86" t="s">
        <v>31</v>
      </c>
      <c r="D355" s="158">
        <v>6</v>
      </c>
      <c r="E355"/>
    </row>
    <row r="356" spans="1:5" ht="15.75" x14ac:dyDescent="0.25">
      <c r="A356" s="2" t="s">
        <v>4</v>
      </c>
      <c r="B356" s="3" t="s">
        <v>84</v>
      </c>
      <c r="C356" s="86" t="s">
        <v>31</v>
      </c>
      <c r="D356" s="158">
        <v>1</v>
      </c>
      <c r="E356"/>
    </row>
    <row r="357" spans="1:5" ht="15.75" x14ac:dyDescent="0.25">
      <c r="A357" s="2" t="s">
        <v>4</v>
      </c>
      <c r="B357" s="3" t="s">
        <v>84</v>
      </c>
      <c r="C357" s="86" t="s">
        <v>31</v>
      </c>
      <c r="D357" s="158">
        <v>7</v>
      </c>
      <c r="E357"/>
    </row>
    <row r="358" spans="1:5" ht="15.75" x14ac:dyDescent="0.25">
      <c r="A358" s="2" t="s">
        <v>4</v>
      </c>
      <c r="B358" s="3" t="s">
        <v>84</v>
      </c>
      <c r="C358" s="86" t="s">
        <v>31</v>
      </c>
      <c r="D358" s="158">
        <v>16</v>
      </c>
      <c r="E358"/>
    </row>
    <row r="359" spans="1:5" ht="15.75" x14ac:dyDescent="0.25">
      <c r="A359" s="2" t="s">
        <v>4</v>
      </c>
      <c r="B359" s="3" t="s">
        <v>84</v>
      </c>
      <c r="C359" s="86" t="s">
        <v>31</v>
      </c>
      <c r="D359" s="158">
        <v>9</v>
      </c>
      <c r="E359"/>
    </row>
    <row r="360" spans="1:5" ht="15.75" x14ac:dyDescent="0.25">
      <c r="A360" s="2" t="s">
        <v>4</v>
      </c>
      <c r="B360" s="3" t="s">
        <v>84</v>
      </c>
      <c r="C360" s="86" t="s">
        <v>31</v>
      </c>
      <c r="D360" s="158">
        <v>15</v>
      </c>
      <c r="E360"/>
    </row>
    <row r="361" spans="1:5" ht="15.75" x14ac:dyDescent="0.25">
      <c r="A361" s="2" t="s">
        <v>3</v>
      </c>
      <c r="B361" s="3" t="s">
        <v>94</v>
      </c>
      <c r="C361" s="3" t="s">
        <v>38</v>
      </c>
      <c r="D361" s="158">
        <v>3</v>
      </c>
      <c r="E361"/>
    </row>
    <row r="362" spans="1:5" ht="15.75" x14ac:dyDescent="0.25">
      <c r="A362" s="2" t="s">
        <v>3</v>
      </c>
      <c r="B362" s="3" t="s">
        <v>94</v>
      </c>
      <c r="C362" s="3" t="s">
        <v>38</v>
      </c>
      <c r="D362" s="158">
        <v>4</v>
      </c>
      <c r="E362"/>
    </row>
    <row r="363" spans="1:5" ht="15.75" x14ac:dyDescent="0.25">
      <c r="A363" s="2" t="s">
        <v>3</v>
      </c>
      <c r="B363" s="3" t="s">
        <v>94</v>
      </c>
      <c r="C363" s="3" t="s">
        <v>38</v>
      </c>
      <c r="D363" s="158">
        <v>8</v>
      </c>
      <c r="E363"/>
    </row>
    <row r="364" spans="1:5" ht="15.75" x14ac:dyDescent="0.25">
      <c r="A364" s="2" t="s">
        <v>3</v>
      </c>
      <c r="B364" s="3" t="s">
        <v>94</v>
      </c>
      <c r="C364" s="3" t="s">
        <v>38</v>
      </c>
      <c r="D364" s="158">
        <v>6</v>
      </c>
      <c r="E364"/>
    </row>
    <row r="365" spans="1:5" ht="15.75" x14ac:dyDescent="0.25">
      <c r="A365" s="2" t="s">
        <v>3</v>
      </c>
      <c r="B365" s="3" t="s">
        <v>94</v>
      </c>
      <c r="C365" s="3" t="s">
        <v>38</v>
      </c>
      <c r="D365" s="158">
        <v>6</v>
      </c>
      <c r="E365"/>
    </row>
    <row r="366" spans="1:5" ht="15.75" x14ac:dyDescent="0.25">
      <c r="A366" s="2" t="s">
        <v>3</v>
      </c>
      <c r="B366" s="3" t="s">
        <v>94</v>
      </c>
      <c r="C366" s="3" t="s">
        <v>38</v>
      </c>
      <c r="D366" s="158">
        <v>5</v>
      </c>
      <c r="E366"/>
    </row>
    <row r="367" spans="1:5" ht="15.75" x14ac:dyDescent="0.25">
      <c r="A367" s="2" t="s">
        <v>3</v>
      </c>
      <c r="B367" s="3" t="s">
        <v>94</v>
      </c>
      <c r="C367" s="3" t="s">
        <v>38</v>
      </c>
      <c r="D367" s="158">
        <v>4</v>
      </c>
      <c r="E367"/>
    </row>
    <row r="368" spans="1:5" ht="15.75" x14ac:dyDescent="0.25">
      <c r="A368" s="2" t="s">
        <v>3</v>
      </c>
      <c r="B368" s="3" t="s">
        <v>94</v>
      </c>
      <c r="C368" s="3" t="s">
        <v>38</v>
      </c>
      <c r="D368" s="158">
        <v>3</v>
      </c>
      <c r="E368"/>
    </row>
    <row r="369" spans="1:5" ht="15.75" x14ac:dyDescent="0.25">
      <c r="A369" s="2" t="s">
        <v>3</v>
      </c>
      <c r="B369" s="3" t="s">
        <v>94</v>
      </c>
      <c r="C369" s="3" t="s">
        <v>38</v>
      </c>
      <c r="D369" s="158">
        <v>5</v>
      </c>
      <c r="E369"/>
    </row>
    <row r="370" spans="1:5" ht="15.75" x14ac:dyDescent="0.25">
      <c r="A370" s="2" t="s">
        <v>3</v>
      </c>
      <c r="B370" s="3" t="s">
        <v>94</v>
      </c>
      <c r="C370" s="3" t="s">
        <v>38</v>
      </c>
      <c r="D370" s="158">
        <v>2</v>
      </c>
      <c r="E370"/>
    </row>
    <row r="371" spans="1:5" ht="15.75" x14ac:dyDescent="0.25">
      <c r="A371" s="2" t="s">
        <v>3</v>
      </c>
      <c r="B371" s="3" t="s">
        <v>94</v>
      </c>
      <c r="C371" s="3" t="s">
        <v>38</v>
      </c>
      <c r="D371" s="158">
        <v>7</v>
      </c>
      <c r="E371"/>
    </row>
    <row r="372" spans="1:5" ht="15.75" x14ac:dyDescent="0.25">
      <c r="A372" s="2" t="s">
        <v>3</v>
      </c>
      <c r="B372" s="3" t="s">
        <v>94</v>
      </c>
      <c r="C372" s="3" t="s">
        <v>38</v>
      </c>
      <c r="D372" s="158">
        <v>4</v>
      </c>
      <c r="E372"/>
    </row>
    <row r="373" spans="1:5" ht="15.75" x14ac:dyDescent="0.25">
      <c r="A373" s="2" t="s">
        <v>3</v>
      </c>
      <c r="B373" s="3" t="s">
        <v>94</v>
      </c>
      <c r="C373" s="3" t="s">
        <v>38</v>
      </c>
      <c r="D373" s="158">
        <v>3</v>
      </c>
      <c r="E373"/>
    </row>
    <row r="374" spans="1:5" ht="15.75" x14ac:dyDescent="0.25">
      <c r="A374" s="2" t="s">
        <v>3</v>
      </c>
      <c r="B374" s="3" t="s">
        <v>94</v>
      </c>
      <c r="C374" s="3" t="s">
        <v>38</v>
      </c>
      <c r="D374" s="158">
        <v>5</v>
      </c>
      <c r="E374"/>
    </row>
    <row r="375" spans="1:5" ht="15.75" x14ac:dyDescent="0.25">
      <c r="A375" s="2" t="s">
        <v>3</v>
      </c>
      <c r="B375" s="3" t="s">
        <v>94</v>
      </c>
      <c r="C375" s="3" t="s">
        <v>38</v>
      </c>
      <c r="D375" s="158">
        <v>8</v>
      </c>
      <c r="E375"/>
    </row>
    <row r="376" spans="1:5" ht="15.75" x14ac:dyDescent="0.25">
      <c r="A376" s="2" t="s">
        <v>3</v>
      </c>
      <c r="B376" s="3" t="s">
        <v>94</v>
      </c>
      <c r="C376" s="3" t="s">
        <v>38</v>
      </c>
      <c r="D376" s="158">
        <v>5</v>
      </c>
      <c r="E376"/>
    </row>
    <row r="377" spans="1:5" ht="15.75" x14ac:dyDescent="0.25">
      <c r="A377" s="2" t="s">
        <v>3</v>
      </c>
      <c r="B377" s="3" t="s">
        <v>94</v>
      </c>
      <c r="C377" s="3" t="s">
        <v>38</v>
      </c>
      <c r="D377" s="158">
        <v>5</v>
      </c>
      <c r="E377"/>
    </row>
    <row r="378" spans="1:5" ht="15.75" x14ac:dyDescent="0.25">
      <c r="A378" s="2" t="s">
        <v>3</v>
      </c>
      <c r="B378" s="3" t="s">
        <v>94</v>
      </c>
      <c r="C378" s="3" t="s">
        <v>38</v>
      </c>
      <c r="D378" s="158">
        <v>4</v>
      </c>
      <c r="E378"/>
    </row>
    <row r="379" spans="1:5" ht="15.75" x14ac:dyDescent="0.25">
      <c r="A379" s="2" t="s">
        <v>3</v>
      </c>
      <c r="B379" s="3" t="s">
        <v>94</v>
      </c>
      <c r="C379" s="3" t="s">
        <v>38</v>
      </c>
      <c r="D379" s="158">
        <v>4</v>
      </c>
      <c r="E379"/>
    </row>
    <row r="380" spans="1:5" ht="15.75" x14ac:dyDescent="0.25">
      <c r="A380" s="2" t="s">
        <v>3</v>
      </c>
      <c r="B380" s="3" t="s">
        <v>94</v>
      </c>
      <c r="C380" s="3" t="s">
        <v>38</v>
      </c>
      <c r="D380" s="158">
        <v>5</v>
      </c>
      <c r="E380"/>
    </row>
    <row r="381" spans="1:5" ht="15.75" x14ac:dyDescent="0.25">
      <c r="A381" s="2" t="s">
        <v>3</v>
      </c>
      <c r="B381" s="3" t="s">
        <v>94</v>
      </c>
      <c r="C381" s="3" t="s">
        <v>38</v>
      </c>
      <c r="D381" s="158">
        <v>4</v>
      </c>
      <c r="E381"/>
    </row>
    <row r="382" spans="1:5" ht="15.75" x14ac:dyDescent="0.25">
      <c r="A382" s="2" t="s">
        <v>3</v>
      </c>
      <c r="B382" s="3" t="s">
        <v>94</v>
      </c>
      <c r="C382" s="3" t="s">
        <v>38</v>
      </c>
      <c r="D382" s="158">
        <v>2</v>
      </c>
      <c r="E382"/>
    </row>
    <row r="383" spans="1:5" ht="15.75" x14ac:dyDescent="0.25">
      <c r="A383" s="2" t="s">
        <v>3</v>
      </c>
      <c r="B383" s="3" t="s">
        <v>94</v>
      </c>
      <c r="C383" s="3" t="s">
        <v>38</v>
      </c>
      <c r="D383" s="158">
        <v>2</v>
      </c>
      <c r="E383"/>
    </row>
    <row r="384" spans="1:5" ht="15.75" x14ac:dyDescent="0.25">
      <c r="A384" s="2" t="s">
        <v>3</v>
      </c>
      <c r="B384" s="3" t="s">
        <v>94</v>
      </c>
      <c r="C384" s="3" t="s">
        <v>38</v>
      </c>
      <c r="D384" s="158">
        <v>7</v>
      </c>
      <c r="E384"/>
    </row>
    <row r="385" spans="1:5" ht="15.75" x14ac:dyDescent="0.25">
      <c r="A385" s="2" t="s">
        <v>3</v>
      </c>
      <c r="B385" s="3" t="s">
        <v>94</v>
      </c>
      <c r="C385" s="3" t="s">
        <v>38</v>
      </c>
      <c r="D385" s="158">
        <v>4</v>
      </c>
      <c r="E385"/>
    </row>
    <row r="386" spans="1:5" ht="15.75" x14ac:dyDescent="0.25">
      <c r="A386" s="2" t="s">
        <v>3</v>
      </c>
      <c r="B386" s="3" t="s">
        <v>94</v>
      </c>
      <c r="C386" s="3" t="s">
        <v>38</v>
      </c>
      <c r="D386" s="158">
        <v>4</v>
      </c>
      <c r="E386"/>
    </row>
    <row r="387" spans="1:5" ht="15.75" x14ac:dyDescent="0.25">
      <c r="A387" s="2" t="s">
        <v>3</v>
      </c>
      <c r="B387" s="3" t="s">
        <v>94</v>
      </c>
      <c r="C387" s="3" t="s">
        <v>38</v>
      </c>
      <c r="D387" s="158">
        <v>2</v>
      </c>
      <c r="E387"/>
    </row>
    <row r="388" spans="1:5" ht="15.75" x14ac:dyDescent="0.25">
      <c r="A388" s="2" t="s">
        <v>3</v>
      </c>
      <c r="B388" s="3" t="s">
        <v>94</v>
      </c>
      <c r="C388" s="3" t="s">
        <v>38</v>
      </c>
      <c r="D388" s="158">
        <v>3</v>
      </c>
      <c r="E388"/>
    </row>
    <row r="389" spans="1:5" ht="15.75" x14ac:dyDescent="0.25">
      <c r="A389" s="2" t="s">
        <v>3</v>
      </c>
      <c r="B389" s="3" t="s">
        <v>94</v>
      </c>
      <c r="C389" s="3" t="s">
        <v>38</v>
      </c>
      <c r="D389" s="158">
        <v>4</v>
      </c>
      <c r="E389"/>
    </row>
    <row r="390" spans="1:5" ht="15.75" x14ac:dyDescent="0.25">
      <c r="A390" s="2" t="s">
        <v>3</v>
      </c>
      <c r="B390" s="3" t="s">
        <v>94</v>
      </c>
      <c r="C390" s="3" t="s">
        <v>38</v>
      </c>
      <c r="D390" s="158">
        <v>3</v>
      </c>
      <c r="E390"/>
    </row>
    <row r="391" spans="1:5" ht="15.75" x14ac:dyDescent="0.25">
      <c r="A391" s="2" t="s">
        <v>3</v>
      </c>
      <c r="B391" s="3" t="s">
        <v>94</v>
      </c>
      <c r="C391" s="3" t="s">
        <v>38</v>
      </c>
      <c r="D391" s="158">
        <v>8</v>
      </c>
      <c r="E391"/>
    </row>
    <row r="392" spans="1:5" ht="15.75" x14ac:dyDescent="0.25">
      <c r="A392" s="2" t="s">
        <v>3</v>
      </c>
      <c r="B392" s="3" t="s">
        <v>94</v>
      </c>
      <c r="C392" s="3" t="s">
        <v>38</v>
      </c>
      <c r="D392" s="158">
        <v>3</v>
      </c>
      <c r="E392"/>
    </row>
    <row r="393" spans="1:5" ht="15.75" x14ac:dyDescent="0.25">
      <c r="A393" s="2" t="s">
        <v>3</v>
      </c>
      <c r="B393" s="3" t="s">
        <v>94</v>
      </c>
      <c r="C393" s="3" t="s">
        <v>38</v>
      </c>
      <c r="D393" s="158">
        <v>6</v>
      </c>
      <c r="E393"/>
    </row>
    <row r="394" spans="1:5" ht="15.75" x14ac:dyDescent="0.25">
      <c r="A394" s="2" t="s">
        <v>3</v>
      </c>
      <c r="B394" s="3" t="s">
        <v>94</v>
      </c>
      <c r="C394" s="3" t="s">
        <v>38</v>
      </c>
      <c r="D394" s="158">
        <v>11</v>
      </c>
      <c r="E394"/>
    </row>
    <row r="395" spans="1:5" ht="15.75" x14ac:dyDescent="0.25">
      <c r="A395" s="2" t="s">
        <v>3</v>
      </c>
      <c r="B395" s="3" t="s">
        <v>94</v>
      </c>
      <c r="C395" s="3" t="s">
        <v>38</v>
      </c>
      <c r="D395" s="158">
        <v>4</v>
      </c>
      <c r="E395"/>
    </row>
    <row r="396" spans="1:5" ht="15.75" x14ac:dyDescent="0.25">
      <c r="A396" s="2" t="s">
        <v>3</v>
      </c>
      <c r="B396" s="3" t="s">
        <v>94</v>
      </c>
      <c r="C396" s="3" t="s">
        <v>38</v>
      </c>
      <c r="D396" s="158">
        <v>4</v>
      </c>
      <c r="E396"/>
    </row>
    <row r="397" spans="1:5" ht="15.75" x14ac:dyDescent="0.25">
      <c r="A397" s="2" t="s">
        <v>3</v>
      </c>
      <c r="B397" s="3" t="s">
        <v>94</v>
      </c>
      <c r="C397" s="3" t="s">
        <v>38</v>
      </c>
      <c r="D397" s="158">
        <v>4</v>
      </c>
      <c r="E397"/>
    </row>
    <row r="398" spans="1:5" ht="15.75" x14ac:dyDescent="0.25">
      <c r="A398" s="2" t="s">
        <v>3</v>
      </c>
      <c r="B398" s="3" t="s">
        <v>94</v>
      </c>
      <c r="C398" s="3" t="s">
        <v>38</v>
      </c>
      <c r="D398" s="158">
        <v>6</v>
      </c>
      <c r="E398"/>
    </row>
    <row r="399" spans="1:5" ht="15.75" x14ac:dyDescent="0.25">
      <c r="A399" s="2" t="s">
        <v>3</v>
      </c>
      <c r="B399" s="3" t="s">
        <v>94</v>
      </c>
      <c r="C399" s="3" t="s">
        <v>38</v>
      </c>
      <c r="D399" s="158">
        <v>6</v>
      </c>
      <c r="E399"/>
    </row>
    <row r="400" spans="1:5" ht="15.75" x14ac:dyDescent="0.25">
      <c r="A400" s="2" t="s">
        <v>3</v>
      </c>
      <c r="B400" s="3" t="s">
        <v>94</v>
      </c>
      <c r="C400" s="3" t="s">
        <v>38</v>
      </c>
      <c r="D400" s="158">
        <v>6</v>
      </c>
      <c r="E400"/>
    </row>
    <row r="401" spans="1:5" ht="15.75" x14ac:dyDescent="0.25">
      <c r="A401" s="2" t="s">
        <v>3</v>
      </c>
      <c r="B401" s="3" t="s">
        <v>94</v>
      </c>
      <c r="C401" s="3" t="s">
        <v>38</v>
      </c>
      <c r="D401" s="158">
        <v>1</v>
      </c>
      <c r="E401"/>
    </row>
    <row r="402" spans="1:5" ht="15.75" x14ac:dyDescent="0.25">
      <c r="A402" s="2" t="s">
        <v>3</v>
      </c>
      <c r="B402" s="3" t="s">
        <v>94</v>
      </c>
      <c r="C402" s="3" t="s">
        <v>38</v>
      </c>
      <c r="D402" s="158">
        <v>2</v>
      </c>
      <c r="E402"/>
    </row>
    <row r="403" spans="1:5" ht="15.75" x14ac:dyDescent="0.25">
      <c r="A403" s="2" t="s">
        <v>3</v>
      </c>
      <c r="B403" s="3" t="s">
        <v>94</v>
      </c>
      <c r="C403" s="3" t="s">
        <v>38</v>
      </c>
      <c r="D403" s="158">
        <v>4</v>
      </c>
      <c r="E403"/>
    </row>
    <row r="404" spans="1:5" ht="15.75" x14ac:dyDescent="0.25">
      <c r="A404" s="2" t="s">
        <v>3</v>
      </c>
      <c r="B404" s="3" t="s">
        <v>94</v>
      </c>
      <c r="C404" s="3" t="s">
        <v>38</v>
      </c>
      <c r="D404" s="158">
        <v>8</v>
      </c>
      <c r="E404"/>
    </row>
    <row r="405" spans="1:5" ht="15.75" x14ac:dyDescent="0.25">
      <c r="A405" s="2" t="s">
        <v>3</v>
      </c>
      <c r="B405" s="3" t="s">
        <v>94</v>
      </c>
      <c r="C405" s="3" t="s">
        <v>38</v>
      </c>
      <c r="D405" s="158">
        <v>7</v>
      </c>
      <c r="E405"/>
    </row>
    <row r="406" spans="1:5" ht="15.75" x14ac:dyDescent="0.25">
      <c r="A406" s="2" t="s">
        <v>3</v>
      </c>
      <c r="B406" s="3" t="s">
        <v>94</v>
      </c>
      <c r="C406" s="3" t="s">
        <v>38</v>
      </c>
      <c r="D406" s="158">
        <v>2</v>
      </c>
      <c r="E406"/>
    </row>
    <row r="407" spans="1:5" ht="15.75" x14ac:dyDescent="0.25">
      <c r="A407" s="2" t="s">
        <v>3</v>
      </c>
      <c r="B407" s="3" t="s">
        <v>94</v>
      </c>
      <c r="C407" s="3" t="s">
        <v>38</v>
      </c>
      <c r="D407" s="158">
        <v>6</v>
      </c>
      <c r="E407"/>
    </row>
    <row r="408" spans="1:5" ht="15.75" x14ac:dyDescent="0.25">
      <c r="A408" s="2" t="s">
        <v>3</v>
      </c>
      <c r="B408" s="3" t="s">
        <v>94</v>
      </c>
      <c r="C408" s="3" t="s">
        <v>38</v>
      </c>
      <c r="D408" s="158">
        <v>2</v>
      </c>
      <c r="E408"/>
    </row>
    <row r="409" spans="1:5" ht="15.75" x14ac:dyDescent="0.25">
      <c r="A409" s="2" t="s">
        <v>3</v>
      </c>
      <c r="B409" s="3" t="s">
        <v>94</v>
      </c>
      <c r="C409" s="3" t="s">
        <v>38</v>
      </c>
      <c r="D409" s="158">
        <v>2</v>
      </c>
      <c r="E409"/>
    </row>
    <row r="410" spans="1:5" ht="15.75" x14ac:dyDescent="0.25">
      <c r="A410" s="2" t="s">
        <v>3</v>
      </c>
      <c r="B410" s="3" t="s">
        <v>94</v>
      </c>
      <c r="C410" s="3" t="s">
        <v>38</v>
      </c>
      <c r="D410" s="158">
        <v>2</v>
      </c>
      <c r="E410"/>
    </row>
    <row r="411" spans="1:5" ht="15.75" x14ac:dyDescent="0.25">
      <c r="A411" s="2" t="s">
        <v>3</v>
      </c>
      <c r="B411" s="3" t="s">
        <v>94</v>
      </c>
      <c r="C411" s="3" t="s">
        <v>38</v>
      </c>
      <c r="D411" s="158">
        <v>1</v>
      </c>
      <c r="E411"/>
    </row>
    <row r="412" spans="1:5" ht="15.75" x14ac:dyDescent="0.25">
      <c r="A412" s="2" t="s">
        <v>3</v>
      </c>
      <c r="B412" s="3" t="s">
        <v>94</v>
      </c>
      <c r="C412" s="3" t="s">
        <v>38</v>
      </c>
      <c r="D412" s="158">
        <v>12</v>
      </c>
      <c r="E412"/>
    </row>
    <row r="413" spans="1:5" ht="15.75" x14ac:dyDescent="0.25">
      <c r="A413" s="2" t="s">
        <v>3</v>
      </c>
      <c r="B413" s="3" t="s">
        <v>94</v>
      </c>
      <c r="C413" s="3" t="s">
        <v>38</v>
      </c>
      <c r="D413" s="158">
        <v>7</v>
      </c>
      <c r="E413"/>
    </row>
    <row r="414" spans="1:5" ht="15.75" x14ac:dyDescent="0.25">
      <c r="A414" s="2" t="s">
        <v>3</v>
      </c>
      <c r="B414" s="3" t="s">
        <v>94</v>
      </c>
      <c r="C414" s="3" t="s">
        <v>38</v>
      </c>
      <c r="D414" s="158">
        <v>1</v>
      </c>
      <c r="E414"/>
    </row>
    <row r="415" spans="1:5" ht="15.75" x14ac:dyDescent="0.25">
      <c r="A415" s="2" t="s">
        <v>3</v>
      </c>
      <c r="B415" s="3" t="s">
        <v>94</v>
      </c>
      <c r="C415" s="3" t="s">
        <v>38</v>
      </c>
      <c r="D415" s="158">
        <v>3</v>
      </c>
      <c r="E415"/>
    </row>
    <row r="416" spans="1:5" ht="15.75" x14ac:dyDescent="0.25">
      <c r="A416" s="2" t="s">
        <v>3</v>
      </c>
      <c r="B416" s="3" t="s">
        <v>94</v>
      </c>
      <c r="C416" s="3" t="s">
        <v>38</v>
      </c>
      <c r="D416" s="158">
        <v>6</v>
      </c>
      <c r="E416"/>
    </row>
    <row r="417" spans="1:5" ht="15.75" x14ac:dyDescent="0.25">
      <c r="A417" s="2" t="s">
        <v>3</v>
      </c>
      <c r="B417" s="3" t="s">
        <v>94</v>
      </c>
      <c r="C417" s="3" t="s">
        <v>38</v>
      </c>
      <c r="D417" s="158">
        <v>2</v>
      </c>
      <c r="E417"/>
    </row>
    <row r="418" spans="1:5" ht="15.75" x14ac:dyDescent="0.25">
      <c r="A418" s="2" t="s">
        <v>3</v>
      </c>
      <c r="B418" s="3" t="s">
        <v>94</v>
      </c>
      <c r="C418" s="3" t="s">
        <v>38</v>
      </c>
      <c r="D418" s="158">
        <v>2</v>
      </c>
      <c r="E418"/>
    </row>
    <row r="419" spans="1:5" ht="15.75" x14ac:dyDescent="0.25">
      <c r="A419" s="2" t="s">
        <v>3</v>
      </c>
      <c r="B419" s="3" t="s">
        <v>94</v>
      </c>
      <c r="C419" s="3" t="s">
        <v>38</v>
      </c>
      <c r="D419" s="158">
        <v>1</v>
      </c>
      <c r="E419"/>
    </row>
    <row r="420" spans="1:5" ht="15.75" x14ac:dyDescent="0.25">
      <c r="A420" s="2" t="s">
        <v>3</v>
      </c>
      <c r="B420" s="3" t="s">
        <v>94</v>
      </c>
      <c r="C420" s="3" t="s">
        <v>38</v>
      </c>
      <c r="D420" s="158">
        <v>2</v>
      </c>
      <c r="E420"/>
    </row>
    <row r="421" spans="1:5" ht="15.75" x14ac:dyDescent="0.25">
      <c r="A421" s="2" t="s">
        <v>3</v>
      </c>
      <c r="B421" s="3" t="s">
        <v>94</v>
      </c>
      <c r="C421" s="3" t="s">
        <v>38</v>
      </c>
      <c r="D421" s="158">
        <v>3</v>
      </c>
      <c r="E421"/>
    </row>
    <row r="422" spans="1:5" ht="15.75" x14ac:dyDescent="0.25">
      <c r="A422" s="2" t="s">
        <v>3</v>
      </c>
      <c r="B422" s="3" t="s">
        <v>94</v>
      </c>
      <c r="C422" s="3" t="s">
        <v>38</v>
      </c>
      <c r="D422" s="158">
        <v>2</v>
      </c>
      <c r="E422"/>
    </row>
    <row r="423" spans="1:5" ht="15.75" x14ac:dyDescent="0.25">
      <c r="A423" s="2" t="s">
        <v>3</v>
      </c>
      <c r="B423" s="3" t="s">
        <v>94</v>
      </c>
      <c r="C423" s="3" t="s">
        <v>38</v>
      </c>
      <c r="D423" s="158">
        <v>7</v>
      </c>
      <c r="E423"/>
    </row>
    <row r="424" spans="1:5" ht="15.75" x14ac:dyDescent="0.25">
      <c r="A424" s="2" t="s">
        <v>3</v>
      </c>
      <c r="B424" s="3" t="s">
        <v>94</v>
      </c>
      <c r="C424" s="3" t="s">
        <v>38</v>
      </c>
      <c r="D424" s="158">
        <v>2</v>
      </c>
      <c r="E424"/>
    </row>
    <row r="425" spans="1:5" ht="15.75" x14ac:dyDescent="0.25">
      <c r="A425" s="2" t="s">
        <v>3</v>
      </c>
      <c r="B425" s="3" t="s">
        <v>94</v>
      </c>
      <c r="C425" s="3" t="s">
        <v>38</v>
      </c>
      <c r="D425" s="158">
        <v>3</v>
      </c>
      <c r="E425"/>
    </row>
    <row r="426" spans="1:5" ht="15.75" x14ac:dyDescent="0.25">
      <c r="A426" s="2" t="s">
        <v>3</v>
      </c>
      <c r="B426" s="3" t="s">
        <v>94</v>
      </c>
      <c r="C426" s="3" t="s">
        <v>38</v>
      </c>
      <c r="D426" s="158">
        <v>4</v>
      </c>
      <c r="E426"/>
    </row>
    <row r="427" spans="1:5" ht="15.75" x14ac:dyDescent="0.25">
      <c r="A427" s="2" t="s">
        <v>3</v>
      </c>
      <c r="B427" s="3" t="s">
        <v>94</v>
      </c>
      <c r="C427" s="3" t="s">
        <v>38</v>
      </c>
      <c r="D427" s="158">
        <v>2</v>
      </c>
      <c r="E427"/>
    </row>
    <row r="428" spans="1:5" ht="15.75" x14ac:dyDescent="0.25">
      <c r="A428" s="2" t="s">
        <v>3</v>
      </c>
      <c r="B428" s="3" t="s">
        <v>94</v>
      </c>
      <c r="C428" s="3" t="s">
        <v>38</v>
      </c>
      <c r="D428" s="158">
        <v>2</v>
      </c>
      <c r="E428"/>
    </row>
    <row r="429" spans="1:5" ht="15.75" x14ac:dyDescent="0.25">
      <c r="A429" s="2" t="s">
        <v>3</v>
      </c>
      <c r="B429" s="3" t="s">
        <v>94</v>
      </c>
      <c r="C429" s="3" t="s">
        <v>38</v>
      </c>
      <c r="D429" s="158">
        <v>3</v>
      </c>
      <c r="E429"/>
    </row>
    <row r="430" spans="1:5" ht="15.75" x14ac:dyDescent="0.25">
      <c r="A430" s="2" t="s">
        <v>3</v>
      </c>
      <c r="B430" s="3" t="s">
        <v>94</v>
      </c>
      <c r="C430" s="3" t="s">
        <v>38</v>
      </c>
      <c r="D430" s="158">
        <v>3</v>
      </c>
      <c r="E430"/>
    </row>
    <row r="431" spans="1:5" ht="15.75" x14ac:dyDescent="0.25">
      <c r="A431" s="2" t="s">
        <v>3</v>
      </c>
      <c r="B431" s="3" t="s">
        <v>94</v>
      </c>
      <c r="C431" s="3" t="s">
        <v>38</v>
      </c>
      <c r="D431" s="158">
        <v>2</v>
      </c>
      <c r="E431"/>
    </row>
    <row r="432" spans="1:5" ht="15.75" x14ac:dyDescent="0.25">
      <c r="A432" s="2" t="s">
        <v>3</v>
      </c>
      <c r="B432" s="3" t="s">
        <v>94</v>
      </c>
      <c r="C432" s="3" t="s">
        <v>38</v>
      </c>
      <c r="D432" s="158">
        <v>2</v>
      </c>
      <c r="E432"/>
    </row>
    <row r="433" spans="1:5" ht="15.75" x14ac:dyDescent="0.25">
      <c r="A433" s="2" t="s">
        <v>3</v>
      </c>
      <c r="B433" s="3" t="s">
        <v>94</v>
      </c>
      <c r="C433" s="3" t="s">
        <v>38</v>
      </c>
      <c r="D433" s="158">
        <v>5</v>
      </c>
      <c r="E433"/>
    </row>
    <row r="434" spans="1:5" ht="15.75" x14ac:dyDescent="0.25">
      <c r="A434" s="2" t="s">
        <v>3</v>
      </c>
      <c r="B434" s="3" t="s">
        <v>95</v>
      </c>
      <c r="C434" s="3" t="s">
        <v>38</v>
      </c>
      <c r="D434" s="158">
        <v>2</v>
      </c>
      <c r="E434"/>
    </row>
    <row r="435" spans="1:5" ht="15.75" x14ac:dyDescent="0.25">
      <c r="A435" s="2" t="s">
        <v>3</v>
      </c>
      <c r="B435" s="3" t="s">
        <v>95</v>
      </c>
      <c r="C435" s="3" t="s">
        <v>38</v>
      </c>
      <c r="D435" s="158">
        <v>8</v>
      </c>
      <c r="E435"/>
    </row>
    <row r="436" spans="1:5" ht="15.75" x14ac:dyDescent="0.25">
      <c r="A436" s="2" t="s">
        <v>3</v>
      </c>
      <c r="B436" s="3" t="s">
        <v>95</v>
      </c>
      <c r="C436" s="3" t="s">
        <v>38</v>
      </c>
      <c r="D436" s="158">
        <v>8</v>
      </c>
      <c r="E436"/>
    </row>
    <row r="437" spans="1:5" ht="15.75" x14ac:dyDescent="0.25">
      <c r="A437" s="2" t="s">
        <v>3</v>
      </c>
      <c r="B437" s="3" t="s">
        <v>95</v>
      </c>
      <c r="C437" s="3" t="s">
        <v>38</v>
      </c>
      <c r="D437" s="158">
        <v>3</v>
      </c>
      <c r="E437"/>
    </row>
    <row r="438" spans="1:5" ht="15.75" x14ac:dyDescent="0.25">
      <c r="A438" s="2" t="s">
        <v>3</v>
      </c>
      <c r="B438" s="3" t="s">
        <v>95</v>
      </c>
      <c r="C438" s="3" t="s">
        <v>38</v>
      </c>
      <c r="D438" s="158">
        <v>3</v>
      </c>
      <c r="E438"/>
    </row>
    <row r="439" spans="1:5" ht="15.75" x14ac:dyDescent="0.25">
      <c r="A439" s="2" t="s">
        <v>3</v>
      </c>
      <c r="B439" s="3" t="s">
        <v>95</v>
      </c>
      <c r="C439" s="3" t="s">
        <v>38</v>
      </c>
      <c r="D439" s="158">
        <v>5</v>
      </c>
      <c r="E439"/>
    </row>
    <row r="440" spans="1:5" ht="15.75" x14ac:dyDescent="0.25">
      <c r="A440" s="2" t="s">
        <v>3</v>
      </c>
      <c r="B440" s="3" t="s">
        <v>95</v>
      </c>
      <c r="C440" s="3" t="s">
        <v>38</v>
      </c>
      <c r="D440" s="158">
        <v>2</v>
      </c>
      <c r="E440"/>
    </row>
    <row r="441" spans="1:5" ht="15.75" x14ac:dyDescent="0.25">
      <c r="A441" s="2" t="s">
        <v>3</v>
      </c>
      <c r="B441" s="3" t="s">
        <v>95</v>
      </c>
      <c r="C441" s="3" t="s">
        <v>38</v>
      </c>
      <c r="D441" s="158">
        <v>6</v>
      </c>
      <c r="E441"/>
    </row>
    <row r="442" spans="1:5" ht="15.75" x14ac:dyDescent="0.25">
      <c r="A442" s="2" t="s">
        <v>3</v>
      </c>
      <c r="B442" s="3" t="s">
        <v>95</v>
      </c>
      <c r="C442" s="3" t="s">
        <v>38</v>
      </c>
      <c r="D442" s="158">
        <v>4</v>
      </c>
      <c r="E442"/>
    </row>
    <row r="443" spans="1:5" ht="15.75" x14ac:dyDescent="0.25">
      <c r="A443" s="2" t="s">
        <v>3</v>
      </c>
      <c r="B443" s="3" t="s">
        <v>95</v>
      </c>
      <c r="C443" s="3" t="s">
        <v>38</v>
      </c>
      <c r="D443" s="158">
        <v>3</v>
      </c>
      <c r="E443"/>
    </row>
    <row r="444" spans="1:5" ht="15.75" x14ac:dyDescent="0.25">
      <c r="A444" s="2" t="s">
        <v>3</v>
      </c>
      <c r="B444" s="3" t="s">
        <v>95</v>
      </c>
      <c r="C444" s="3" t="s">
        <v>38</v>
      </c>
      <c r="D444" s="158">
        <v>5</v>
      </c>
      <c r="E444"/>
    </row>
    <row r="445" spans="1:5" ht="15.75" x14ac:dyDescent="0.25">
      <c r="A445" s="2" t="s">
        <v>3</v>
      </c>
      <c r="B445" s="3" t="s">
        <v>95</v>
      </c>
      <c r="C445" s="3" t="s">
        <v>38</v>
      </c>
      <c r="D445" s="158">
        <v>2</v>
      </c>
      <c r="E445"/>
    </row>
    <row r="446" spans="1:5" ht="15.75" x14ac:dyDescent="0.25">
      <c r="A446" s="2" t="s">
        <v>3</v>
      </c>
      <c r="B446" s="3" t="s">
        <v>95</v>
      </c>
      <c r="C446" s="3" t="s">
        <v>38</v>
      </c>
      <c r="D446" s="158">
        <v>7</v>
      </c>
      <c r="E446"/>
    </row>
    <row r="447" spans="1:5" ht="15.75" x14ac:dyDescent="0.25">
      <c r="A447" s="2" t="s">
        <v>3</v>
      </c>
      <c r="B447" s="3" t="s">
        <v>95</v>
      </c>
      <c r="C447" s="3" t="s">
        <v>38</v>
      </c>
      <c r="D447" s="158">
        <v>2</v>
      </c>
      <c r="E447"/>
    </row>
    <row r="448" spans="1:5" ht="15.75" x14ac:dyDescent="0.25">
      <c r="A448" s="2" t="s">
        <v>3</v>
      </c>
      <c r="B448" s="3" t="s">
        <v>95</v>
      </c>
      <c r="C448" s="3" t="s">
        <v>38</v>
      </c>
      <c r="D448" s="158">
        <v>5</v>
      </c>
      <c r="E448"/>
    </row>
    <row r="449" spans="1:5" ht="15.75" x14ac:dyDescent="0.25">
      <c r="A449" s="2" t="s">
        <v>3</v>
      </c>
      <c r="B449" s="3" t="s">
        <v>95</v>
      </c>
      <c r="C449" s="3" t="s">
        <v>38</v>
      </c>
      <c r="D449" s="158">
        <v>3</v>
      </c>
      <c r="E449"/>
    </row>
    <row r="450" spans="1:5" ht="15.75" x14ac:dyDescent="0.25">
      <c r="A450" s="2" t="s">
        <v>3</v>
      </c>
      <c r="B450" s="3" t="s">
        <v>95</v>
      </c>
      <c r="C450" s="3" t="s">
        <v>38</v>
      </c>
      <c r="D450" s="158">
        <v>1</v>
      </c>
      <c r="E450"/>
    </row>
    <row r="451" spans="1:5" ht="15.75" x14ac:dyDescent="0.25">
      <c r="A451" s="2" t="s">
        <v>3</v>
      </c>
      <c r="B451" s="3" t="s">
        <v>95</v>
      </c>
      <c r="C451" s="3" t="s">
        <v>38</v>
      </c>
      <c r="D451" s="158">
        <v>8</v>
      </c>
      <c r="E451"/>
    </row>
    <row r="452" spans="1:5" ht="15.75" x14ac:dyDescent="0.25">
      <c r="A452" s="2" t="s">
        <v>3</v>
      </c>
      <c r="B452" s="3" t="s">
        <v>95</v>
      </c>
      <c r="C452" s="3" t="s">
        <v>38</v>
      </c>
      <c r="D452" s="158">
        <v>4</v>
      </c>
      <c r="E452"/>
    </row>
    <row r="453" spans="1:5" ht="15.75" x14ac:dyDescent="0.25">
      <c r="A453" s="2" t="s">
        <v>3</v>
      </c>
      <c r="B453" s="3" t="s">
        <v>95</v>
      </c>
      <c r="C453" s="3" t="s">
        <v>38</v>
      </c>
      <c r="D453" s="158">
        <v>10</v>
      </c>
      <c r="E453"/>
    </row>
    <row r="454" spans="1:5" ht="15.75" x14ac:dyDescent="0.25">
      <c r="A454" s="2" t="s">
        <v>3</v>
      </c>
      <c r="B454" s="3" t="s">
        <v>95</v>
      </c>
      <c r="C454" s="3" t="s">
        <v>38</v>
      </c>
      <c r="D454" s="158">
        <v>5</v>
      </c>
      <c r="E454"/>
    </row>
    <row r="455" spans="1:5" ht="15.75" x14ac:dyDescent="0.25">
      <c r="A455" s="2" t="s">
        <v>3</v>
      </c>
      <c r="B455" s="3" t="s">
        <v>95</v>
      </c>
      <c r="C455" s="3" t="s">
        <v>38</v>
      </c>
      <c r="D455" s="158">
        <v>3</v>
      </c>
      <c r="E455"/>
    </row>
    <row r="456" spans="1:5" ht="15.75" x14ac:dyDescent="0.25">
      <c r="A456" s="2" t="s">
        <v>3</v>
      </c>
      <c r="B456" s="3" t="s">
        <v>95</v>
      </c>
      <c r="C456" s="3" t="s">
        <v>38</v>
      </c>
      <c r="D456" s="158">
        <v>5</v>
      </c>
      <c r="E456"/>
    </row>
    <row r="457" spans="1:5" ht="15.75" x14ac:dyDescent="0.25">
      <c r="A457" s="2" t="s">
        <v>3</v>
      </c>
      <c r="B457" s="3" t="s">
        <v>95</v>
      </c>
      <c r="C457" s="3" t="s">
        <v>38</v>
      </c>
      <c r="D457" s="158">
        <v>7</v>
      </c>
      <c r="E457"/>
    </row>
    <row r="458" spans="1:5" ht="15.75" x14ac:dyDescent="0.25">
      <c r="A458" s="2" t="s">
        <v>3</v>
      </c>
      <c r="B458" s="3" t="s">
        <v>95</v>
      </c>
      <c r="C458" s="3" t="s">
        <v>38</v>
      </c>
      <c r="D458" s="158">
        <v>1</v>
      </c>
      <c r="E458"/>
    </row>
    <row r="459" spans="1:5" ht="15.75" x14ac:dyDescent="0.25">
      <c r="A459" s="2" t="s">
        <v>3</v>
      </c>
      <c r="B459" s="3" t="s">
        <v>95</v>
      </c>
      <c r="C459" s="3" t="s">
        <v>38</v>
      </c>
      <c r="D459" s="158">
        <v>4</v>
      </c>
      <c r="E459"/>
    </row>
    <row r="460" spans="1:5" ht="15.75" x14ac:dyDescent="0.25">
      <c r="A460" s="2" t="s">
        <v>3</v>
      </c>
      <c r="B460" s="3" t="s">
        <v>95</v>
      </c>
      <c r="C460" s="3" t="s">
        <v>38</v>
      </c>
      <c r="D460" s="158">
        <v>1</v>
      </c>
      <c r="E460"/>
    </row>
    <row r="461" spans="1:5" ht="15.75" x14ac:dyDescent="0.25">
      <c r="A461" s="2" t="s">
        <v>3</v>
      </c>
      <c r="B461" s="3" t="s">
        <v>95</v>
      </c>
      <c r="C461" s="3" t="s">
        <v>38</v>
      </c>
      <c r="D461" s="158">
        <v>9</v>
      </c>
      <c r="E461"/>
    </row>
    <row r="462" spans="1:5" ht="15.75" x14ac:dyDescent="0.25">
      <c r="A462" s="2" t="s">
        <v>3</v>
      </c>
      <c r="B462" s="3" t="s">
        <v>95</v>
      </c>
      <c r="C462" s="3" t="s">
        <v>38</v>
      </c>
      <c r="D462" s="158">
        <v>4</v>
      </c>
      <c r="E462"/>
    </row>
    <row r="463" spans="1:5" ht="15.75" x14ac:dyDescent="0.25">
      <c r="A463" s="2" t="s">
        <v>3</v>
      </c>
      <c r="B463" s="3" t="s">
        <v>95</v>
      </c>
      <c r="C463" s="3" t="s">
        <v>38</v>
      </c>
      <c r="D463" s="158">
        <v>3</v>
      </c>
      <c r="E463"/>
    </row>
    <row r="464" spans="1:5" ht="15.75" x14ac:dyDescent="0.25">
      <c r="A464" s="2" t="s">
        <v>3</v>
      </c>
      <c r="B464" s="3" t="s">
        <v>95</v>
      </c>
      <c r="C464" s="3" t="s">
        <v>38</v>
      </c>
      <c r="D464" s="158">
        <v>1</v>
      </c>
      <c r="E464"/>
    </row>
    <row r="465" spans="1:5" ht="15.75" x14ac:dyDescent="0.25">
      <c r="A465" s="2" t="s">
        <v>3</v>
      </c>
      <c r="B465" s="3" t="s">
        <v>95</v>
      </c>
      <c r="C465" s="3" t="s">
        <v>38</v>
      </c>
      <c r="D465" s="158">
        <v>2</v>
      </c>
      <c r="E465"/>
    </row>
    <row r="466" spans="1:5" ht="15.75" x14ac:dyDescent="0.25">
      <c r="A466" s="2" t="s">
        <v>3</v>
      </c>
      <c r="B466" s="3" t="s">
        <v>95</v>
      </c>
      <c r="C466" s="3" t="s">
        <v>38</v>
      </c>
      <c r="D466" s="158">
        <v>5</v>
      </c>
      <c r="E466"/>
    </row>
    <row r="467" spans="1:5" ht="15.75" x14ac:dyDescent="0.25">
      <c r="A467" s="2" t="s">
        <v>3</v>
      </c>
      <c r="B467" s="3" t="s">
        <v>95</v>
      </c>
      <c r="C467" s="3" t="s">
        <v>38</v>
      </c>
      <c r="D467" s="158">
        <v>1</v>
      </c>
      <c r="E467"/>
    </row>
    <row r="468" spans="1:5" ht="15.75" x14ac:dyDescent="0.25">
      <c r="A468" s="2" t="s">
        <v>3</v>
      </c>
      <c r="B468" s="3" t="s">
        <v>95</v>
      </c>
      <c r="C468" s="3" t="s">
        <v>38</v>
      </c>
      <c r="D468" s="158">
        <v>1</v>
      </c>
      <c r="E468"/>
    </row>
    <row r="469" spans="1:5" ht="15.75" x14ac:dyDescent="0.25">
      <c r="A469" s="2" t="s">
        <v>3</v>
      </c>
      <c r="B469" s="3" t="s">
        <v>95</v>
      </c>
      <c r="C469" s="3" t="s">
        <v>38</v>
      </c>
      <c r="D469" s="158">
        <v>5</v>
      </c>
      <c r="E469"/>
    </row>
    <row r="470" spans="1:5" ht="15.75" x14ac:dyDescent="0.25">
      <c r="A470" s="2" t="s">
        <v>3</v>
      </c>
      <c r="B470" s="3" t="s">
        <v>95</v>
      </c>
      <c r="C470" s="3" t="s">
        <v>38</v>
      </c>
      <c r="D470" s="158">
        <v>6</v>
      </c>
      <c r="E470"/>
    </row>
    <row r="471" spans="1:5" ht="15.75" x14ac:dyDescent="0.25">
      <c r="A471" s="2" t="s">
        <v>3</v>
      </c>
      <c r="B471" s="3" t="s">
        <v>95</v>
      </c>
      <c r="C471" s="3" t="s">
        <v>38</v>
      </c>
      <c r="D471" s="158">
        <v>7</v>
      </c>
      <c r="E471"/>
    </row>
    <row r="472" spans="1:5" ht="15.75" x14ac:dyDescent="0.25">
      <c r="A472" s="2" t="s">
        <v>3</v>
      </c>
      <c r="B472" s="3" t="s">
        <v>95</v>
      </c>
      <c r="C472" s="3" t="s">
        <v>38</v>
      </c>
      <c r="D472" s="158">
        <v>3</v>
      </c>
      <c r="E472"/>
    </row>
    <row r="473" spans="1:5" ht="15.75" x14ac:dyDescent="0.25">
      <c r="A473" s="2" t="s">
        <v>3</v>
      </c>
      <c r="B473" s="3" t="s">
        <v>95</v>
      </c>
      <c r="C473" s="3" t="s">
        <v>38</v>
      </c>
      <c r="D473" s="158">
        <v>3</v>
      </c>
      <c r="E473"/>
    </row>
    <row r="474" spans="1:5" ht="15.75" x14ac:dyDescent="0.25">
      <c r="A474" s="2" t="s">
        <v>3</v>
      </c>
      <c r="B474" s="3" t="s">
        <v>95</v>
      </c>
      <c r="C474" s="3" t="s">
        <v>38</v>
      </c>
      <c r="D474" s="158">
        <v>9</v>
      </c>
      <c r="E474"/>
    </row>
    <row r="475" spans="1:5" ht="15.75" x14ac:dyDescent="0.25">
      <c r="A475" s="2" t="s">
        <v>3</v>
      </c>
      <c r="B475" s="3" t="s">
        <v>95</v>
      </c>
      <c r="C475" s="3" t="s">
        <v>38</v>
      </c>
      <c r="D475" s="158">
        <v>4</v>
      </c>
      <c r="E475"/>
    </row>
    <row r="476" spans="1:5" ht="15.75" x14ac:dyDescent="0.25">
      <c r="A476" s="2" t="s">
        <v>3</v>
      </c>
      <c r="B476" s="3" t="s">
        <v>95</v>
      </c>
      <c r="C476" s="3" t="s">
        <v>38</v>
      </c>
      <c r="D476" s="158">
        <v>3</v>
      </c>
      <c r="E476"/>
    </row>
    <row r="477" spans="1:5" ht="15.75" x14ac:dyDescent="0.25">
      <c r="A477" s="2" t="s">
        <v>3</v>
      </c>
      <c r="B477" s="3" t="s">
        <v>95</v>
      </c>
      <c r="C477" s="3" t="s">
        <v>38</v>
      </c>
      <c r="D477" s="158">
        <v>4</v>
      </c>
      <c r="E477"/>
    </row>
    <row r="478" spans="1:5" ht="15.75" x14ac:dyDescent="0.25">
      <c r="A478" s="2" t="s">
        <v>3</v>
      </c>
      <c r="B478" s="3" t="s">
        <v>95</v>
      </c>
      <c r="C478" s="3" t="s">
        <v>38</v>
      </c>
      <c r="D478" s="158">
        <v>7</v>
      </c>
      <c r="E478"/>
    </row>
    <row r="479" spans="1:5" ht="15.75" x14ac:dyDescent="0.25">
      <c r="A479" s="2" t="s">
        <v>3</v>
      </c>
      <c r="B479" s="3" t="s">
        <v>95</v>
      </c>
      <c r="C479" s="3" t="s">
        <v>38</v>
      </c>
      <c r="D479" s="158">
        <v>3</v>
      </c>
      <c r="E479"/>
    </row>
    <row r="480" spans="1:5" ht="15.75" x14ac:dyDescent="0.25">
      <c r="A480" s="2" t="s">
        <v>3</v>
      </c>
      <c r="B480" s="3" t="s">
        <v>95</v>
      </c>
      <c r="C480" s="3" t="s">
        <v>38</v>
      </c>
      <c r="D480" s="158">
        <v>7</v>
      </c>
      <c r="E480"/>
    </row>
    <row r="481" spans="1:5" ht="15.75" x14ac:dyDescent="0.25">
      <c r="A481" s="2" t="s">
        <v>3</v>
      </c>
      <c r="B481" s="3" t="s">
        <v>95</v>
      </c>
      <c r="C481" s="3" t="s">
        <v>38</v>
      </c>
      <c r="D481" s="158">
        <v>6</v>
      </c>
      <c r="E481"/>
    </row>
    <row r="482" spans="1:5" ht="15.75" x14ac:dyDescent="0.25">
      <c r="A482" s="2" t="s">
        <v>3</v>
      </c>
      <c r="B482" s="3" t="s">
        <v>95</v>
      </c>
      <c r="C482" s="3" t="s">
        <v>38</v>
      </c>
      <c r="D482" s="158">
        <v>3</v>
      </c>
      <c r="E482"/>
    </row>
    <row r="483" spans="1:5" ht="15.75" x14ac:dyDescent="0.25">
      <c r="A483" s="2" t="s">
        <v>3</v>
      </c>
      <c r="B483" s="3" t="s">
        <v>95</v>
      </c>
      <c r="C483" s="3" t="s">
        <v>38</v>
      </c>
      <c r="D483" s="158">
        <v>3</v>
      </c>
      <c r="E483"/>
    </row>
    <row r="484" spans="1:5" ht="15.75" x14ac:dyDescent="0.25">
      <c r="A484" s="2" t="s">
        <v>3</v>
      </c>
      <c r="B484" s="3" t="s">
        <v>96</v>
      </c>
      <c r="C484" s="3" t="s">
        <v>38</v>
      </c>
      <c r="D484" s="158">
        <v>3</v>
      </c>
      <c r="E484"/>
    </row>
    <row r="485" spans="1:5" ht="15.75" x14ac:dyDescent="0.25">
      <c r="A485" s="2" t="s">
        <v>3</v>
      </c>
      <c r="B485" s="3" t="s">
        <v>96</v>
      </c>
      <c r="C485" s="3" t="s">
        <v>38</v>
      </c>
      <c r="D485" s="158">
        <v>2</v>
      </c>
      <c r="E485"/>
    </row>
    <row r="486" spans="1:5" ht="15.75" x14ac:dyDescent="0.25">
      <c r="A486" s="2" t="s">
        <v>3</v>
      </c>
      <c r="B486" s="3" t="s">
        <v>96</v>
      </c>
      <c r="C486" s="3" t="s">
        <v>38</v>
      </c>
      <c r="D486" s="158">
        <v>5</v>
      </c>
      <c r="E486"/>
    </row>
    <row r="487" spans="1:5" ht="15.75" x14ac:dyDescent="0.25">
      <c r="A487" s="2" t="s">
        <v>3</v>
      </c>
      <c r="B487" s="3" t="s">
        <v>96</v>
      </c>
      <c r="C487" s="3" t="s">
        <v>38</v>
      </c>
      <c r="D487" s="158">
        <v>1</v>
      </c>
      <c r="E487"/>
    </row>
    <row r="488" spans="1:5" ht="15.75" x14ac:dyDescent="0.25">
      <c r="A488" s="2" t="s">
        <v>3</v>
      </c>
      <c r="B488" s="3" t="s">
        <v>96</v>
      </c>
      <c r="C488" s="3" t="s">
        <v>38</v>
      </c>
      <c r="D488" s="158">
        <v>5</v>
      </c>
      <c r="E488"/>
    </row>
    <row r="489" spans="1:5" ht="15.75" x14ac:dyDescent="0.25">
      <c r="A489" s="2" t="s">
        <v>3</v>
      </c>
      <c r="B489" s="3" t="s">
        <v>96</v>
      </c>
      <c r="C489" s="3" t="s">
        <v>38</v>
      </c>
      <c r="D489" s="158">
        <v>5</v>
      </c>
      <c r="E489"/>
    </row>
    <row r="490" spans="1:5" ht="15.75" x14ac:dyDescent="0.25">
      <c r="A490" s="2" t="s">
        <v>3</v>
      </c>
      <c r="B490" s="3" t="s">
        <v>96</v>
      </c>
      <c r="C490" s="3" t="s">
        <v>38</v>
      </c>
      <c r="D490" s="158">
        <v>9</v>
      </c>
      <c r="E490"/>
    </row>
    <row r="491" spans="1:5" ht="15.75" x14ac:dyDescent="0.25">
      <c r="A491" s="2" t="s">
        <v>3</v>
      </c>
      <c r="B491" s="3" t="s">
        <v>96</v>
      </c>
      <c r="C491" s="3" t="s">
        <v>38</v>
      </c>
      <c r="D491" s="158">
        <v>3</v>
      </c>
      <c r="E491"/>
    </row>
    <row r="492" spans="1:5" ht="15.75" x14ac:dyDescent="0.25">
      <c r="A492" s="2" t="s">
        <v>3</v>
      </c>
      <c r="B492" s="3" t="s">
        <v>96</v>
      </c>
      <c r="C492" s="3" t="s">
        <v>38</v>
      </c>
      <c r="D492" s="158">
        <v>9</v>
      </c>
      <c r="E492"/>
    </row>
    <row r="493" spans="1:5" ht="15.75" x14ac:dyDescent="0.25">
      <c r="A493" s="2" t="s">
        <v>3</v>
      </c>
      <c r="B493" s="3" t="s">
        <v>96</v>
      </c>
      <c r="C493" s="3" t="s">
        <v>38</v>
      </c>
      <c r="D493" s="158">
        <v>4</v>
      </c>
      <c r="E493"/>
    </row>
    <row r="494" spans="1:5" ht="15.75" x14ac:dyDescent="0.25">
      <c r="A494" s="2" t="s">
        <v>3</v>
      </c>
      <c r="B494" s="3" t="s">
        <v>96</v>
      </c>
      <c r="C494" s="3" t="s">
        <v>38</v>
      </c>
      <c r="D494" s="158">
        <v>1</v>
      </c>
      <c r="E494"/>
    </row>
    <row r="495" spans="1:5" ht="15.75" x14ac:dyDescent="0.25">
      <c r="A495" s="2" t="s">
        <v>3</v>
      </c>
      <c r="B495" s="3" t="s">
        <v>96</v>
      </c>
      <c r="C495" s="3" t="s">
        <v>38</v>
      </c>
      <c r="D495" s="158">
        <v>5</v>
      </c>
      <c r="E495"/>
    </row>
    <row r="496" spans="1:5" ht="15.75" x14ac:dyDescent="0.25">
      <c r="A496" s="2" t="s">
        <v>3</v>
      </c>
      <c r="B496" s="3" t="s">
        <v>96</v>
      </c>
      <c r="C496" s="3" t="s">
        <v>38</v>
      </c>
      <c r="D496" s="158">
        <v>4</v>
      </c>
      <c r="E496"/>
    </row>
    <row r="497" spans="1:5" ht="15.75" x14ac:dyDescent="0.25">
      <c r="A497" s="2" t="s">
        <v>3</v>
      </c>
      <c r="B497" s="3" t="s">
        <v>96</v>
      </c>
      <c r="C497" s="3" t="s">
        <v>38</v>
      </c>
      <c r="D497" s="158">
        <v>10</v>
      </c>
      <c r="E497"/>
    </row>
    <row r="498" spans="1:5" ht="15.75" x14ac:dyDescent="0.25">
      <c r="A498" s="2" t="s">
        <v>3</v>
      </c>
      <c r="B498" s="3" t="s">
        <v>96</v>
      </c>
      <c r="C498" s="3" t="s">
        <v>38</v>
      </c>
      <c r="D498" s="158">
        <v>7</v>
      </c>
      <c r="E498"/>
    </row>
    <row r="499" spans="1:5" ht="15.75" x14ac:dyDescent="0.25">
      <c r="A499" s="2" t="s">
        <v>3</v>
      </c>
      <c r="B499" s="3" t="s">
        <v>96</v>
      </c>
      <c r="C499" s="3" t="s">
        <v>38</v>
      </c>
      <c r="D499" s="158">
        <v>5</v>
      </c>
      <c r="E499"/>
    </row>
    <row r="500" spans="1:5" ht="15.75" x14ac:dyDescent="0.25">
      <c r="A500" s="2" t="s">
        <v>3</v>
      </c>
      <c r="B500" s="3" t="s">
        <v>96</v>
      </c>
      <c r="C500" s="3" t="s">
        <v>38</v>
      </c>
      <c r="D500" s="158">
        <v>5</v>
      </c>
      <c r="E500"/>
    </row>
    <row r="501" spans="1:5" ht="15.75" x14ac:dyDescent="0.25">
      <c r="A501" s="2" t="s">
        <v>3</v>
      </c>
      <c r="B501" s="3" t="s">
        <v>96</v>
      </c>
      <c r="C501" s="3" t="s">
        <v>38</v>
      </c>
      <c r="D501" s="158">
        <v>2</v>
      </c>
      <c r="E501"/>
    </row>
    <row r="502" spans="1:5" ht="15.75" x14ac:dyDescent="0.25">
      <c r="A502" s="2" t="s">
        <v>3</v>
      </c>
      <c r="B502" s="3" t="s">
        <v>96</v>
      </c>
      <c r="C502" s="3" t="s">
        <v>38</v>
      </c>
      <c r="D502" s="158">
        <v>6</v>
      </c>
      <c r="E502"/>
    </row>
    <row r="503" spans="1:5" ht="15.75" x14ac:dyDescent="0.25">
      <c r="A503" s="2" t="s">
        <v>3</v>
      </c>
      <c r="B503" s="3" t="s">
        <v>96</v>
      </c>
      <c r="C503" s="3" t="s">
        <v>38</v>
      </c>
      <c r="D503" s="158">
        <v>5</v>
      </c>
      <c r="E503"/>
    </row>
    <row r="504" spans="1:5" ht="15.75" x14ac:dyDescent="0.25">
      <c r="A504" s="2" t="s">
        <v>3</v>
      </c>
      <c r="B504" s="3" t="s">
        <v>96</v>
      </c>
      <c r="C504" s="3" t="s">
        <v>38</v>
      </c>
      <c r="D504" s="158">
        <v>3</v>
      </c>
      <c r="E504"/>
    </row>
    <row r="505" spans="1:5" ht="15.75" x14ac:dyDescent="0.25">
      <c r="A505" s="2" t="s">
        <v>3</v>
      </c>
      <c r="B505" s="3" t="s">
        <v>96</v>
      </c>
      <c r="C505" s="3" t="s">
        <v>38</v>
      </c>
      <c r="D505" s="158">
        <v>6</v>
      </c>
      <c r="E505"/>
    </row>
    <row r="506" spans="1:5" ht="15.75" x14ac:dyDescent="0.25">
      <c r="A506" s="2" t="s">
        <v>3</v>
      </c>
      <c r="B506" s="3" t="s">
        <v>96</v>
      </c>
      <c r="C506" s="3" t="s">
        <v>38</v>
      </c>
      <c r="D506" s="158">
        <v>1</v>
      </c>
      <c r="E506"/>
    </row>
    <row r="507" spans="1:5" ht="15.75" x14ac:dyDescent="0.25">
      <c r="A507" s="2" t="s">
        <v>3</v>
      </c>
      <c r="B507" s="3" t="s">
        <v>96</v>
      </c>
      <c r="C507" s="3" t="s">
        <v>38</v>
      </c>
      <c r="D507" s="158">
        <v>7</v>
      </c>
      <c r="E507"/>
    </row>
    <row r="508" spans="1:5" ht="15.75" x14ac:dyDescent="0.25">
      <c r="A508" s="2" t="s">
        <v>3</v>
      </c>
      <c r="B508" s="3" t="s">
        <v>96</v>
      </c>
      <c r="C508" s="3" t="s">
        <v>38</v>
      </c>
      <c r="D508" s="158">
        <v>8</v>
      </c>
      <c r="E508"/>
    </row>
    <row r="509" spans="1:5" ht="15.75" x14ac:dyDescent="0.25">
      <c r="A509" s="2" t="s">
        <v>3</v>
      </c>
      <c r="B509" s="3" t="s">
        <v>96</v>
      </c>
      <c r="C509" s="3" t="s">
        <v>38</v>
      </c>
      <c r="D509" s="158">
        <v>9</v>
      </c>
      <c r="E509"/>
    </row>
    <row r="510" spans="1:5" ht="15.75" x14ac:dyDescent="0.25">
      <c r="A510" s="2" t="s">
        <v>3</v>
      </c>
      <c r="B510" s="3" t="s">
        <v>96</v>
      </c>
      <c r="C510" s="3" t="s">
        <v>38</v>
      </c>
      <c r="D510" s="158">
        <v>3</v>
      </c>
      <c r="E510"/>
    </row>
    <row r="511" spans="1:5" ht="15.75" x14ac:dyDescent="0.25">
      <c r="A511" s="2" t="s">
        <v>3</v>
      </c>
      <c r="B511" s="3" t="s">
        <v>96</v>
      </c>
      <c r="C511" s="3" t="s">
        <v>38</v>
      </c>
      <c r="D511" s="158">
        <v>8</v>
      </c>
      <c r="E511"/>
    </row>
    <row r="512" spans="1:5" ht="15.75" x14ac:dyDescent="0.25">
      <c r="A512" s="2" t="s">
        <v>3</v>
      </c>
      <c r="B512" s="3" t="s">
        <v>96</v>
      </c>
      <c r="C512" s="3" t="s">
        <v>38</v>
      </c>
      <c r="D512" s="158">
        <v>8</v>
      </c>
      <c r="E512"/>
    </row>
    <row r="513" spans="1:5" ht="15.75" x14ac:dyDescent="0.25">
      <c r="A513" s="2" t="s">
        <v>3</v>
      </c>
      <c r="B513" s="3" t="s">
        <v>96</v>
      </c>
      <c r="C513" s="3" t="s">
        <v>38</v>
      </c>
      <c r="D513" s="158">
        <v>8</v>
      </c>
      <c r="E513"/>
    </row>
    <row r="514" spans="1:5" ht="15.75" x14ac:dyDescent="0.25">
      <c r="A514" s="2" t="s">
        <v>3</v>
      </c>
      <c r="B514" s="3" t="s">
        <v>96</v>
      </c>
      <c r="C514" s="3" t="s">
        <v>38</v>
      </c>
      <c r="D514" s="158">
        <v>1</v>
      </c>
      <c r="E514"/>
    </row>
    <row r="515" spans="1:5" ht="15.75" x14ac:dyDescent="0.25">
      <c r="A515" s="2" t="s">
        <v>3</v>
      </c>
      <c r="B515" s="3" t="s">
        <v>96</v>
      </c>
      <c r="C515" s="3" t="s">
        <v>38</v>
      </c>
      <c r="D515" s="158">
        <v>10</v>
      </c>
      <c r="E515"/>
    </row>
    <row r="516" spans="1:5" ht="15.75" x14ac:dyDescent="0.25">
      <c r="A516" s="2" t="s">
        <v>3</v>
      </c>
      <c r="B516" s="3" t="s">
        <v>96</v>
      </c>
      <c r="C516" s="3" t="s">
        <v>38</v>
      </c>
      <c r="D516" s="158">
        <v>7</v>
      </c>
      <c r="E516"/>
    </row>
    <row r="517" spans="1:5" ht="15.75" x14ac:dyDescent="0.25">
      <c r="A517" s="2" t="s">
        <v>3</v>
      </c>
      <c r="B517" s="3" t="s">
        <v>96</v>
      </c>
      <c r="C517" s="3" t="s">
        <v>38</v>
      </c>
      <c r="D517" s="158">
        <v>4</v>
      </c>
      <c r="E517"/>
    </row>
    <row r="518" spans="1:5" ht="15.75" x14ac:dyDescent="0.25">
      <c r="A518" s="2" t="s">
        <v>3</v>
      </c>
      <c r="B518" s="3" t="s">
        <v>96</v>
      </c>
      <c r="C518" s="3" t="s">
        <v>38</v>
      </c>
      <c r="D518" s="158">
        <v>6</v>
      </c>
      <c r="E518"/>
    </row>
    <row r="519" spans="1:5" ht="15.75" x14ac:dyDescent="0.25">
      <c r="A519" s="2" t="s">
        <v>3</v>
      </c>
      <c r="B519" s="3" t="s">
        <v>96</v>
      </c>
      <c r="C519" s="3" t="s">
        <v>38</v>
      </c>
      <c r="D519" s="158">
        <v>6</v>
      </c>
      <c r="E519"/>
    </row>
    <row r="520" spans="1:5" ht="15.75" x14ac:dyDescent="0.25">
      <c r="A520" s="2" t="s">
        <v>3</v>
      </c>
      <c r="B520" s="3" t="s">
        <v>96</v>
      </c>
      <c r="C520" s="3" t="s">
        <v>38</v>
      </c>
      <c r="D520" s="158">
        <v>1</v>
      </c>
      <c r="E520"/>
    </row>
    <row r="521" spans="1:5" ht="15.75" x14ac:dyDescent="0.25">
      <c r="A521" s="2" t="s">
        <v>3</v>
      </c>
      <c r="B521" s="3" t="s">
        <v>96</v>
      </c>
      <c r="C521" s="3" t="s">
        <v>38</v>
      </c>
      <c r="D521" s="158">
        <v>8</v>
      </c>
      <c r="E521"/>
    </row>
    <row r="522" spans="1:5" ht="15.75" x14ac:dyDescent="0.25">
      <c r="A522" s="2" t="s">
        <v>3</v>
      </c>
      <c r="B522" s="3" t="s">
        <v>96</v>
      </c>
      <c r="C522" s="3" t="s">
        <v>38</v>
      </c>
      <c r="D522" s="158">
        <v>5</v>
      </c>
      <c r="E522"/>
    </row>
    <row r="523" spans="1:5" ht="15.75" x14ac:dyDescent="0.25">
      <c r="A523" s="2" t="s">
        <v>3</v>
      </c>
      <c r="B523" s="3" t="s">
        <v>96</v>
      </c>
      <c r="C523" s="3" t="s">
        <v>38</v>
      </c>
      <c r="D523" s="158">
        <v>6</v>
      </c>
      <c r="E523"/>
    </row>
    <row r="524" spans="1:5" ht="15.75" x14ac:dyDescent="0.25">
      <c r="A524" s="2" t="s">
        <v>3</v>
      </c>
      <c r="B524" s="3" t="s">
        <v>96</v>
      </c>
      <c r="C524" s="3" t="s">
        <v>38</v>
      </c>
      <c r="D524" s="158">
        <v>3</v>
      </c>
      <c r="E524"/>
    </row>
    <row r="525" spans="1:5" ht="15.75" x14ac:dyDescent="0.25">
      <c r="A525" s="2" t="s">
        <v>3</v>
      </c>
      <c r="B525" s="3" t="s">
        <v>96</v>
      </c>
      <c r="C525" s="3" t="s">
        <v>38</v>
      </c>
      <c r="D525" s="158">
        <v>6</v>
      </c>
      <c r="E525"/>
    </row>
    <row r="526" spans="1:5" ht="15.75" x14ac:dyDescent="0.25">
      <c r="A526" s="2" t="s">
        <v>3</v>
      </c>
      <c r="B526" s="3" t="s">
        <v>96</v>
      </c>
      <c r="C526" s="3" t="s">
        <v>38</v>
      </c>
      <c r="D526" s="158">
        <v>5</v>
      </c>
      <c r="E526"/>
    </row>
    <row r="527" spans="1:5" ht="15.75" x14ac:dyDescent="0.25">
      <c r="A527" s="2" t="s">
        <v>3</v>
      </c>
      <c r="B527" s="3" t="s">
        <v>96</v>
      </c>
      <c r="C527" s="3" t="s">
        <v>38</v>
      </c>
      <c r="D527" s="158">
        <v>2</v>
      </c>
      <c r="E527"/>
    </row>
    <row r="528" spans="1:5" ht="15.75" x14ac:dyDescent="0.25">
      <c r="A528" s="2" t="s">
        <v>3</v>
      </c>
      <c r="B528" s="3" t="s">
        <v>96</v>
      </c>
      <c r="C528" s="3" t="s">
        <v>38</v>
      </c>
      <c r="D528" s="158">
        <v>1</v>
      </c>
      <c r="E528"/>
    </row>
    <row r="529" spans="1:5" ht="15.75" x14ac:dyDescent="0.25">
      <c r="A529" s="2" t="s">
        <v>3</v>
      </c>
      <c r="B529" s="3" t="s">
        <v>96</v>
      </c>
      <c r="C529" s="3" t="s">
        <v>38</v>
      </c>
      <c r="D529" s="158">
        <v>6</v>
      </c>
      <c r="E529"/>
    </row>
    <row r="530" spans="1:5" ht="15.75" x14ac:dyDescent="0.25">
      <c r="A530" s="2" t="s">
        <v>3</v>
      </c>
      <c r="B530" s="3" t="s">
        <v>96</v>
      </c>
      <c r="C530" s="3" t="s">
        <v>38</v>
      </c>
      <c r="D530" s="158">
        <v>1</v>
      </c>
      <c r="E530"/>
    </row>
    <row r="531" spans="1:5" ht="15.75" x14ac:dyDescent="0.25">
      <c r="A531" s="2" t="s">
        <v>3</v>
      </c>
      <c r="B531" s="3" t="s">
        <v>96</v>
      </c>
      <c r="C531" s="3" t="s">
        <v>38</v>
      </c>
      <c r="D531" s="158">
        <v>6</v>
      </c>
      <c r="E531"/>
    </row>
    <row r="532" spans="1:5" ht="15.75" x14ac:dyDescent="0.25">
      <c r="A532" s="2" t="s">
        <v>3</v>
      </c>
      <c r="B532" s="3" t="s">
        <v>96</v>
      </c>
      <c r="C532" s="3" t="s">
        <v>38</v>
      </c>
      <c r="D532" s="158">
        <v>5</v>
      </c>
      <c r="E532"/>
    </row>
    <row r="533" spans="1:5" ht="15.75" x14ac:dyDescent="0.25">
      <c r="A533" s="2" t="s">
        <v>3</v>
      </c>
      <c r="B533" s="3" t="s">
        <v>96</v>
      </c>
      <c r="C533" s="3" t="s">
        <v>38</v>
      </c>
      <c r="D533" s="158">
        <v>1</v>
      </c>
      <c r="E533"/>
    </row>
    <row r="534" spans="1:5" ht="15.75" x14ac:dyDescent="0.25">
      <c r="A534" s="2" t="s">
        <v>3</v>
      </c>
      <c r="B534" s="3" t="s">
        <v>96</v>
      </c>
      <c r="C534" s="3" t="s">
        <v>38</v>
      </c>
      <c r="D534" s="158">
        <v>4</v>
      </c>
      <c r="E534"/>
    </row>
    <row r="535" spans="1:5" ht="15.75" x14ac:dyDescent="0.25">
      <c r="A535" s="2" t="s">
        <v>3</v>
      </c>
      <c r="B535" s="3" t="s">
        <v>96</v>
      </c>
      <c r="C535" s="3" t="s">
        <v>38</v>
      </c>
      <c r="D535" s="158">
        <v>2</v>
      </c>
      <c r="E535"/>
    </row>
    <row r="536" spans="1:5" ht="15.75" x14ac:dyDescent="0.25">
      <c r="A536" s="2" t="s">
        <v>3</v>
      </c>
      <c r="B536" s="3" t="s">
        <v>96</v>
      </c>
      <c r="C536" s="3" t="s">
        <v>38</v>
      </c>
      <c r="D536" s="158">
        <v>4</v>
      </c>
      <c r="E536"/>
    </row>
    <row r="537" spans="1:5" ht="15.75" x14ac:dyDescent="0.25">
      <c r="A537" s="2" t="s">
        <v>3</v>
      </c>
      <c r="B537" s="3" t="s">
        <v>96</v>
      </c>
      <c r="C537" s="3" t="s">
        <v>38</v>
      </c>
      <c r="D537" s="158">
        <v>1</v>
      </c>
      <c r="E537"/>
    </row>
    <row r="538" spans="1:5" ht="15.75" x14ac:dyDescent="0.25">
      <c r="A538" s="2" t="s">
        <v>3</v>
      </c>
      <c r="B538" s="3" t="s">
        <v>96</v>
      </c>
      <c r="C538" s="3" t="s">
        <v>38</v>
      </c>
      <c r="D538" s="158">
        <v>5</v>
      </c>
      <c r="E538"/>
    </row>
    <row r="539" spans="1:5" ht="15.75" x14ac:dyDescent="0.25">
      <c r="A539" s="2" t="s">
        <v>3</v>
      </c>
      <c r="B539" s="3" t="s">
        <v>96</v>
      </c>
      <c r="C539" s="3" t="s">
        <v>38</v>
      </c>
      <c r="D539" s="158">
        <v>5</v>
      </c>
      <c r="E539"/>
    </row>
    <row r="540" spans="1:5" ht="15.75" x14ac:dyDescent="0.25">
      <c r="A540" s="2" t="s">
        <v>3</v>
      </c>
      <c r="B540" s="3" t="s">
        <v>96</v>
      </c>
      <c r="C540" s="3" t="s">
        <v>38</v>
      </c>
      <c r="D540" s="158">
        <v>6</v>
      </c>
      <c r="E540"/>
    </row>
    <row r="541" spans="1:5" ht="15.75" x14ac:dyDescent="0.25">
      <c r="A541" s="2" t="s">
        <v>3</v>
      </c>
      <c r="B541" s="3" t="s">
        <v>96</v>
      </c>
      <c r="C541" s="3" t="s">
        <v>38</v>
      </c>
      <c r="D541" s="158">
        <v>8</v>
      </c>
      <c r="E541"/>
    </row>
    <row r="542" spans="1:5" ht="15.75" x14ac:dyDescent="0.25">
      <c r="A542" s="2" t="s">
        <v>3</v>
      </c>
      <c r="B542" s="3" t="s">
        <v>96</v>
      </c>
      <c r="C542" s="3" t="s">
        <v>38</v>
      </c>
      <c r="D542" s="158">
        <v>5</v>
      </c>
      <c r="E542"/>
    </row>
    <row r="543" spans="1:5" ht="15.75" x14ac:dyDescent="0.25">
      <c r="A543" s="2" t="s">
        <v>3</v>
      </c>
      <c r="B543" s="3" t="s">
        <v>96</v>
      </c>
      <c r="C543" s="3" t="s">
        <v>38</v>
      </c>
      <c r="D543" s="158">
        <v>8</v>
      </c>
      <c r="E543"/>
    </row>
    <row r="544" spans="1:5" ht="15.75" x14ac:dyDescent="0.25">
      <c r="A544" s="2" t="s">
        <v>3</v>
      </c>
      <c r="B544" s="3" t="s">
        <v>96</v>
      </c>
      <c r="C544" s="3" t="s">
        <v>38</v>
      </c>
      <c r="D544" s="158">
        <v>3</v>
      </c>
      <c r="E544"/>
    </row>
    <row r="545" spans="1:5" ht="15.75" x14ac:dyDescent="0.25">
      <c r="A545" s="2" t="s">
        <v>3</v>
      </c>
      <c r="B545" s="3" t="s">
        <v>96</v>
      </c>
      <c r="C545" s="3" t="s">
        <v>38</v>
      </c>
      <c r="D545" s="158">
        <v>1</v>
      </c>
      <c r="E545"/>
    </row>
    <row r="546" spans="1:5" ht="15.75" x14ac:dyDescent="0.25">
      <c r="A546" s="2" t="s">
        <v>3</v>
      </c>
      <c r="B546" s="3" t="s">
        <v>96</v>
      </c>
      <c r="C546" s="3" t="s">
        <v>38</v>
      </c>
      <c r="D546" s="158">
        <v>6</v>
      </c>
      <c r="E546"/>
    </row>
    <row r="547" spans="1:5" ht="15.75" x14ac:dyDescent="0.25">
      <c r="A547" s="2" t="s">
        <v>3</v>
      </c>
      <c r="B547" s="3" t="s">
        <v>96</v>
      </c>
      <c r="C547" s="3" t="s">
        <v>38</v>
      </c>
      <c r="D547" s="158">
        <v>7</v>
      </c>
      <c r="E547"/>
    </row>
    <row r="548" spans="1:5" ht="15.75" x14ac:dyDescent="0.25">
      <c r="A548" s="2" t="s">
        <v>3</v>
      </c>
      <c r="B548" s="3" t="s">
        <v>96</v>
      </c>
      <c r="C548" s="3" t="s">
        <v>38</v>
      </c>
      <c r="D548" s="158">
        <v>8</v>
      </c>
      <c r="E548"/>
    </row>
    <row r="549" spans="1:5" ht="15.75" x14ac:dyDescent="0.25">
      <c r="A549" s="2" t="s">
        <v>3</v>
      </c>
      <c r="B549" s="3" t="s">
        <v>96</v>
      </c>
      <c r="C549" s="3" t="s">
        <v>38</v>
      </c>
      <c r="D549" s="158">
        <v>6</v>
      </c>
      <c r="E549"/>
    </row>
    <row r="550" spans="1:5" ht="15.75" x14ac:dyDescent="0.25">
      <c r="A550" s="2" t="s">
        <v>3</v>
      </c>
      <c r="B550" s="3" t="s">
        <v>96</v>
      </c>
      <c r="C550" s="3" t="s">
        <v>38</v>
      </c>
      <c r="D550" s="158">
        <v>2</v>
      </c>
      <c r="E550"/>
    </row>
    <row r="551" spans="1:5" ht="15.75" x14ac:dyDescent="0.25">
      <c r="A551" s="2" t="s">
        <v>3</v>
      </c>
      <c r="B551" s="3" t="s">
        <v>96</v>
      </c>
      <c r="C551" s="3" t="s">
        <v>38</v>
      </c>
      <c r="D551" s="158">
        <v>1</v>
      </c>
      <c r="E551"/>
    </row>
    <row r="552" spans="1:5" ht="15.75" x14ac:dyDescent="0.25">
      <c r="A552" s="2" t="s">
        <v>3</v>
      </c>
      <c r="B552" s="3" t="s">
        <v>96</v>
      </c>
      <c r="C552" s="3" t="s">
        <v>38</v>
      </c>
      <c r="D552" s="158">
        <v>6</v>
      </c>
      <c r="E552"/>
    </row>
    <row r="553" spans="1:5" ht="15.75" x14ac:dyDescent="0.25">
      <c r="A553" s="2" t="s">
        <v>3</v>
      </c>
      <c r="B553" s="3" t="s">
        <v>96</v>
      </c>
      <c r="C553" s="3" t="s">
        <v>38</v>
      </c>
      <c r="D553" s="158">
        <v>8</v>
      </c>
      <c r="E553"/>
    </row>
    <row r="554" spans="1:5" ht="15.75" x14ac:dyDescent="0.25">
      <c r="A554" s="2" t="s">
        <v>3</v>
      </c>
      <c r="B554" s="3" t="s">
        <v>96</v>
      </c>
      <c r="C554" s="3" t="s">
        <v>38</v>
      </c>
      <c r="D554" s="158">
        <v>6</v>
      </c>
      <c r="E554"/>
    </row>
    <row r="555" spans="1:5" ht="15.75" x14ac:dyDescent="0.25">
      <c r="A555" s="2" t="s">
        <v>3</v>
      </c>
      <c r="B555" s="3" t="s">
        <v>96</v>
      </c>
      <c r="C555" s="3" t="s">
        <v>38</v>
      </c>
      <c r="D555" s="158">
        <v>6</v>
      </c>
      <c r="E555"/>
    </row>
    <row r="556" spans="1:5" ht="15.75" x14ac:dyDescent="0.25">
      <c r="A556" s="2" t="s">
        <v>3</v>
      </c>
      <c r="B556" s="3" t="s">
        <v>96</v>
      </c>
      <c r="C556" s="3" t="s">
        <v>38</v>
      </c>
      <c r="D556" s="158">
        <v>7</v>
      </c>
      <c r="E556"/>
    </row>
    <row r="557" spans="1:5" ht="15.75" x14ac:dyDescent="0.25">
      <c r="A557" s="2" t="s">
        <v>3</v>
      </c>
      <c r="B557" s="3" t="s">
        <v>96</v>
      </c>
      <c r="C557" s="3" t="s">
        <v>38</v>
      </c>
      <c r="D557" s="158">
        <v>4</v>
      </c>
      <c r="E557"/>
    </row>
    <row r="558" spans="1:5" ht="15.75" x14ac:dyDescent="0.25">
      <c r="A558" s="2" t="s">
        <v>3</v>
      </c>
      <c r="B558" s="3" t="s">
        <v>96</v>
      </c>
      <c r="C558" s="3" t="s">
        <v>38</v>
      </c>
      <c r="D558" s="158">
        <v>8</v>
      </c>
      <c r="E558"/>
    </row>
    <row r="559" spans="1:5" ht="15.75" x14ac:dyDescent="0.25">
      <c r="A559" s="2" t="s">
        <v>3</v>
      </c>
      <c r="B559" s="3" t="s">
        <v>96</v>
      </c>
      <c r="C559" s="3" t="s">
        <v>38</v>
      </c>
      <c r="D559" s="158">
        <v>8</v>
      </c>
      <c r="E559"/>
    </row>
    <row r="560" spans="1:5" ht="15.75" x14ac:dyDescent="0.25">
      <c r="A560" s="2" t="s">
        <v>3</v>
      </c>
      <c r="B560" s="3" t="s">
        <v>96</v>
      </c>
      <c r="C560" s="3" t="s">
        <v>38</v>
      </c>
      <c r="D560" s="158">
        <v>6</v>
      </c>
      <c r="E560"/>
    </row>
    <row r="561" spans="1:5" ht="15.75" x14ac:dyDescent="0.25">
      <c r="A561" s="2" t="s">
        <v>3</v>
      </c>
      <c r="B561" s="3" t="s">
        <v>96</v>
      </c>
      <c r="C561" s="3" t="s">
        <v>38</v>
      </c>
      <c r="D561" s="158">
        <v>7</v>
      </c>
      <c r="E561"/>
    </row>
    <row r="562" spans="1:5" ht="15.75" x14ac:dyDescent="0.25">
      <c r="A562" s="2" t="s">
        <v>3</v>
      </c>
      <c r="B562" s="3" t="s">
        <v>96</v>
      </c>
      <c r="C562" s="3" t="s">
        <v>38</v>
      </c>
      <c r="D562" s="158">
        <v>9</v>
      </c>
      <c r="E562"/>
    </row>
    <row r="563" spans="1:5" ht="15.75" x14ac:dyDescent="0.25">
      <c r="A563" s="2" t="s">
        <v>3</v>
      </c>
      <c r="B563" s="3" t="s">
        <v>96</v>
      </c>
      <c r="C563" s="3" t="s">
        <v>38</v>
      </c>
      <c r="D563" s="158">
        <v>7</v>
      </c>
      <c r="E563"/>
    </row>
    <row r="564" spans="1:5" ht="15.75" x14ac:dyDescent="0.25">
      <c r="A564" s="2" t="s">
        <v>3</v>
      </c>
      <c r="B564" s="3" t="s">
        <v>96</v>
      </c>
      <c r="C564" s="3" t="s">
        <v>38</v>
      </c>
      <c r="D564" s="158">
        <v>1</v>
      </c>
      <c r="E564"/>
    </row>
    <row r="565" spans="1:5" ht="15.75" x14ac:dyDescent="0.25">
      <c r="A565" s="2" t="s">
        <v>3</v>
      </c>
      <c r="B565" s="3" t="s">
        <v>96</v>
      </c>
      <c r="C565" s="3" t="s">
        <v>38</v>
      </c>
      <c r="D565" s="158">
        <v>3</v>
      </c>
      <c r="E565"/>
    </row>
    <row r="566" spans="1:5" ht="15.75" x14ac:dyDescent="0.25">
      <c r="A566" s="2" t="s">
        <v>3</v>
      </c>
      <c r="B566" s="3" t="s">
        <v>96</v>
      </c>
      <c r="C566" s="3" t="s">
        <v>38</v>
      </c>
      <c r="D566" s="158">
        <v>6</v>
      </c>
      <c r="E566"/>
    </row>
    <row r="567" spans="1:5" ht="15.75" x14ac:dyDescent="0.25">
      <c r="A567" s="2" t="s">
        <v>3</v>
      </c>
      <c r="B567" s="3" t="s">
        <v>96</v>
      </c>
      <c r="C567" s="3" t="s">
        <v>38</v>
      </c>
      <c r="D567" s="158">
        <v>5</v>
      </c>
      <c r="E567"/>
    </row>
    <row r="568" spans="1:5" ht="15.75" x14ac:dyDescent="0.25">
      <c r="A568" s="2" t="s">
        <v>3</v>
      </c>
      <c r="B568" s="3" t="s">
        <v>96</v>
      </c>
      <c r="C568" s="3" t="s">
        <v>38</v>
      </c>
      <c r="D568" s="158">
        <v>1</v>
      </c>
      <c r="E568"/>
    </row>
    <row r="569" spans="1:5" ht="15.75" x14ac:dyDescent="0.25">
      <c r="A569" s="2" t="s">
        <v>3</v>
      </c>
      <c r="B569" s="3" t="s">
        <v>96</v>
      </c>
      <c r="C569" s="3" t="s">
        <v>38</v>
      </c>
      <c r="D569" s="158">
        <v>2</v>
      </c>
      <c r="E569"/>
    </row>
    <row r="570" spans="1:5" ht="15.75" x14ac:dyDescent="0.25">
      <c r="A570" s="2" t="s">
        <v>3</v>
      </c>
      <c r="B570" s="3" t="s">
        <v>96</v>
      </c>
      <c r="C570" s="3" t="s">
        <v>38</v>
      </c>
      <c r="D570" s="158">
        <v>3</v>
      </c>
      <c r="E570"/>
    </row>
    <row r="571" spans="1:5" ht="15.75" x14ac:dyDescent="0.25">
      <c r="A571" s="2" t="s">
        <v>3</v>
      </c>
      <c r="B571" s="3" t="s">
        <v>96</v>
      </c>
      <c r="C571" s="3" t="s">
        <v>38</v>
      </c>
      <c r="D571" s="158">
        <v>2</v>
      </c>
      <c r="E571"/>
    </row>
    <row r="572" spans="1:5" ht="15.75" x14ac:dyDescent="0.25">
      <c r="A572" s="2" t="s">
        <v>3</v>
      </c>
      <c r="B572" s="3" t="s">
        <v>96</v>
      </c>
      <c r="C572" s="3" t="s">
        <v>38</v>
      </c>
      <c r="D572" s="158">
        <v>3</v>
      </c>
      <c r="E572"/>
    </row>
    <row r="573" spans="1:5" ht="15.75" x14ac:dyDescent="0.25">
      <c r="A573" s="2" t="s">
        <v>3</v>
      </c>
      <c r="B573" s="3" t="s">
        <v>96</v>
      </c>
      <c r="C573" s="3" t="s">
        <v>38</v>
      </c>
      <c r="D573" s="158">
        <v>1</v>
      </c>
      <c r="E573"/>
    </row>
    <row r="574" spans="1:5" ht="15.75" x14ac:dyDescent="0.25">
      <c r="A574" s="2" t="s">
        <v>3</v>
      </c>
      <c r="B574" s="3" t="s">
        <v>96</v>
      </c>
      <c r="C574" s="3" t="s">
        <v>38</v>
      </c>
      <c r="D574" s="158">
        <v>3</v>
      </c>
      <c r="E574"/>
    </row>
    <row r="575" spans="1:5" ht="15.75" x14ac:dyDescent="0.25">
      <c r="A575" s="2" t="s">
        <v>3</v>
      </c>
      <c r="B575" s="3" t="s">
        <v>96</v>
      </c>
      <c r="C575" s="3" t="s">
        <v>38</v>
      </c>
      <c r="D575" s="158">
        <v>2</v>
      </c>
      <c r="E575"/>
    </row>
    <row r="576" spans="1:5" ht="15.75" x14ac:dyDescent="0.25">
      <c r="A576" s="2" t="s">
        <v>3</v>
      </c>
      <c r="B576" s="3" t="s">
        <v>96</v>
      </c>
      <c r="C576" s="3" t="s">
        <v>38</v>
      </c>
      <c r="D576" s="158">
        <v>5</v>
      </c>
      <c r="E576"/>
    </row>
    <row r="577" spans="1:5" ht="15.75" x14ac:dyDescent="0.25">
      <c r="A577" s="2" t="s">
        <v>3</v>
      </c>
      <c r="B577" s="3" t="s">
        <v>96</v>
      </c>
      <c r="C577" s="3" t="s">
        <v>38</v>
      </c>
      <c r="D577" s="158">
        <v>2</v>
      </c>
      <c r="E577"/>
    </row>
    <row r="578" spans="1:5" ht="15.75" x14ac:dyDescent="0.25">
      <c r="A578" s="2" t="s">
        <v>3</v>
      </c>
      <c r="B578" s="3" t="s">
        <v>96</v>
      </c>
      <c r="C578" s="3" t="s">
        <v>38</v>
      </c>
      <c r="D578" s="158">
        <v>4</v>
      </c>
      <c r="E578"/>
    </row>
    <row r="579" spans="1:5" ht="15.75" x14ac:dyDescent="0.25">
      <c r="A579" s="2" t="s">
        <v>3</v>
      </c>
      <c r="B579" s="3" t="s">
        <v>96</v>
      </c>
      <c r="C579" s="3" t="s">
        <v>38</v>
      </c>
      <c r="D579" s="158">
        <v>6</v>
      </c>
      <c r="E579"/>
    </row>
    <row r="580" spans="1:5" ht="15.75" x14ac:dyDescent="0.25">
      <c r="A580" s="2" t="s">
        <v>3</v>
      </c>
      <c r="B580" s="3" t="s">
        <v>96</v>
      </c>
      <c r="C580" s="3" t="s">
        <v>38</v>
      </c>
      <c r="D580" s="158">
        <v>2</v>
      </c>
      <c r="E580"/>
    </row>
    <row r="581" spans="1:5" ht="15.75" x14ac:dyDescent="0.25">
      <c r="A581" s="2" t="s">
        <v>3</v>
      </c>
      <c r="B581" s="3" t="s">
        <v>96</v>
      </c>
      <c r="C581" s="3" t="s">
        <v>38</v>
      </c>
      <c r="D581" s="158">
        <v>2</v>
      </c>
      <c r="E581"/>
    </row>
    <row r="582" spans="1:5" ht="15.75" x14ac:dyDescent="0.25">
      <c r="A582" s="2" t="s">
        <v>3</v>
      </c>
      <c r="B582" s="3" t="s">
        <v>96</v>
      </c>
      <c r="C582" s="3" t="s">
        <v>38</v>
      </c>
      <c r="D582" s="158">
        <v>3</v>
      </c>
      <c r="E582"/>
    </row>
    <row r="583" spans="1:5" ht="15.75" x14ac:dyDescent="0.25">
      <c r="A583" s="2" t="s">
        <v>4</v>
      </c>
      <c r="B583" s="3" t="s">
        <v>87</v>
      </c>
      <c r="C583" s="3" t="s">
        <v>38</v>
      </c>
      <c r="D583" s="158">
        <v>1</v>
      </c>
      <c r="E583"/>
    </row>
    <row r="584" spans="1:5" ht="15.75" x14ac:dyDescent="0.25">
      <c r="A584" s="2" t="s">
        <v>4</v>
      </c>
      <c r="B584" s="3" t="s">
        <v>87</v>
      </c>
      <c r="C584" s="3" t="s">
        <v>38</v>
      </c>
      <c r="D584" s="158">
        <v>1</v>
      </c>
      <c r="E584"/>
    </row>
    <row r="585" spans="1:5" ht="15.75" x14ac:dyDescent="0.25">
      <c r="A585" s="2" t="s">
        <v>4</v>
      </c>
      <c r="B585" s="3" t="s">
        <v>87</v>
      </c>
      <c r="C585" s="3" t="s">
        <v>38</v>
      </c>
      <c r="D585" s="158">
        <v>3</v>
      </c>
      <c r="E585"/>
    </row>
    <row r="586" spans="1:5" ht="15.75" x14ac:dyDescent="0.25">
      <c r="A586" s="2" t="s">
        <v>4</v>
      </c>
      <c r="B586" s="3" t="s">
        <v>87</v>
      </c>
      <c r="C586" s="3" t="s">
        <v>38</v>
      </c>
      <c r="D586" s="158">
        <v>4</v>
      </c>
      <c r="E586"/>
    </row>
    <row r="587" spans="1:5" ht="15.75" x14ac:dyDescent="0.25">
      <c r="A587" s="2" t="s">
        <v>4</v>
      </c>
      <c r="B587" s="3" t="s">
        <v>87</v>
      </c>
      <c r="C587" s="3" t="s">
        <v>38</v>
      </c>
      <c r="D587" s="158">
        <v>1</v>
      </c>
      <c r="E587"/>
    </row>
    <row r="588" spans="1:5" ht="15.75" x14ac:dyDescent="0.25">
      <c r="A588" s="2" t="s">
        <v>4</v>
      </c>
      <c r="B588" s="3" t="s">
        <v>87</v>
      </c>
      <c r="C588" s="3" t="s">
        <v>38</v>
      </c>
      <c r="D588" s="158">
        <v>4</v>
      </c>
      <c r="E588"/>
    </row>
    <row r="589" spans="1:5" ht="15.75" x14ac:dyDescent="0.25">
      <c r="A589" s="2" t="s">
        <v>4</v>
      </c>
      <c r="B589" s="3" t="s">
        <v>87</v>
      </c>
      <c r="C589" s="3" t="s">
        <v>38</v>
      </c>
      <c r="D589" s="158">
        <v>3</v>
      </c>
      <c r="E589"/>
    </row>
    <row r="590" spans="1:5" ht="15.75" x14ac:dyDescent="0.25">
      <c r="A590" s="2" t="s">
        <v>4</v>
      </c>
      <c r="B590" s="3" t="s">
        <v>87</v>
      </c>
      <c r="C590" s="3" t="s">
        <v>38</v>
      </c>
      <c r="D590" s="158">
        <v>2</v>
      </c>
      <c r="E590"/>
    </row>
    <row r="591" spans="1:5" ht="15.75" x14ac:dyDescent="0.25">
      <c r="A591" s="2" t="s">
        <v>4</v>
      </c>
      <c r="B591" s="3" t="s">
        <v>87</v>
      </c>
      <c r="C591" s="3" t="s">
        <v>38</v>
      </c>
      <c r="D591" s="158">
        <v>6</v>
      </c>
      <c r="E591"/>
    </row>
    <row r="592" spans="1:5" ht="15.75" x14ac:dyDescent="0.25">
      <c r="A592" s="2" t="s">
        <v>4</v>
      </c>
      <c r="B592" s="3" t="s">
        <v>87</v>
      </c>
      <c r="C592" s="3" t="s">
        <v>38</v>
      </c>
      <c r="D592" s="158">
        <v>3</v>
      </c>
      <c r="E592"/>
    </row>
    <row r="593" spans="1:5" ht="15.75" x14ac:dyDescent="0.25">
      <c r="A593" s="2" t="s">
        <v>4</v>
      </c>
      <c r="B593" s="3" t="s">
        <v>87</v>
      </c>
      <c r="C593" s="3" t="s">
        <v>38</v>
      </c>
      <c r="D593" s="158">
        <v>4</v>
      </c>
      <c r="E593"/>
    </row>
    <row r="594" spans="1:5" ht="15.75" x14ac:dyDescent="0.25">
      <c r="A594" s="2" t="s">
        <v>4</v>
      </c>
      <c r="B594" s="3" t="s">
        <v>87</v>
      </c>
      <c r="C594" s="3" t="s">
        <v>38</v>
      </c>
      <c r="D594" s="158">
        <v>2</v>
      </c>
      <c r="E594"/>
    </row>
    <row r="595" spans="1:5" ht="15.75" x14ac:dyDescent="0.25">
      <c r="A595" s="2" t="s">
        <v>4</v>
      </c>
      <c r="B595" s="3" t="s">
        <v>87</v>
      </c>
      <c r="C595" s="3" t="s">
        <v>38</v>
      </c>
      <c r="D595" s="158">
        <v>3</v>
      </c>
      <c r="E595"/>
    </row>
    <row r="596" spans="1:5" ht="15.75" x14ac:dyDescent="0.25">
      <c r="A596" s="2" t="s">
        <v>4</v>
      </c>
      <c r="B596" s="3" t="s">
        <v>87</v>
      </c>
      <c r="C596" s="3" t="s">
        <v>38</v>
      </c>
      <c r="D596" s="158">
        <v>2</v>
      </c>
      <c r="E596"/>
    </row>
    <row r="597" spans="1:5" ht="15.75" x14ac:dyDescent="0.25">
      <c r="A597" s="2" t="s">
        <v>4</v>
      </c>
      <c r="B597" s="3" t="s">
        <v>87</v>
      </c>
      <c r="C597" s="3" t="s">
        <v>38</v>
      </c>
      <c r="D597" s="158">
        <v>4</v>
      </c>
      <c r="E597"/>
    </row>
    <row r="598" spans="1:5" ht="15.75" x14ac:dyDescent="0.25">
      <c r="A598" s="2" t="s">
        <v>4</v>
      </c>
      <c r="B598" s="3" t="s">
        <v>87</v>
      </c>
      <c r="C598" s="3" t="s">
        <v>38</v>
      </c>
      <c r="D598" s="158">
        <v>2</v>
      </c>
      <c r="E598"/>
    </row>
    <row r="599" spans="1:5" ht="15.75" x14ac:dyDescent="0.25">
      <c r="A599" s="2" t="s">
        <v>4</v>
      </c>
      <c r="B599" s="3" t="s">
        <v>87</v>
      </c>
      <c r="C599" s="3" t="s">
        <v>38</v>
      </c>
      <c r="D599" s="158">
        <v>1</v>
      </c>
      <c r="E599"/>
    </row>
    <row r="600" spans="1:5" ht="15.75" x14ac:dyDescent="0.25">
      <c r="A600" s="2" t="s">
        <v>4</v>
      </c>
      <c r="B600" s="3" t="s">
        <v>87</v>
      </c>
      <c r="C600" s="3" t="s">
        <v>38</v>
      </c>
      <c r="D600" s="158">
        <v>4</v>
      </c>
      <c r="E600"/>
    </row>
    <row r="601" spans="1:5" ht="15.75" x14ac:dyDescent="0.25">
      <c r="A601" s="2" t="s">
        <v>4</v>
      </c>
      <c r="B601" s="3" t="s">
        <v>87</v>
      </c>
      <c r="C601" s="3" t="s">
        <v>38</v>
      </c>
      <c r="D601" s="158">
        <v>9</v>
      </c>
      <c r="E601"/>
    </row>
    <row r="602" spans="1:5" ht="15.75" x14ac:dyDescent="0.25">
      <c r="A602" s="2" t="s">
        <v>4</v>
      </c>
      <c r="B602" s="3" t="s">
        <v>87</v>
      </c>
      <c r="C602" s="3" t="s">
        <v>38</v>
      </c>
      <c r="D602" s="158">
        <v>3</v>
      </c>
      <c r="E602"/>
    </row>
    <row r="603" spans="1:5" ht="15.75" x14ac:dyDescent="0.25">
      <c r="A603" s="2" t="s">
        <v>4</v>
      </c>
      <c r="B603" s="3" t="s">
        <v>87</v>
      </c>
      <c r="C603" s="3" t="s">
        <v>38</v>
      </c>
      <c r="D603" s="158">
        <v>4</v>
      </c>
      <c r="E603"/>
    </row>
    <row r="604" spans="1:5" ht="15.75" x14ac:dyDescent="0.25">
      <c r="A604" s="2" t="s">
        <v>4</v>
      </c>
      <c r="B604" s="3" t="s">
        <v>87</v>
      </c>
      <c r="C604" s="3" t="s">
        <v>38</v>
      </c>
      <c r="D604" s="158">
        <v>4</v>
      </c>
      <c r="E604"/>
    </row>
    <row r="605" spans="1:5" ht="15.75" x14ac:dyDescent="0.25">
      <c r="A605" s="2" t="s">
        <v>4</v>
      </c>
      <c r="B605" s="3" t="s">
        <v>87</v>
      </c>
      <c r="C605" s="3" t="s">
        <v>38</v>
      </c>
      <c r="D605" s="158">
        <v>2</v>
      </c>
      <c r="E605"/>
    </row>
    <row r="606" spans="1:5" ht="15.75" x14ac:dyDescent="0.25">
      <c r="A606" s="2" t="s">
        <v>4</v>
      </c>
      <c r="B606" s="3" t="s">
        <v>87</v>
      </c>
      <c r="C606" s="3" t="s">
        <v>38</v>
      </c>
      <c r="D606" s="158">
        <v>5</v>
      </c>
      <c r="E606"/>
    </row>
    <row r="607" spans="1:5" ht="15.75" x14ac:dyDescent="0.25">
      <c r="A607" s="2" t="s">
        <v>4</v>
      </c>
      <c r="B607" s="3" t="s">
        <v>87</v>
      </c>
      <c r="C607" s="3" t="s">
        <v>38</v>
      </c>
      <c r="D607" s="158">
        <v>9</v>
      </c>
      <c r="E607"/>
    </row>
    <row r="608" spans="1:5" ht="15.75" x14ac:dyDescent="0.25">
      <c r="A608" s="2" t="s">
        <v>4</v>
      </c>
      <c r="B608" s="3" t="s">
        <v>87</v>
      </c>
      <c r="C608" s="3" t="s">
        <v>38</v>
      </c>
      <c r="D608" s="158">
        <v>2</v>
      </c>
      <c r="E608"/>
    </row>
    <row r="609" spans="1:5" ht="15.75" x14ac:dyDescent="0.25">
      <c r="A609" s="2" t="s">
        <v>4</v>
      </c>
      <c r="B609" s="3" t="s">
        <v>87</v>
      </c>
      <c r="C609" s="3" t="s">
        <v>38</v>
      </c>
      <c r="D609" s="158">
        <v>4</v>
      </c>
      <c r="E609"/>
    </row>
    <row r="610" spans="1:5" ht="15.75" x14ac:dyDescent="0.25">
      <c r="A610" s="2" t="s">
        <v>4</v>
      </c>
      <c r="B610" s="3" t="s">
        <v>87</v>
      </c>
      <c r="C610" s="3" t="s">
        <v>38</v>
      </c>
      <c r="D610" s="158">
        <v>3</v>
      </c>
      <c r="E610"/>
    </row>
    <row r="611" spans="1:5" ht="15.75" x14ac:dyDescent="0.25">
      <c r="A611" s="2" t="s">
        <v>4</v>
      </c>
      <c r="B611" s="3" t="s">
        <v>87</v>
      </c>
      <c r="C611" s="3" t="s">
        <v>38</v>
      </c>
      <c r="D611" s="158">
        <v>4</v>
      </c>
      <c r="E611"/>
    </row>
    <row r="612" spans="1:5" ht="15.75" x14ac:dyDescent="0.25">
      <c r="A612" s="2" t="s">
        <v>4</v>
      </c>
      <c r="B612" s="3" t="s">
        <v>87</v>
      </c>
      <c r="C612" s="3" t="s">
        <v>38</v>
      </c>
      <c r="D612" s="158">
        <v>7</v>
      </c>
      <c r="E612"/>
    </row>
    <row r="613" spans="1:5" ht="15.75" x14ac:dyDescent="0.25">
      <c r="A613" s="2" t="s">
        <v>4</v>
      </c>
      <c r="B613" s="3" t="s">
        <v>87</v>
      </c>
      <c r="C613" s="3" t="s">
        <v>38</v>
      </c>
      <c r="D613" s="158">
        <v>7</v>
      </c>
      <c r="E613"/>
    </row>
    <row r="614" spans="1:5" ht="15.75" x14ac:dyDescent="0.25">
      <c r="A614" s="2" t="s">
        <v>4</v>
      </c>
      <c r="B614" s="3" t="s">
        <v>87</v>
      </c>
      <c r="C614" s="3" t="s">
        <v>38</v>
      </c>
      <c r="D614" s="158">
        <v>1</v>
      </c>
      <c r="E614"/>
    </row>
    <row r="615" spans="1:5" ht="15.75" x14ac:dyDescent="0.25">
      <c r="A615" s="2" t="s">
        <v>4</v>
      </c>
      <c r="B615" s="3" t="s">
        <v>87</v>
      </c>
      <c r="C615" s="3" t="s">
        <v>38</v>
      </c>
      <c r="D615" s="158">
        <v>4</v>
      </c>
      <c r="E615"/>
    </row>
    <row r="616" spans="1:5" ht="15.75" x14ac:dyDescent="0.25">
      <c r="A616" s="2" t="s">
        <v>4</v>
      </c>
      <c r="B616" s="3" t="s">
        <v>87</v>
      </c>
      <c r="C616" s="3" t="s">
        <v>38</v>
      </c>
      <c r="D616" s="158">
        <v>9</v>
      </c>
      <c r="E616"/>
    </row>
    <row r="617" spans="1:5" ht="15.75" x14ac:dyDescent="0.25">
      <c r="A617" s="2" t="s">
        <v>4</v>
      </c>
      <c r="B617" s="3" t="s">
        <v>87</v>
      </c>
      <c r="C617" s="3" t="s">
        <v>38</v>
      </c>
      <c r="D617" s="158">
        <v>5</v>
      </c>
      <c r="E617"/>
    </row>
    <row r="618" spans="1:5" ht="15.75" x14ac:dyDescent="0.25">
      <c r="A618" s="2" t="s">
        <v>4</v>
      </c>
      <c r="B618" s="3" t="s">
        <v>87</v>
      </c>
      <c r="C618" s="3" t="s">
        <v>38</v>
      </c>
      <c r="D618" s="158">
        <v>7</v>
      </c>
      <c r="E618"/>
    </row>
    <row r="619" spans="1:5" ht="15.75" x14ac:dyDescent="0.25">
      <c r="A619" s="2" t="s">
        <v>4</v>
      </c>
      <c r="B619" s="3" t="s">
        <v>87</v>
      </c>
      <c r="C619" s="3" t="s">
        <v>38</v>
      </c>
      <c r="D619" s="158">
        <v>3</v>
      </c>
      <c r="E619"/>
    </row>
    <row r="620" spans="1:5" ht="15.75" x14ac:dyDescent="0.25">
      <c r="A620" s="2" t="s">
        <v>4</v>
      </c>
      <c r="B620" s="3" t="s">
        <v>87</v>
      </c>
      <c r="C620" s="3" t="s">
        <v>38</v>
      </c>
      <c r="D620" s="158">
        <v>2</v>
      </c>
      <c r="E620"/>
    </row>
    <row r="621" spans="1:5" ht="15.75" x14ac:dyDescent="0.25">
      <c r="A621" s="2" t="s">
        <v>4</v>
      </c>
      <c r="B621" s="3" t="s">
        <v>87</v>
      </c>
      <c r="C621" s="3" t="s">
        <v>38</v>
      </c>
      <c r="D621" s="158">
        <v>5</v>
      </c>
      <c r="E621"/>
    </row>
    <row r="622" spans="1:5" ht="15.75" x14ac:dyDescent="0.25">
      <c r="A622" s="2" t="s">
        <v>4</v>
      </c>
      <c r="B622" s="3" t="s">
        <v>87</v>
      </c>
      <c r="C622" s="3" t="s">
        <v>38</v>
      </c>
      <c r="D622" s="158">
        <v>3</v>
      </c>
      <c r="E622"/>
    </row>
    <row r="623" spans="1:5" ht="15.75" x14ac:dyDescent="0.25">
      <c r="A623" s="2" t="s">
        <v>4</v>
      </c>
      <c r="B623" s="3" t="s">
        <v>87</v>
      </c>
      <c r="C623" s="3" t="s">
        <v>38</v>
      </c>
      <c r="D623" s="158">
        <v>4</v>
      </c>
      <c r="E623"/>
    </row>
    <row r="624" spans="1:5" ht="15.75" x14ac:dyDescent="0.25">
      <c r="A624" s="2" t="s">
        <v>4</v>
      </c>
      <c r="B624" s="3" t="s">
        <v>87</v>
      </c>
      <c r="C624" s="3" t="s">
        <v>38</v>
      </c>
      <c r="D624" s="158">
        <v>4</v>
      </c>
      <c r="E624"/>
    </row>
    <row r="625" spans="1:5" ht="15.75" x14ac:dyDescent="0.25">
      <c r="A625" s="2" t="s">
        <v>4</v>
      </c>
      <c r="B625" s="3" t="s">
        <v>87</v>
      </c>
      <c r="C625" s="3" t="s">
        <v>38</v>
      </c>
      <c r="D625" s="158">
        <v>3</v>
      </c>
      <c r="E625"/>
    </row>
    <row r="626" spans="1:5" ht="15.75" x14ac:dyDescent="0.25">
      <c r="A626" s="2" t="s">
        <v>4</v>
      </c>
      <c r="B626" s="3" t="s">
        <v>87</v>
      </c>
      <c r="C626" s="3" t="s">
        <v>38</v>
      </c>
      <c r="D626" s="158">
        <v>6</v>
      </c>
      <c r="E626"/>
    </row>
    <row r="627" spans="1:5" ht="15.75" x14ac:dyDescent="0.25">
      <c r="A627" s="2" t="s">
        <v>4</v>
      </c>
      <c r="B627" s="3" t="s">
        <v>87</v>
      </c>
      <c r="C627" s="3" t="s">
        <v>38</v>
      </c>
      <c r="D627" s="158">
        <v>3</v>
      </c>
      <c r="E627"/>
    </row>
    <row r="628" spans="1:5" ht="15.75" x14ac:dyDescent="0.25">
      <c r="A628" s="2" t="s">
        <v>4</v>
      </c>
      <c r="B628" s="3" t="s">
        <v>87</v>
      </c>
      <c r="C628" s="3" t="s">
        <v>38</v>
      </c>
      <c r="D628" s="158">
        <v>10</v>
      </c>
      <c r="E628"/>
    </row>
    <row r="629" spans="1:5" ht="15.75" x14ac:dyDescent="0.25">
      <c r="A629" s="2" t="s">
        <v>4</v>
      </c>
      <c r="B629" s="3" t="s">
        <v>87</v>
      </c>
      <c r="C629" s="3" t="s">
        <v>38</v>
      </c>
      <c r="D629" s="158">
        <v>2</v>
      </c>
      <c r="E629"/>
    </row>
    <row r="630" spans="1:5" ht="15.75" x14ac:dyDescent="0.25">
      <c r="A630" s="2" t="s">
        <v>4</v>
      </c>
      <c r="B630" s="3" t="s">
        <v>87</v>
      </c>
      <c r="C630" s="3" t="s">
        <v>38</v>
      </c>
      <c r="D630" s="158">
        <v>5</v>
      </c>
      <c r="E630"/>
    </row>
    <row r="631" spans="1:5" ht="15.75" x14ac:dyDescent="0.25">
      <c r="A631" s="2" t="s">
        <v>4</v>
      </c>
      <c r="B631" s="3" t="s">
        <v>87</v>
      </c>
      <c r="C631" s="3" t="s">
        <v>38</v>
      </c>
      <c r="D631" s="158">
        <v>2</v>
      </c>
      <c r="E631"/>
    </row>
    <row r="632" spans="1:5" ht="15.75" x14ac:dyDescent="0.25">
      <c r="A632" s="2" t="s">
        <v>4</v>
      </c>
      <c r="B632" s="3" t="s">
        <v>87</v>
      </c>
      <c r="C632" s="3" t="s">
        <v>38</v>
      </c>
      <c r="D632" s="158">
        <v>6</v>
      </c>
      <c r="E632"/>
    </row>
    <row r="633" spans="1:5" ht="15.75" x14ac:dyDescent="0.25">
      <c r="A633" s="2" t="s">
        <v>4</v>
      </c>
      <c r="B633" s="3" t="s">
        <v>87</v>
      </c>
      <c r="C633" s="3" t="s">
        <v>38</v>
      </c>
      <c r="D633" s="158">
        <v>2</v>
      </c>
      <c r="E633"/>
    </row>
    <row r="634" spans="1:5" ht="15.75" x14ac:dyDescent="0.25">
      <c r="A634" s="2" t="s">
        <v>4</v>
      </c>
      <c r="B634" s="3" t="s">
        <v>87</v>
      </c>
      <c r="C634" s="3" t="s">
        <v>38</v>
      </c>
      <c r="D634" s="158">
        <v>12</v>
      </c>
      <c r="E634"/>
    </row>
    <row r="635" spans="1:5" ht="15.75" x14ac:dyDescent="0.25">
      <c r="A635" s="2" t="s">
        <v>4</v>
      </c>
      <c r="B635" s="3" t="s">
        <v>87</v>
      </c>
      <c r="C635" s="3" t="s">
        <v>38</v>
      </c>
      <c r="D635" s="158">
        <v>5</v>
      </c>
      <c r="E635"/>
    </row>
    <row r="636" spans="1:5" ht="15.75" x14ac:dyDescent="0.25">
      <c r="A636" s="2" t="s">
        <v>4</v>
      </c>
      <c r="B636" s="3" t="s">
        <v>87</v>
      </c>
      <c r="C636" s="3" t="s">
        <v>38</v>
      </c>
      <c r="D636" s="158">
        <v>1</v>
      </c>
      <c r="E636"/>
    </row>
    <row r="637" spans="1:5" ht="15.75" x14ac:dyDescent="0.25">
      <c r="A637" s="2" t="s">
        <v>4</v>
      </c>
      <c r="B637" s="3" t="s">
        <v>87</v>
      </c>
      <c r="C637" s="3" t="s">
        <v>38</v>
      </c>
      <c r="D637" s="158">
        <v>2</v>
      </c>
      <c r="E637"/>
    </row>
    <row r="638" spans="1:5" ht="15.75" x14ac:dyDescent="0.25">
      <c r="A638" s="2" t="s">
        <v>4</v>
      </c>
      <c r="B638" s="3" t="s">
        <v>87</v>
      </c>
      <c r="C638" s="3" t="s">
        <v>38</v>
      </c>
      <c r="D638" s="158">
        <v>2</v>
      </c>
      <c r="E638"/>
    </row>
    <row r="639" spans="1:5" ht="15.75" x14ac:dyDescent="0.25">
      <c r="A639" s="2" t="s">
        <v>4</v>
      </c>
      <c r="B639" s="3" t="s">
        <v>87</v>
      </c>
      <c r="C639" s="3" t="s">
        <v>38</v>
      </c>
      <c r="D639" s="158">
        <v>2</v>
      </c>
      <c r="E639"/>
    </row>
    <row r="640" spans="1:5" ht="15.75" x14ac:dyDescent="0.25">
      <c r="A640" s="2" t="s">
        <v>4</v>
      </c>
      <c r="B640" s="3" t="s">
        <v>87</v>
      </c>
      <c r="C640" s="3" t="s">
        <v>38</v>
      </c>
      <c r="D640" s="158">
        <v>2</v>
      </c>
      <c r="E640"/>
    </row>
    <row r="641" spans="1:5" ht="15.75" x14ac:dyDescent="0.25">
      <c r="A641" s="2" t="s">
        <v>4</v>
      </c>
      <c r="B641" s="3" t="s">
        <v>87</v>
      </c>
      <c r="C641" s="3" t="s">
        <v>38</v>
      </c>
      <c r="D641" s="158">
        <v>3</v>
      </c>
      <c r="E641"/>
    </row>
    <row r="642" spans="1:5" ht="15.75" x14ac:dyDescent="0.25">
      <c r="A642" s="2" t="s">
        <v>4</v>
      </c>
      <c r="B642" s="3" t="s">
        <v>87</v>
      </c>
      <c r="C642" s="3" t="s">
        <v>38</v>
      </c>
      <c r="D642" s="158">
        <v>5</v>
      </c>
      <c r="E642"/>
    </row>
    <row r="643" spans="1:5" ht="15.75" x14ac:dyDescent="0.25">
      <c r="A643" s="2" t="s">
        <v>4</v>
      </c>
      <c r="B643" s="3" t="s">
        <v>87</v>
      </c>
      <c r="C643" s="3" t="s">
        <v>38</v>
      </c>
      <c r="D643" s="158">
        <v>1</v>
      </c>
      <c r="E643"/>
    </row>
    <row r="644" spans="1:5" ht="15.75" x14ac:dyDescent="0.25">
      <c r="A644" s="2" t="s">
        <v>4</v>
      </c>
      <c r="B644" s="3" t="s">
        <v>87</v>
      </c>
      <c r="C644" s="3" t="s">
        <v>38</v>
      </c>
      <c r="D644" s="158">
        <v>1</v>
      </c>
      <c r="E644"/>
    </row>
    <row r="645" spans="1:5" ht="15.75" x14ac:dyDescent="0.25">
      <c r="A645" s="2" t="s">
        <v>4</v>
      </c>
      <c r="B645" s="3" t="s">
        <v>87</v>
      </c>
      <c r="C645" s="3" t="s">
        <v>38</v>
      </c>
      <c r="D645" s="158">
        <v>2</v>
      </c>
      <c r="E645"/>
    </row>
    <row r="646" spans="1:5" ht="15.75" x14ac:dyDescent="0.25">
      <c r="A646" s="2" t="s">
        <v>4</v>
      </c>
      <c r="B646" s="3" t="s">
        <v>87</v>
      </c>
      <c r="C646" s="3" t="s">
        <v>38</v>
      </c>
      <c r="D646" s="158">
        <v>2</v>
      </c>
      <c r="E646"/>
    </row>
    <row r="647" spans="1:5" ht="15.75" x14ac:dyDescent="0.25">
      <c r="A647" s="2" t="s">
        <v>4</v>
      </c>
      <c r="B647" s="3" t="s">
        <v>87</v>
      </c>
      <c r="C647" s="3" t="s">
        <v>38</v>
      </c>
      <c r="D647" s="158">
        <v>8</v>
      </c>
      <c r="E647"/>
    </row>
    <row r="648" spans="1:5" ht="15.75" x14ac:dyDescent="0.25">
      <c r="A648" s="2" t="s">
        <v>4</v>
      </c>
      <c r="B648" s="3" t="s">
        <v>87</v>
      </c>
      <c r="C648" s="3" t="s">
        <v>38</v>
      </c>
      <c r="D648" s="158">
        <v>7</v>
      </c>
      <c r="E648"/>
    </row>
    <row r="649" spans="1:5" ht="15.75" x14ac:dyDescent="0.25">
      <c r="A649" s="2" t="s">
        <v>4</v>
      </c>
      <c r="B649" s="3" t="s">
        <v>87</v>
      </c>
      <c r="C649" s="3" t="s">
        <v>38</v>
      </c>
      <c r="D649" s="158">
        <v>3</v>
      </c>
      <c r="E649"/>
    </row>
    <row r="650" spans="1:5" ht="15.75" x14ac:dyDescent="0.25">
      <c r="A650" s="2" t="s">
        <v>4</v>
      </c>
      <c r="B650" s="3" t="s">
        <v>87</v>
      </c>
      <c r="C650" s="3" t="s">
        <v>38</v>
      </c>
      <c r="D650" s="158">
        <v>6</v>
      </c>
      <c r="E650"/>
    </row>
    <row r="651" spans="1:5" ht="15.75" x14ac:dyDescent="0.25">
      <c r="A651" s="2" t="s">
        <v>4</v>
      </c>
      <c r="B651" s="3" t="s">
        <v>87</v>
      </c>
      <c r="C651" s="3" t="s">
        <v>38</v>
      </c>
      <c r="D651" s="158">
        <v>3</v>
      </c>
      <c r="E651"/>
    </row>
    <row r="652" spans="1:5" ht="15.75" x14ac:dyDescent="0.25">
      <c r="A652" s="2" t="s">
        <v>4</v>
      </c>
      <c r="B652" s="3" t="s">
        <v>87</v>
      </c>
      <c r="C652" s="3" t="s">
        <v>38</v>
      </c>
      <c r="D652" s="158">
        <v>3</v>
      </c>
      <c r="E652"/>
    </row>
    <row r="653" spans="1:5" ht="15.75" x14ac:dyDescent="0.25">
      <c r="A653" s="2" t="s">
        <v>4</v>
      </c>
      <c r="B653" s="3" t="s">
        <v>87</v>
      </c>
      <c r="C653" s="3" t="s">
        <v>38</v>
      </c>
      <c r="D653" s="158">
        <v>8</v>
      </c>
      <c r="E653"/>
    </row>
    <row r="654" spans="1:5" ht="15.75" x14ac:dyDescent="0.25">
      <c r="A654" s="2" t="s">
        <v>4</v>
      </c>
      <c r="B654" s="3" t="s">
        <v>87</v>
      </c>
      <c r="C654" s="3" t="s">
        <v>38</v>
      </c>
      <c r="D654" s="158">
        <v>1</v>
      </c>
      <c r="E654"/>
    </row>
    <row r="655" spans="1:5" ht="15.75" x14ac:dyDescent="0.25">
      <c r="A655" s="2" t="s">
        <v>4</v>
      </c>
      <c r="B655" s="3" t="s">
        <v>87</v>
      </c>
      <c r="C655" s="3" t="s">
        <v>38</v>
      </c>
      <c r="D655" s="158">
        <v>6</v>
      </c>
      <c r="E655"/>
    </row>
    <row r="656" spans="1:5" ht="15.75" x14ac:dyDescent="0.25">
      <c r="A656" s="2" t="s">
        <v>4</v>
      </c>
      <c r="B656" s="3" t="s">
        <v>87</v>
      </c>
      <c r="C656" s="3" t="s">
        <v>38</v>
      </c>
      <c r="D656" s="158">
        <v>1</v>
      </c>
      <c r="E656"/>
    </row>
    <row r="657" spans="1:5" ht="15.75" x14ac:dyDescent="0.25">
      <c r="A657" s="2" t="s">
        <v>4</v>
      </c>
      <c r="B657" s="3" t="s">
        <v>87</v>
      </c>
      <c r="C657" s="3" t="s">
        <v>38</v>
      </c>
      <c r="D657" s="158">
        <v>2</v>
      </c>
      <c r="E657"/>
    </row>
    <row r="658" spans="1:5" ht="15.75" x14ac:dyDescent="0.25">
      <c r="A658" s="2" t="s">
        <v>4</v>
      </c>
      <c r="B658" s="3" t="s">
        <v>87</v>
      </c>
      <c r="C658" s="3" t="s">
        <v>38</v>
      </c>
      <c r="D658" s="158">
        <v>6</v>
      </c>
      <c r="E658"/>
    </row>
    <row r="659" spans="1:5" ht="15.75" x14ac:dyDescent="0.25">
      <c r="A659" s="2" t="s">
        <v>4</v>
      </c>
      <c r="B659" s="3" t="s">
        <v>87</v>
      </c>
      <c r="C659" s="3" t="s">
        <v>38</v>
      </c>
      <c r="D659" s="158">
        <v>5</v>
      </c>
      <c r="E659"/>
    </row>
    <row r="660" spans="1:5" ht="15.75" x14ac:dyDescent="0.25">
      <c r="A660" s="2" t="s">
        <v>4</v>
      </c>
      <c r="B660" s="3" t="s">
        <v>87</v>
      </c>
      <c r="C660" s="3" t="s">
        <v>38</v>
      </c>
      <c r="D660" s="158">
        <v>1</v>
      </c>
      <c r="E660"/>
    </row>
    <row r="661" spans="1:5" ht="15.75" x14ac:dyDescent="0.25">
      <c r="A661" s="2" t="s">
        <v>4</v>
      </c>
      <c r="B661" s="3" t="s">
        <v>87</v>
      </c>
      <c r="C661" s="3" t="s">
        <v>38</v>
      </c>
      <c r="D661" s="158">
        <v>2</v>
      </c>
      <c r="E661"/>
    </row>
    <row r="662" spans="1:5" ht="15.75" x14ac:dyDescent="0.25">
      <c r="A662" s="2" t="s">
        <v>4</v>
      </c>
      <c r="B662" s="3" t="s">
        <v>87</v>
      </c>
      <c r="C662" s="3" t="s">
        <v>38</v>
      </c>
      <c r="D662" s="158">
        <v>1</v>
      </c>
      <c r="E662"/>
    </row>
    <row r="663" spans="1:5" ht="15.75" x14ac:dyDescent="0.25">
      <c r="A663" s="2" t="s">
        <v>4</v>
      </c>
      <c r="B663" s="3" t="s">
        <v>87</v>
      </c>
      <c r="C663" s="3" t="s">
        <v>38</v>
      </c>
      <c r="D663" s="158">
        <v>6</v>
      </c>
      <c r="E663"/>
    </row>
    <row r="664" spans="1:5" ht="15.75" x14ac:dyDescent="0.25">
      <c r="A664" s="2" t="s">
        <v>4</v>
      </c>
      <c r="B664" s="3" t="s">
        <v>87</v>
      </c>
      <c r="C664" s="3" t="s">
        <v>38</v>
      </c>
      <c r="D664" s="158">
        <v>3</v>
      </c>
      <c r="E664"/>
    </row>
    <row r="665" spans="1:5" ht="15.75" x14ac:dyDescent="0.25">
      <c r="A665" s="2" t="s">
        <v>4</v>
      </c>
      <c r="B665" s="3" t="s">
        <v>87</v>
      </c>
      <c r="C665" s="3" t="s">
        <v>38</v>
      </c>
      <c r="D665" s="158">
        <v>2</v>
      </c>
      <c r="E665"/>
    </row>
    <row r="666" spans="1:5" ht="15.75" x14ac:dyDescent="0.25">
      <c r="A666" s="2" t="s">
        <v>4</v>
      </c>
      <c r="B666" s="3" t="s">
        <v>87</v>
      </c>
      <c r="C666" s="3" t="s">
        <v>38</v>
      </c>
      <c r="D666" s="158">
        <v>2</v>
      </c>
      <c r="E666"/>
    </row>
    <row r="667" spans="1:5" ht="15.75" x14ac:dyDescent="0.25">
      <c r="A667" s="2" t="s">
        <v>4</v>
      </c>
      <c r="B667" s="3" t="s">
        <v>87</v>
      </c>
      <c r="C667" s="3" t="s">
        <v>38</v>
      </c>
      <c r="D667" s="158">
        <v>3</v>
      </c>
      <c r="E667"/>
    </row>
    <row r="668" spans="1:5" ht="15.75" x14ac:dyDescent="0.25">
      <c r="A668" s="2" t="s">
        <v>4</v>
      </c>
      <c r="B668" s="3" t="s">
        <v>87</v>
      </c>
      <c r="C668" s="3" t="s">
        <v>38</v>
      </c>
      <c r="D668" s="158">
        <v>4</v>
      </c>
      <c r="E668"/>
    </row>
    <row r="669" spans="1:5" ht="15.75" x14ac:dyDescent="0.25">
      <c r="A669" s="2" t="s">
        <v>4</v>
      </c>
      <c r="B669" s="3" t="s">
        <v>87</v>
      </c>
      <c r="C669" s="3" t="s">
        <v>38</v>
      </c>
      <c r="D669" s="158">
        <v>2</v>
      </c>
      <c r="E669"/>
    </row>
    <row r="670" spans="1:5" ht="15.75" x14ac:dyDescent="0.25">
      <c r="A670" s="2" t="s">
        <v>4</v>
      </c>
      <c r="B670" s="3" t="s">
        <v>87</v>
      </c>
      <c r="C670" s="3" t="s">
        <v>38</v>
      </c>
      <c r="D670" s="158">
        <v>2</v>
      </c>
      <c r="E670"/>
    </row>
    <row r="671" spans="1:5" ht="15.75" x14ac:dyDescent="0.25">
      <c r="A671" s="2" t="s">
        <v>4</v>
      </c>
      <c r="B671" s="3" t="s">
        <v>87</v>
      </c>
      <c r="C671" s="3" t="s">
        <v>38</v>
      </c>
      <c r="D671" s="158">
        <v>4</v>
      </c>
      <c r="E671"/>
    </row>
    <row r="672" spans="1:5" ht="15.75" x14ac:dyDescent="0.25">
      <c r="A672" s="2" t="s">
        <v>4</v>
      </c>
      <c r="B672" s="3" t="s">
        <v>87</v>
      </c>
      <c r="C672" s="3" t="s">
        <v>38</v>
      </c>
      <c r="D672" s="158">
        <v>3</v>
      </c>
      <c r="E672"/>
    </row>
    <row r="673" spans="1:5" ht="15.75" x14ac:dyDescent="0.25">
      <c r="A673" s="2" t="s">
        <v>4</v>
      </c>
      <c r="B673" s="3" t="s">
        <v>87</v>
      </c>
      <c r="C673" s="3" t="s">
        <v>38</v>
      </c>
      <c r="D673" s="158">
        <v>3</v>
      </c>
      <c r="E673"/>
    </row>
    <row r="674" spans="1:5" ht="15.75" x14ac:dyDescent="0.25">
      <c r="A674" s="2" t="s">
        <v>4</v>
      </c>
      <c r="B674" s="3" t="s">
        <v>87</v>
      </c>
      <c r="C674" s="3" t="s">
        <v>38</v>
      </c>
      <c r="D674" s="158">
        <v>4</v>
      </c>
      <c r="E674"/>
    </row>
    <row r="675" spans="1:5" ht="15.75" x14ac:dyDescent="0.25">
      <c r="A675" s="2" t="s">
        <v>4</v>
      </c>
      <c r="B675" s="3" t="s">
        <v>87</v>
      </c>
      <c r="C675" s="3" t="s">
        <v>38</v>
      </c>
      <c r="D675" s="158">
        <v>4</v>
      </c>
      <c r="E675"/>
    </row>
    <row r="676" spans="1:5" ht="15.75" x14ac:dyDescent="0.25">
      <c r="A676" s="2" t="s">
        <v>4</v>
      </c>
      <c r="B676" s="3" t="s">
        <v>87</v>
      </c>
      <c r="C676" s="3" t="s">
        <v>38</v>
      </c>
      <c r="D676" s="158">
        <v>3</v>
      </c>
      <c r="E676"/>
    </row>
    <row r="677" spans="1:5" ht="15.75" x14ac:dyDescent="0.25">
      <c r="A677" s="2" t="s">
        <v>4</v>
      </c>
      <c r="B677" s="3" t="s">
        <v>87</v>
      </c>
      <c r="C677" s="3" t="s">
        <v>38</v>
      </c>
      <c r="D677" s="158">
        <v>6</v>
      </c>
      <c r="E677"/>
    </row>
    <row r="678" spans="1:5" ht="15.75" x14ac:dyDescent="0.25">
      <c r="A678" s="2" t="s">
        <v>4</v>
      </c>
      <c r="B678" s="3" t="s">
        <v>87</v>
      </c>
      <c r="C678" s="3" t="s">
        <v>38</v>
      </c>
      <c r="D678" s="158">
        <v>5</v>
      </c>
      <c r="E678"/>
    </row>
    <row r="679" spans="1:5" ht="15.75" x14ac:dyDescent="0.25">
      <c r="A679" s="2" t="s">
        <v>4</v>
      </c>
      <c r="B679" s="3" t="s">
        <v>87</v>
      </c>
      <c r="C679" s="3" t="s">
        <v>38</v>
      </c>
      <c r="D679" s="158">
        <v>1</v>
      </c>
      <c r="E679"/>
    </row>
    <row r="680" spans="1:5" ht="15.75" x14ac:dyDescent="0.25">
      <c r="A680" s="2" t="s">
        <v>4</v>
      </c>
      <c r="B680" s="3" t="s">
        <v>87</v>
      </c>
      <c r="C680" s="3" t="s">
        <v>38</v>
      </c>
      <c r="D680" s="158">
        <v>3</v>
      </c>
      <c r="E680"/>
    </row>
    <row r="681" spans="1:5" ht="15.75" x14ac:dyDescent="0.25">
      <c r="A681" s="2" t="s">
        <v>4</v>
      </c>
      <c r="B681" s="3" t="s">
        <v>87</v>
      </c>
      <c r="C681" s="3" t="s">
        <v>38</v>
      </c>
      <c r="D681" s="158">
        <v>3</v>
      </c>
      <c r="E681"/>
    </row>
    <row r="682" spans="1:5" ht="15.75" x14ac:dyDescent="0.25">
      <c r="A682" s="2" t="s">
        <v>4</v>
      </c>
      <c r="B682" s="3" t="s">
        <v>87</v>
      </c>
      <c r="C682" s="3" t="s">
        <v>38</v>
      </c>
      <c r="D682" s="158">
        <v>2</v>
      </c>
      <c r="E682"/>
    </row>
    <row r="683" spans="1:5" ht="15.75" x14ac:dyDescent="0.25">
      <c r="A683" s="2" t="s">
        <v>4</v>
      </c>
      <c r="B683" s="3" t="s">
        <v>87</v>
      </c>
      <c r="C683" s="3" t="s">
        <v>38</v>
      </c>
      <c r="D683" s="158">
        <v>2</v>
      </c>
      <c r="E683"/>
    </row>
    <row r="684" spans="1:5" ht="15.75" x14ac:dyDescent="0.25">
      <c r="A684" s="2" t="s">
        <v>4</v>
      </c>
      <c r="B684" s="3" t="s">
        <v>87</v>
      </c>
      <c r="C684" s="3" t="s">
        <v>38</v>
      </c>
      <c r="D684" s="158">
        <v>2</v>
      </c>
      <c r="E684"/>
    </row>
    <row r="685" spans="1:5" ht="15.75" x14ac:dyDescent="0.25">
      <c r="A685" s="2" t="s">
        <v>4</v>
      </c>
      <c r="B685" s="3" t="s">
        <v>87</v>
      </c>
      <c r="C685" s="3" t="s">
        <v>38</v>
      </c>
      <c r="D685" s="158">
        <v>5</v>
      </c>
      <c r="E685"/>
    </row>
    <row r="686" spans="1:5" ht="15.75" x14ac:dyDescent="0.25">
      <c r="A686" s="2" t="s">
        <v>4</v>
      </c>
      <c r="B686" s="3" t="s">
        <v>87</v>
      </c>
      <c r="C686" s="3" t="s">
        <v>38</v>
      </c>
      <c r="D686" s="158">
        <v>6</v>
      </c>
      <c r="E686"/>
    </row>
    <row r="687" spans="1:5" ht="15.75" x14ac:dyDescent="0.25">
      <c r="A687" s="2" t="s">
        <v>4</v>
      </c>
      <c r="B687" s="3" t="s">
        <v>87</v>
      </c>
      <c r="C687" s="3" t="s">
        <v>38</v>
      </c>
      <c r="D687" s="158">
        <v>8</v>
      </c>
      <c r="E687"/>
    </row>
    <row r="688" spans="1:5" ht="15.75" x14ac:dyDescent="0.25">
      <c r="A688" s="2" t="s">
        <v>4</v>
      </c>
      <c r="B688" s="3" t="s">
        <v>87</v>
      </c>
      <c r="C688" s="3" t="s">
        <v>38</v>
      </c>
      <c r="D688" s="158">
        <v>5</v>
      </c>
      <c r="E688"/>
    </row>
    <row r="689" spans="1:5" ht="15.75" x14ac:dyDescent="0.25">
      <c r="A689" s="2" t="s">
        <v>4</v>
      </c>
      <c r="B689" s="3" t="s">
        <v>87</v>
      </c>
      <c r="C689" s="3" t="s">
        <v>38</v>
      </c>
      <c r="D689" s="158">
        <v>4</v>
      </c>
      <c r="E689"/>
    </row>
    <row r="690" spans="1:5" ht="15.75" x14ac:dyDescent="0.25">
      <c r="A690" s="2" t="s">
        <v>4</v>
      </c>
      <c r="B690" s="3" t="s">
        <v>120</v>
      </c>
      <c r="C690" s="3" t="s">
        <v>38</v>
      </c>
      <c r="D690" s="159">
        <v>4</v>
      </c>
      <c r="E690" s="137"/>
    </row>
    <row r="691" spans="1:5" ht="15.75" x14ac:dyDescent="0.25">
      <c r="A691" s="2" t="s">
        <v>4</v>
      </c>
      <c r="B691" s="3" t="s">
        <v>120</v>
      </c>
      <c r="C691" s="3" t="s">
        <v>38</v>
      </c>
      <c r="D691" s="158">
        <v>4</v>
      </c>
      <c r="E691"/>
    </row>
    <row r="692" spans="1:5" ht="15.75" x14ac:dyDescent="0.25">
      <c r="A692" s="2" t="s">
        <v>4</v>
      </c>
      <c r="B692" s="3" t="s">
        <v>120</v>
      </c>
      <c r="C692" s="3" t="s">
        <v>38</v>
      </c>
      <c r="D692" s="158">
        <v>4</v>
      </c>
      <c r="E692"/>
    </row>
    <row r="693" spans="1:5" ht="15.75" x14ac:dyDescent="0.25">
      <c r="A693" s="2" t="s">
        <v>4</v>
      </c>
      <c r="B693" s="3" t="s">
        <v>120</v>
      </c>
      <c r="C693" s="3" t="s">
        <v>38</v>
      </c>
      <c r="D693" s="158">
        <v>5</v>
      </c>
      <c r="E693"/>
    </row>
    <row r="694" spans="1:5" ht="15.75" x14ac:dyDescent="0.25">
      <c r="A694" s="2" t="s">
        <v>4</v>
      </c>
      <c r="B694" s="3" t="s">
        <v>120</v>
      </c>
      <c r="C694" s="3" t="s">
        <v>38</v>
      </c>
      <c r="D694" s="158">
        <v>2</v>
      </c>
      <c r="E694"/>
    </row>
    <row r="695" spans="1:5" ht="15.75" x14ac:dyDescent="0.25">
      <c r="A695" s="2" t="s">
        <v>4</v>
      </c>
      <c r="B695" s="3" t="s">
        <v>120</v>
      </c>
      <c r="C695" s="3" t="s">
        <v>38</v>
      </c>
      <c r="D695" s="158">
        <v>4</v>
      </c>
      <c r="E695"/>
    </row>
    <row r="696" spans="1:5" ht="15.75" x14ac:dyDescent="0.25">
      <c r="A696" s="2" t="s">
        <v>4</v>
      </c>
      <c r="B696" s="3" t="s">
        <v>120</v>
      </c>
      <c r="C696" s="3" t="s">
        <v>38</v>
      </c>
      <c r="D696" s="158">
        <v>3</v>
      </c>
      <c r="E696"/>
    </row>
    <row r="697" spans="1:5" ht="15.75" x14ac:dyDescent="0.25">
      <c r="A697" s="2" t="s">
        <v>4</v>
      </c>
      <c r="B697" s="3" t="s">
        <v>120</v>
      </c>
      <c r="C697" s="3" t="s">
        <v>38</v>
      </c>
      <c r="D697" s="158">
        <v>4</v>
      </c>
      <c r="E697"/>
    </row>
    <row r="698" spans="1:5" ht="15.75" x14ac:dyDescent="0.25">
      <c r="A698" s="2" t="s">
        <v>4</v>
      </c>
      <c r="B698" s="3" t="s">
        <v>120</v>
      </c>
      <c r="C698" s="3" t="s">
        <v>38</v>
      </c>
      <c r="D698" s="158">
        <v>6</v>
      </c>
      <c r="E698"/>
    </row>
    <row r="699" spans="1:5" ht="15.75" x14ac:dyDescent="0.25">
      <c r="A699" s="2" t="s">
        <v>4</v>
      </c>
      <c r="B699" s="3" t="s">
        <v>120</v>
      </c>
      <c r="C699" s="3" t="s">
        <v>38</v>
      </c>
      <c r="D699" s="158">
        <v>4</v>
      </c>
      <c r="E699"/>
    </row>
    <row r="700" spans="1:5" ht="15.75" x14ac:dyDescent="0.25">
      <c r="A700" s="2" t="s">
        <v>4</v>
      </c>
      <c r="B700" s="31" t="s">
        <v>120</v>
      </c>
      <c r="C700" s="31" t="s">
        <v>38</v>
      </c>
      <c r="D700">
        <v>12</v>
      </c>
      <c r="E700"/>
    </row>
    <row r="701" spans="1:5" ht="15.75" x14ac:dyDescent="0.25">
      <c r="A701" s="2" t="s">
        <v>4</v>
      </c>
      <c r="B701" s="31" t="s">
        <v>120</v>
      </c>
      <c r="C701" s="31" t="s">
        <v>38</v>
      </c>
      <c r="D701">
        <v>4</v>
      </c>
      <c r="E701"/>
    </row>
    <row r="702" spans="1:5" ht="15.75" x14ac:dyDescent="0.25">
      <c r="A702" s="2" t="s">
        <v>4</v>
      </c>
      <c r="B702" s="31" t="s">
        <v>120</v>
      </c>
      <c r="C702" s="31" t="s">
        <v>38</v>
      </c>
      <c r="D702">
        <v>4</v>
      </c>
      <c r="E702"/>
    </row>
    <row r="703" spans="1:5" ht="15.75" x14ac:dyDescent="0.25">
      <c r="A703" s="2" t="s">
        <v>4</v>
      </c>
      <c r="B703" s="31" t="s">
        <v>120</v>
      </c>
      <c r="C703" s="31" t="s">
        <v>38</v>
      </c>
      <c r="D703">
        <v>4</v>
      </c>
      <c r="E703"/>
    </row>
    <row r="704" spans="1:5" ht="15.75" x14ac:dyDescent="0.25">
      <c r="A704" s="2" t="s">
        <v>4</v>
      </c>
      <c r="B704" s="31" t="s">
        <v>120</v>
      </c>
      <c r="C704" s="31" t="s">
        <v>38</v>
      </c>
      <c r="D704">
        <v>7</v>
      </c>
      <c r="E704"/>
    </row>
    <row r="705" spans="1:5" ht="15.75" x14ac:dyDescent="0.25">
      <c r="A705" s="2" t="s">
        <v>4</v>
      </c>
      <c r="B705" s="31" t="s">
        <v>120</v>
      </c>
      <c r="C705" s="31" t="s">
        <v>38</v>
      </c>
      <c r="D705">
        <v>13</v>
      </c>
      <c r="E705"/>
    </row>
    <row r="706" spans="1:5" ht="15.75" x14ac:dyDescent="0.25">
      <c r="A706" s="2" t="s">
        <v>4</v>
      </c>
      <c r="B706" s="31" t="s">
        <v>120</v>
      </c>
      <c r="C706" s="31" t="s">
        <v>38</v>
      </c>
      <c r="D706">
        <v>4</v>
      </c>
      <c r="E706"/>
    </row>
    <row r="707" spans="1:5" ht="15.75" x14ac:dyDescent="0.25">
      <c r="A707" s="2" t="s">
        <v>4</v>
      </c>
      <c r="B707" s="31" t="s">
        <v>120</v>
      </c>
      <c r="C707" s="31" t="s">
        <v>38</v>
      </c>
      <c r="D707">
        <v>14</v>
      </c>
      <c r="E707"/>
    </row>
    <row r="708" spans="1:5" ht="15.75" x14ac:dyDescent="0.25">
      <c r="A708" s="2" t="s">
        <v>4</v>
      </c>
      <c r="B708" s="31" t="s">
        <v>120</v>
      </c>
      <c r="C708" s="31" t="s">
        <v>38</v>
      </c>
      <c r="D708">
        <v>3</v>
      </c>
      <c r="E708"/>
    </row>
    <row r="709" spans="1:5" ht="15.75" x14ac:dyDescent="0.25">
      <c r="A709" s="2" t="s">
        <v>4</v>
      </c>
      <c r="B709" s="31" t="s">
        <v>120</v>
      </c>
      <c r="C709" s="31" t="s">
        <v>38</v>
      </c>
      <c r="D709">
        <v>2</v>
      </c>
      <c r="E709"/>
    </row>
    <row r="710" spans="1:5" ht="15.75" x14ac:dyDescent="0.25">
      <c r="A710" s="2" t="s">
        <v>4</v>
      </c>
      <c r="B710" s="31" t="s">
        <v>120</v>
      </c>
      <c r="C710" s="31" t="s">
        <v>38</v>
      </c>
      <c r="D710">
        <v>3</v>
      </c>
      <c r="E710"/>
    </row>
    <row r="711" spans="1:5" ht="15.75" x14ac:dyDescent="0.25">
      <c r="A711" s="2" t="s">
        <v>4</v>
      </c>
      <c r="B711" s="31" t="s">
        <v>120</v>
      </c>
      <c r="C711" s="31" t="s">
        <v>38</v>
      </c>
      <c r="D711">
        <v>4</v>
      </c>
      <c r="E711"/>
    </row>
    <row r="712" spans="1:5" ht="15.75" x14ac:dyDescent="0.25">
      <c r="A712" s="2" t="s">
        <v>4</v>
      </c>
      <c r="B712" s="31" t="s">
        <v>120</v>
      </c>
      <c r="C712" s="31" t="s">
        <v>38</v>
      </c>
      <c r="D712">
        <v>7</v>
      </c>
      <c r="E712"/>
    </row>
    <row r="713" spans="1:5" ht="15.75" x14ac:dyDescent="0.25">
      <c r="A713" s="2" t="s">
        <v>4</v>
      </c>
      <c r="B713" s="31" t="s">
        <v>120</v>
      </c>
      <c r="C713" s="31" t="s">
        <v>38</v>
      </c>
      <c r="D713">
        <v>4</v>
      </c>
      <c r="E713"/>
    </row>
    <row r="714" spans="1:5" ht="15.75" x14ac:dyDescent="0.25">
      <c r="A714" s="2" t="s">
        <v>4</v>
      </c>
      <c r="B714" s="31" t="s">
        <v>120</v>
      </c>
      <c r="C714" s="31" t="s">
        <v>38</v>
      </c>
      <c r="D714">
        <v>4</v>
      </c>
      <c r="E714"/>
    </row>
    <row r="715" spans="1:5" ht="15.75" x14ac:dyDescent="0.25">
      <c r="A715" s="2" t="s">
        <v>4</v>
      </c>
      <c r="B715" s="31" t="s">
        <v>120</v>
      </c>
      <c r="C715" s="31" t="s">
        <v>38</v>
      </c>
      <c r="D715">
        <v>3</v>
      </c>
      <c r="E715"/>
    </row>
    <row r="716" spans="1:5" ht="15.75" x14ac:dyDescent="0.25">
      <c r="A716" s="2" t="s">
        <v>4</v>
      </c>
      <c r="B716" s="31" t="s">
        <v>120</v>
      </c>
      <c r="C716" s="31" t="s">
        <v>38</v>
      </c>
      <c r="D716">
        <v>5</v>
      </c>
      <c r="E716"/>
    </row>
    <row r="717" spans="1:5" ht="15.75" x14ac:dyDescent="0.25">
      <c r="A717" s="2" t="s">
        <v>4</v>
      </c>
      <c r="B717" s="31" t="s">
        <v>120</v>
      </c>
      <c r="C717" s="31" t="s">
        <v>38</v>
      </c>
      <c r="D717">
        <v>4</v>
      </c>
      <c r="E717"/>
    </row>
    <row r="718" spans="1:5" ht="15.75" x14ac:dyDescent="0.25">
      <c r="A718" s="2" t="s">
        <v>4</v>
      </c>
      <c r="B718" s="31" t="s">
        <v>120</v>
      </c>
      <c r="C718" s="31" t="s">
        <v>38</v>
      </c>
      <c r="D718">
        <v>3</v>
      </c>
      <c r="E718"/>
    </row>
    <row r="719" spans="1:5" ht="15.75" x14ac:dyDescent="0.25">
      <c r="A719" s="2" t="s">
        <v>4</v>
      </c>
      <c r="B719" s="31" t="s">
        <v>120</v>
      </c>
      <c r="C719" s="31" t="s">
        <v>38</v>
      </c>
      <c r="D719">
        <v>6</v>
      </c>
      <c r="E719"/>
    </row>
    <row r="720" spans="1:5" ht="15.75" x14ac:dyDescent="0.25">
      <c r="A720" s="2" t="s">
        <v>4</v>
      </c>
      <c r="B720" s="31" t="s">
        <v>120</v>
      </c>
      <c r="C720" s="31" t="s">
        <v>38</v>
      </c>
      <c r="D720" s="137">
        <v>8</v>
      </c>
      <c r="E720" s="137"/>
    </row>
    <row r="721" spans="1:5" ht="15.75" x14ac:dyDescent="0.25">
      <c r="A721" s="2" t="s">
        <v>4</v>
      </c>
      <c r="B721" s="31" t="s">
        <v>120</v>
      </c>
      <c r="C721" s="31" t="s">
        <v>38</v>
      </c>
      <c r="D721">
        <v>3</v>
      </c>
      <c r="E721"/>
    </row>
    <row r="722" spans="1:5" ht="15.75" x14ac:dyDescent="0.25">
      <c r="A722" s="2" t="s">
        <v>4</v>
      </c>
      <c r="B722" s="31" t="s">
        <v>120</v>
      </c>
      <c r="C722" s="31" t="s">
        <v>38</v>
      </c>
      <c r="D722">
        <v>6</v>
      </c>
      <c r="E722"/>
    </row>
    <row r="723" spans="1:5" ht="15.75" x14ac:dyDescent="0.25">
      <c r="A723" s="2" t="s">
        <v>4</v>
      </c>
      <c r="B723" s="31" t="s">
        <v>120</v>
      </c>
      <c r="C723" s="31" t="s">
        <v>38</v>
      </c>
      <c r="D723">
        <v>3</v>
      </c>
      <c r="E723"/>
    </row>
    <row r="724" spans="1:5" ht="15.75" x14ac:dyDescent="0.25">
      <c r="A724" s="2" t="s">
        <v>4</v>
      </c>
      <c r="B724" s="31" t="s">
        <v>120</v>
      </c>
      <c r="C724" s="31" t="s">
        <v>38</v>
      </c>
      <c r="D724">
        <v>5</v>
      </c>
      <c r="E724"/>
    </row>
    <row r="725" spans="1:5" ht="15.75" x14ac:dyDescent="0.25">
      <c r="A725" s="2" t="s">
        <v>4</v>
      </c>
      <c r="B725" s="31" t="s">
        <v>120</v>
      </c>
      <c r="C725" s="31" t="s">
        <v>38</v>
      </c>
      <c r="D725">
        <v>4</v>
      </c>
      <c r="E725"/>
    </row>
    <row r="726" spans="1:5" ht="15.75" x14ac:dyDescent="0.25">
      <c r="A726" s="2" t="s">
        <v>4</v>
      </c>
      <c r="B726" s="31" t="s">
        <v>120</v>
      </c>
      <c r="C726" s="31" t="s">
        <v>38</v>
      </c>
      <c r="D726">
        <v>4</v>
      </c>
      <c r="E726"/>
    </row>
    <row r="727" spans="1:5" ht="15.75" x14ac:dyDescent="0.25">
      <c r="A727" s="2" t="s">
        <v>4</v>
      </c>
      <c r="B727" s="31" t="s">
        <v>120</v>
      </c>
      <c r="C727" s="31" t="s">
        <v>38</v>
      </c>
      <c r="D727">
        <v>1</v>
      </c>
      <c r="E727"/>
    </row>
    <row r="728" spans="1:5" ht="15.75" x14ac:dyDescent="0.25">
      <c r="A728" s="2" t="s">
        <v>4</v>
      </c>
      <c r="B728" s="31" t="s">
        <v>120</v>
      </c>
      <c r="C728" s="31" t="s">
        <v>38</v>
      </c>
      <c r="D728">
        <v>1</v>
      </c>
      <c r="E728"/>
    </row>
    <row r="729" spans="1:5" ht="15.75" x14ac:dyDescent="0.25">
      <c r="A729" s="2" t="s">
        <v>4</v>
      </c>
      <c r="B729" s="31" t="s">
        <v>120</v>
      </c>
      <c r="C729" s="31" t="s">
        <v>38</v>
      </c>
      <c r="D729">
        <v>3</v>
      </c>
      <c r="E729"/>
    </row>
    <row r="730" spans="1:5" ht="15.75" x14ac:dyDescent="0.25">
      <c r="A730" s="2" t="s">
        <v>4</v>
      </c>
      <c r="B730" s="31" t="s">
        <v>120</v>
      </c>
      <c r="C730" s="31" t="s">
        <v>38</v>
      </c>
      <c r="D730">
        <v>5</v>
      </c>
      <c r="E730"/>
    </row>
    <row r="731" spans="1:5" ht="15.75" x14ac:dyDescent="0.25">
      <c r="A731" s="2" t="s">
        <v>4</v>
      </c>
      <c r="B731" s="31" t="s">
        <v>120</v>
      </c>
      <c r="C731" s="31" t="s">
        <v>38</v>
      </c>
      <c r="D731">
        <v>6</v>
      </c>
      <c r="E731"/>
    </row>
    <row r="732" spans="1:5" ht="15.75" x14ac:dyDescent="0.25">
      <c r="A732" s="2" t="s">
        <v>4</v>
      </c>
      <c r="B732" s="31" t="s">
        <v>120</v>
      </c>
      <c r="C732" s="31" t="s">
        <v>38</v>
      </c>
      <c r="D732">
        <v>8</v>
      </c>
      <c r="E732"/>
    </row>
    <row r="733" spans="1:5" ht="15.75" x14ac:dyDescent="0.25">
      <c r="A733" s="2" t="s">
        <v>4</v>
      </c>
      <c r="B733" s="31" t="s">
        <v>120</v>
      </c>
      <c r="C733" s="31" t="s">
        <v>38</v>
      </c>
      <c r="D733">
        <v>7</v>
      </c>
      <c r="E733"/>
    </row>
    <row r="734" spans="1:5" ht="15.75" x14ac:dyDescent="0.25">
      <c r="A734" s="2" t="s">
        <v>4</v>
      </c>
      <c r="B734" s="31" t="s">
        <v>120</v>
      </c>
      <c r="C734" s="31" t="s">
        <v>38</v>
      </c>
      <c r="D734">
        <v>7</v>
      </c>
      <c r="E734"/>
    </row>
    <row r="735" spans="1:5" ht="15.75" x14ac:dyDescent="0.25">
      <c r="A735" s="2" t="s">
        <v>4</v>
      </c>
      <c r="B735" s="31" t="s">
        <v>120</v>
      </c>
      <c r="C735" s="31" t="s">
        <v>38</v>
      </c>
      <c r="D735">
        <v>4</v>
      </c>
      <c r="E735"/>
    </row>
    <row r="736" spans="1:5" ht="15.75" x14ac:dyDescent="0.25">
      <c r="A736" s="2" t="s">
        <v>4</v>
      </c>
      <c r="B736" s="31" t="s">
        <v>120</v>
      </c>
      <c r="C736" s="31" t="s">
        <v>38</v>
      </c>
      <c r="D736">
        <v>5</v>
      </c>
      <c r="E736"/>
    </row>
    <row r="737" spans="1:5" ht="15.75" x14ac:dyDescent="0.25">
      <c r="A737" s="2" t="s">
        <v>4</v>
      </c>
      <c r="B737" s="31" t="s">
        <v>120</v>
      </c>
      <c r="C737" s="31" t="s">
        <v>38</v>
      </c>
      <c r="D737">
        <v>10</v>
      </c>
      <c r="E737"/>
    </row>
    <row r="738" spans="1:5" ht="15.75" x14ac:dyDescent="0.25">
      <c r="A738" s="2" t="s">
        <v>4</v>
      </c>
      <c r="B738" s="31" t="s">
        <v>120</v>
      </c>
      <c r="C738" s="31" t="s">
        <v>38</v>
      </c>
      <c r="D738">
        <v>4</v>
      </c>
      <c r="E738"/>
    </row>
    <row r="739" spans="1:5" ht="15.75" x14ac:dyDescent="0.25">
      <c r="A739" s="2" t="s">
        <v>4</v>
      </c>
      <c r="B739" s="31" t="s">
        <v>120</v>
      </c>
      <c r="C739" s="31" t="s">
        <v>38</v>
      </c>
      <c r="D739">
        <v>7</v>
      </c>
      <c r="E739"/>
    </row>
    <row r="740" spans="1:5" ht="15.75" x14ac:dyDescent="0.25">
      <c r="A740" s="2" t="s">
        <v>4</v>
      </c>
      <c r="B740" s="31" t="s">
        <v>120</v>
      </c>
      <c r="C740" s="31" t="s">
        <v>38</v>
      </c>
      <c r="D740">
        <v>6</v>
      </c>
      <c r="E740"/>
    </row>
    <row r="741" spans="1:5" ht="15.75" x14ac:dyDescent="0.25">
      <c r="A741" s="2" t="s">
        <v>4</v>
      </c>
      <c r="B741" s="31" t="s">
        <v>120</v>
      </c>
      <c r="C741" s="31" t="s">
        <v>38</v>
      </c>
      <c r="D741">
        <v>3</v>
      </c>
      <c r="E741"/>
    </row>
    <row r="742" spans="1:5" ht="15.75" x14ac:dyDescent="0.25">
      <c r="A742" s="2" t="s">
        <v>4</v>
      </c>
      <c r="B742" s="31" t="s">
        <v>120</v>
      </c>
      <c r="C742" s="31" t="s">
        <v>38</v>
      </c>
      <c r="D742">
        <v>4</v>
      </c>
      <c r="E742"/>
    </row>
    <row r="743" spans="1:5" ht="15.75" x14ac:dyDescent="0.25">
      <c r="A743" s="2" t="s">
        <v>4</v>
      </c>
      <c r="B743" s="31" t="s">
        <v>120</v>
      </c>
      <c r="C743" s="31" t="s">
        <v>38</v>
      </c>
      <c r="D743">
        <v>7</v>
      </c>
      <c r="E743"/>
    </row>
    <row r="744" spans="1:5" ht="15.75" x14ac:dyDescent="0.25">
      <c r="A744" s="2" t="s">
        <v>4</v>
      </c>
      <c r="B744" s="31" t="s">
        <v>120</v>
      </c>
      <c r="C744" s="31" t="s">
        <v>38</v>
      </c>
      <c r="D744">
        <v>6</v>
      </c>
      <c r="E744"/>
    </row>
    <row r="745" spans="1:5" ht="15.75" x14ac:dyDescent="0.25">
      <c r="A745" s="2" t="s">
        <v>4</v>
      </c>
      <c r="B745" s="31" t="s">
        <v>120</v>
      </c>
      <c r="C745" s="31" t="s">
        <v>38</v>
      </c>
      <c r="D745">
        <v>3</v>
      </c>
      <c r="E745"/>
    </row>
    <row r="746" spans="1:5" ht="15.75" x14ac:dyDescent="0.25">
      <c r="A746" s="2" t="s">
        <v>4</v>
      </c>
      <c r="B746" s="31" t="s">
        <v>120</v>
      </c>
      <c r="C746" s="31" t="s">
        <v>38</v>
      </c>
      <c r="D746">
        <v>3</v>
      </c>
      <c r="E746"/>
    </row>
    <row r="747" spans="1:5" ht="15.75" x14ac:dyDescent="0.25">
      <c r="A747" s="2" t="s">
        <v>4</v>
      </c>
      <c r="B747" s="31" t="s">
        <v>120</v>
      </c>
      <c r="C747" s="31" t="s">
        <v>38</v>
      </c>
      <c r="D747">
        <v>6</v>
      </c>
      <c r="E747"/>
    </row>
    <row r="748" spans="1:5" ht="15.75" x14ac:dyDescent="0.25">
      <c r="A748" s="2" t="s">
        <v>4</v>
      </c>
      <c r="B748" s="31" t="s">
        <v>120</v>
      </c>
      <c r="C748" s="31" t="s">
        <v>38</v>
      </c>
      <c r="D748">
        <v>2</v>
      </c>
      <c r="E748"/>
    </row>
    <row r="749" spans="1:5" ht="15.75" x14ac:dyDescent="0.25">
      <c r="A749" s="2" t="s">
        <v>4</v>
      </c>
      <c r="B749" s="31" t="s">
        <v>120</v>
      </c>
      <c r="C749" s="31" t="s">
        <v>38</v>
      </c>
      <c r="D749">
        <v>2</v>
      </c>
      <c r="E749"/>
    </row>
    <row r="750" spans="1:5" ht="15.75" x14ac:dyDescent="0.25">
      <c r="A750" s="2" t="s">
        <v>4</v>
      </c>
      <c r="B750" s="31" t="s">
        <v>120</v>
      </c>
      <c r="C750" s="31" t="s">
        <v>38</v>
      </c>
      <c r="D750">
        <v>1</v>
      </c>
      <c r="E750"/>
    </row>
    <row r="751" spans="1:5" ht="15.75" x14ac:dyDescent="0.25">
      <c r="A751" s="2" t="s">
        <v>4</v>
      </c>
      <c r="B751" s="31" t="s">
        <v>120</v>
      </c>
      <c r="C751" s="31" t="s">
        <v>38</v>
      </c>
      <c r="D751">
        <v>10</v>
      </c>
      <c r="E751"/>
    </row>
    <row r="752" spans="1:5" ht="15.75" x14ac:dyDescent="0.25">
      <c r="A752" s="2" t="s">
        <v>4</v>
      </c>
      <c r="B752" s="31" t="s">
        <v>120</v>
      </c>
      <c r="C752" s="31" t="s">
        <v>38</v>
      </c>
      <c r="D752">
        <v>1</v>
      </c>
      <c r="E752"/>
    </row>
    <row r="753" spans="1:5" ht="15.75" x14ac:dyDescent="0.25">
      <c r="A753" s="2" t="s">
        <v>4</v>
      </c>
      <c r="B753" s="31" t="s">
        <v>120</v>
      </c>
      <c r="C753" s="31" t="s">
        <v>38</v>
      </c>
      <c r="D753">
        <v>2</v>
      </c>
      <c r="E753"/>
    </row>
    <row r="754" spans="1:5" ht="15.75" x14ac:dyDescent="0.25">
      <c r="A754" s="2" t="s">
        <v>4</v>
      </c>
      <c r="B754" s="31" t="s">
        <v>120</v>
      </c>
      <c r="C754" s="31" t="s">
        <v>38</v>
      </c>
      <c r="D754">
        <v>4</v>
      </c>
      <c r="E754"/>
    </row>
    <row r="755" spans="1:5" ht="15.75" x14ac:dyDescent="0.25">
      <c r="A755" s="2" t="s">
        <v>4</v>
      </c>
      <c r="B755" s="31" t="s">
        <v>120</v>
      </c>
      <c r="C755" s="31" t="s">
        <v>38</v>
      </c>
      <c r="D755">
        <v>6</v>
      </c>
      <c r="E755"/>
    </row>
    <row r="756" spans="1:5" ht="15.75" x14ac:dyDescent="0.25">
      <c r="A756" s="2" t="s">
        <v>4</v>
      </c>
      <c r="B756" s="31" t="s">
        <v>120</v>
      </c>
      <c r="C756" s="31" t="s">
        <v>38</v>
      </c>
      <c r="D756">
        <v>7</v>
      </c>
      <c r="E756"/>
    </row>
    <row r="757" spans="1:5" ht="15.75" x14ac:dyDescent="0.25">
      <c r="A757" s="2" t="s">
        <v>4</v>
      </c>
      <c r="B757" s="31" t="s">
        <v>120</v>
      </c>
      <c r="C757" s="31" t="s">
        <v>38</v>
      </c>
      <c r="D757">
        <v>2</v>
      </c>
      <c r="E757"/>
    </row>
    <row r="758" spans="1:5" ht="15.75" x14ac:dyDescent="0.25">
      <c r="A758" s="2" t="s">
        <v>4</v>
      </c>
      <c r="B758" s="31" t="s">
        <v>120</v>
      </c>
      <c r="C758" s="31" t="s">
        <v>38</v>
      </c>
      <c r="D758">
        <v>8</v>
      </c>
      <c r="E758"/>
    </row>
    <row r="759" spans="1:5" ht="15.75" x14ac:dyDescent="0.25">
      <c r="A759" s="2" t="s">
        <v>4</v>
      </c>
      <c r="B759" s="31" t="s">
        <v>120</v>
      </c>
      <c r="C759" s="31" t="s">
        <v>38</v>
      </c>
      <c r="D759">
        <v>1</v>
      </c>
      <c r="E759"/>
    </row>
    <row r="760" spans="1:5" ht="15.75" x14ac:dyDescent="0.25">
      <c r="A760" s="2" t="s">
        <v>4</v>
      </c>
      <c r="B760" s="31" t="s">
        <v>120</v>
      </c>
      <c r="C760" s="31" t="s">
        <v>38</v>
      </c>
      <c r="D760">
        <v>2</v>
      </c>
      <c r="E760"/>
    </row>
    <row r="761" spans="1:5" ht="15.75" x14ac:dyDescent="0.25">
      <c r="A761" s="2" t="s">
        <v>4</v>
      </c>
      <c r="B761" s="31" t="s">
        <v>120</v>
      </c>
      <c r="C761" s="31" t="s">
        <v>38</v>
      </c>
      <c r="D761">
        <v>3</v>
      </c>
      <c r="E761"/>
    </row>
    <row r="762" spans="1:5" ht="15.75" x14ac:dyDescent="0.25">
      <c r="A762" s="2" t="s">
        <v>4</v>
      </c>
      <c r="B762" s="31" t="s">
        <v>120</v>
      </c>
      <c r="C762" s="31" t="s">
        <v>38</v>
      </c>
      <c r="D762">
        <v>2</v>
      </c>
      <c r="E762"/>
    </row>
    <row r="763" spans="1:5" ht="15.75" x14ac:dyDescent="0.25">
      <c r="A763" s="2" t="s">
        <v>4</v>
      </c>
      <c r="B763" s="31" t="s">
        <v>120</v>
      </c>
      <c r="C763" s="31" t="s">
        <v>38</v>
      </c>
      <c r="D763">
        <v>5</v>
      </c>
      <c r="E763"/>
    </row>
    <row r="764" spans="1:5" ht="15.75" x14ac:dyDescent="0.25">
      <c r="A764" s="2" t="s">
        <v>4</v>
      </c>
      <c r="B764" s="31" t="s">
        <v>120</v>
      </c>
      <c r="C764" s="31" t="s">
        <v>38</v>
      </c>
      <c r="D764">
        <v>9</v>
      </c>
      <c r="E764"/>
    </row>
    <row r="765" spans="1:5" ht="15.75" x14ac:dyDescent="0.25">
      <c r="A765" s="2" t="s">
        <v>4</v>
      </c>
      <c r="B765" s="31" t="s">
        <v>120</v>
      </c>
      <c r="C765" s="31" t="s">
        <v>38</v>
      </c>
      <c r="D765">
        <v>3</v>
      </c>
      <c r="E765"/>
    </row>
    <row r="766" spans="1:5" ht="15.75" x14ac:dyDescent="0.25">
      <c r="A766" s="2" t="s">
        <v>4</v>
      </c>
      <c r="B766" s="31" t="s">
        <v>120</v>
      </c>
      <c r="C766" s="31" t="s">
        <v>38</v>
      </c>
      <c r="D766">
        <v>6</v>
      </c>
      <c r="E766"/>
    </row>
    <row r="767" spans="1:5" ht="15.75" x14ac:dyDescent="0.25">
      <c r="A767" s="2" t="s">
        <v>4</v>
      </c>
      <c r="B767" s="31" t="s">
        <v>120</v>
      </c>
      <c r="C767" s="31" t="s">
        <v>38</v>
      </c>
      <c r="D767">
        <v>6</v>
      </c>
      <c r="E767"/>
    </row>
    <row r="768" spans="1:5" ht="15.75" x14ac:dyDescent="0.25">
      <c r="A768" s="2" t="s">
        <v>4</v>
      </c>
      <c r="B768" s="31" t="s">
        <v>120</v>
      </c>
      <c r="C768" s="31" t="s">
        <v>38</v>
      </c>
      <c r="D768">
        <v>2</v>
      </c>
      <c r="E768"/>
    </row>
    <row r="769" spans="1:5" ht="15.75" x14ac:dyDescent="0.25">
      <c r="A769" s="2" t="s">
        <v>4</v>
      </c>
      <c r="B769" s="31" t="s">
        <v>120</v>
      </c>
      <c r="C769" s="31" t="s">
        <v>38</v>
      </c>
      <c r="D769">
        <v>8</v>
      </c>
      <c r="E769"/>
    </row>
    <row r="770" spans="1:5" ht="15.75" x14ac:dyDescent="0.25">
      <c r="A770" s="2" t="s">
        <v>4</v>
      </c>
      <c r="B770" s="31" t="s">
        <v>120</v>
      </c>
      <c r="C770" s="31" t="s">
        <v>38</v>
      </c>
      <c r="D770">
        <v>5</v>
      </c>
      <c r="E770"/>
    </row>
    <row r="771" spans="1:5" ht="15.75" x14ac:dyDescent="0.25">
      <c r="A771" s="2" t="s">
        <v>4</v>
      </c>
      <c r="B771" s="31" t="s">
        <v>120</v>
      </c>
      <c r="C771" s="31" t="s">
        <v>38</v>
      </c>
      <c r="D771">
        <v>22</v>
      </c>
      <c r="E771"/>
    </row>
    <row r="772" spans="1:5" ht="15.75" x14ac:dyDescent="0.25">
      <c r="A772" s="2" t="s">
        <v>4</v>
      </c>
      <c r="B772" s="31" t="s">
        <v>120</v>
      </c>
      <c r="C772" s="31" t="s">
        <v>38</v>
      </c>
      <c r="D772">
        <v>6</v>
      </c>
      <c r="E772"/>
    </row>
    <row r="773" spans="1:5" ht="15.75" x14ac:dyDescent="0.25">
      <c r="A773" s="2" t="s">
        <v>4</v>
      </c>
      <c r="B773" s="31" t="s">
        <v>120</v>
      </c>
      <c r="C773" s="31" t="s">
        <v>38</v>
      </c>
      <c r="D773">
        <v>6</v>
      </c>
      <c r="E773"/>
    </row>
    <row r="774" spans="1:5" ht="15.75" x14ac:dyDescent="0.25">
      <c r="A774" s="2" t="s">
        <v>4</v>
      </c>
      <c r="B774" s="31" t="s">
        <v>120</v>
      </c>
      <c r="C774" s="31" t="s">
        <v>38</v>
      </c>
      <c r="D774">
        <v>3</v>
      </c>
      <c r="E774"/>
    </row>
    <row r="775" spans="1:5" ht="15.75" x14ac:dyDescent="0.25">
      <c r="A775" s="2" t="s">
        <v>4</v>
      </c>
      <c r="B775" s="31" t="s">
        <v>121</v>
      </c>
      <c r="C775" s="31" t="s">
        <v>38</v>
      </c>
      <c r="D775">
        <v>1</v>
      </c>
      <c r="E775"/>
    </row>
    <row r="776" spans="1:5" ht="15.75" x14ac:dyDescent="0.25">
      <c r="A776" s="2" t="s">
        <v>4</v>
      </c>
      <c r="B776" s="31" t="s">
        <v>121</v>
      </c>
      <c r="C776" s="31" t="s">
        <v>38</v>
      </c>
      <c r="D776">
        <v>3</v>
      </c>
      <c r="E776"/>
    </row>
    <row r="777" spans="1:5" ht="15.75" x14ac:dyDescent="0.25">
      <c r="A777" s="2" t="s">
        <v>4</v>
      </c>
      <c r="B777" s="31" t="s">
        <v>121</v>
      </c>
      <c r="C777" s="31" t="s">
        <v>38</v>
      </c>
      <c r="D777">
        <v>6</v>
      </c>
      <c r="E777"/>
    </row>
    <row r="778" spans="1:5" ht="15.75" x14ac:dyDescent="0.25">
      <c r="A778" s="2" t="s">
        <v>4</v>
      </c>
      <c r="B778" s="31" t="s">
        <v>121</v>
      </c>
      <c r="C778" s="31" t="s">
        <v>38</v>
      </c>
      <c r="D778">
        <v>2</v>
      </c>
      <c r="E778"/>
    </row>
    <row r="779" spans="1:5" ht="15.75" x14ac:dyDescent="0.25">
      <c r="A779" s="2" t="s">
        <v>4</v>
      </c>
      <c r="B779" s="31" t="s">
        <v>121</v>
      </c>
      <c r="C779" s="31" t="s">
        <v>38</v>
      </c>
      <c r="D779">
        <v>12</v>
      </c>
      <c r="E779"/>
    </row>
    <row r="780" spans="1:5" ht="15.75" x14ac:dyDescent="0.25">
      <c r="A780" s="2" t="s">
        <v>4</v>
      </c>
      <c r="B780" s="31" t="s">
        <v>121</v>
      </c>
      <c r="C780" s="31" t="s">
        <v>38</v>
      </c>
      <c r="D780">
        <v>3</v>
      </c>
      <c r="E780"/>
    </row>
    <row r="781" spans="1:5" ht="15.75" x14ac:dyDescent="0.25">
      <c r="A781" s="2" t="s">
        <v>4</v>
      </c>
      <c r="B781" s="31" t="s">
        <v>121</v>
      </c>
      <c r="C781" s="31" t="s">
        <v>38</v>
      </c>
      <c r="D781">
        <v>5</v>
      </c>
      <c r="E781"/>
    </row>
    <row r="782" spans="1:5" ht="15.75" x14ac:dyDescent="0.25">
      <c r="A782" s="2" t="s">
        <v>4</v>
      </c>
      <c r="B782" s="31" t="s">
        <v>121</v>
      </c>
      <c r="C782" s="31" t="s">
        <v>38</v>
      </c>
      <c r="D782">
        <v>5</v>
      </c>
      <c r="E782"/>
    </row>
    <row r="783" spans="1:5" ht="15.75" x14ac:dyDescent="0.25">
      <c r="A783" s="2" t="s">
        <v>4</v>
      </c>
      <c r="B783" s="31" t="s">
        <v>121</v>
      </c>
      <c r="C783" s="31" t="s">
        <v>38</v>
      </c>
      <c r="D783">
        <v>2</v>
      </c>
      <c r="E783"/>
    </row>
    <row r="784" spans="1:5" ht="15.75" x14ac:dyDescent="0.25">
      <c r="A784" s="2" t="s">
        <v>4</v>
      </c>
      <c r="B784" s="31" t="s">
        <v>121</v>
      </c>
      <c r="C784" s="31" t="s">
        <v>38</v>
      </c>
      <c r="D784">
        <v>6</v>
      </c>
      <c r="E784"/>
    </row>
    <row r="785" spans="1:5" ht="15.75" x14ac:dyDescent="0.25">
      <c r="A785" s="2" t="s">
        <v>4</v>
      </c>
      <c r="B785" s="31" t="s">
        <v>121</v>
      </c>
      <c r="C785" s="31" t="s">
        <v>38</v>
      </c>
      <c r="D785">
        <v>5</v>
      </c>
      <c r="E785"/>
    </row>
    <row r="786" spans="1:5" ht="15.75" x14ac:dyDescent="0.25">
      <c r="A786" s="2" t="s">
        <v>4</v>
      </c>
      <c r="B786" s="31" t="s">
        <v>121</v>
      </c>
      <c r="C786" s="31" t="s">
        <v>38</v>
      </c>
      <c r="D786">
        <v>1</v>
      </c>
      <c r="E786"/>
    </row>
    <row r="787" spans="1:5" ht="15.75" x14ac:dyDescent="0.25">
      <c r="A787" s="2" t="s">
        <v>4</v>
      </c>
      <c r="B787" s="31" t="s">
        <v>121</v>
      </c>
      <c r="C787" s="31" t="s">
        <v>38</v>
      </c>
      <c r="D787">
        <v>6</v>
      </c>
      <c r="E787"/>
    </row>
    <row r="788" spans="1:5" ht="15.75" x14ac:dyDescent="0.25">
      <c r="A788" s="2" t="s">
        <v>4</v>
      </c>
      <c r="B788" s="31" t="s">
        <v>121</v>
      </c>
      <c r="C788" s="31" t="s">
        <v>38</v>
      </c>
      <c r="D788">
        <v>13</v>
      </c>
      <c r="E788"/>
    </row>
    <row r="789" spans="1:5" ht="15.75" x14ac:dyDescent="0.25">
      <c r="A789" s="2" t="s">
        <v>4</v>
      </c>
      <c r="B789" s="31" t="s">
        <v>121</v>
      </c>
      <c r="C789" s="31" t="s">
        <v>38</v>
      </c>
      <c r="D789">
        <v>6</v>
      </c>
      <c r="E789"/>
    </row>
    <row r="790" spans="1:5" ht="15.75" x14ac:dyDescent="0.25">
      <c r="A790" s="2" t="s">
        <v>4</v>
      </c>
      <c r="B790" s="31" t="s">
        <v>121</v>
      </c>
      <c r="C790" s="31" t="s">
        <v>38</v>
      </c>
      <c r="D790">
        <v>2</v>
      </c>
      <c r="E790"/>
    </row>
    <row r="791" spans="1:5" ht="15.75" x14ac:dyDescent="0.25">
      <c r="A791" s="2" t="s">
        <v>4</v>
      </c>
      <c r="B791" s="31" t="s">
        <v>121</v>
      </c>
      <c r="C791" s="31" t="s">
        <v>38</v>
      </c>
      <c r="D791">
        <v>4</v>
      </c>
      <c r="E791"/>
    </row>
    <row r="792" spans="1:5" ht="15.75" x14ac:dyDescent="0.25">
      <c r="A792" s="2" t="s">
        <v>4</v>
      </c>
      <c r="B792" s="31" t="s">
        <v>121</v>
      </c>
      <c r="C792" s="31" t="s">
        <v>38</v>
      </c>
      <c r="D792">
        <v>6</v>
      </c>
      <c r="E792"/>
    </row>
    <row r="793" spans="1:5" ht="15.75" x14ac:dyDescent="0.25">
      <c r="A793" s="2" t="s">
        <v>4</v>
      </c>
      <c r="B793" s="31" t="s">
        <v>121</v>
      </c>
      <c r="C793" s="31" t="s">
        <v>38</v>
      </c>
      <c r="D793">
        <v>1</v>
      </c>
      <c r="E793"/>
    </row>
    <row r="794" spans="1:5" ht="15.75" x14ac:dyDescent="0.25">
      <c r="A794" s="2" t="s">
        <v>4</v>
      </c>
      <c r="B794" s="31" t="s">
        <v>121</v>
      </c>
      <c r="C794" s="31" t="s">
        <v>38</v>
      </c>
      <c r="D794">
        <v>2</v>
      </c>
      <c r="E794"/>
    </row>
    <row r="795" spans="1:5" ht="15.75" x14ac:dyDescent="0.25">
      <c r="A795" s="2" t="s">
        <v>4</v>
      </c>
      <c r="B795" s="31" t="s">
        <v>121</v>
      </c>
      <c r="C795" s="31" t="s">
        <v>38</v>
      </c>
      <c r="D795">
        <v>1</v>
      </c>
      <c r="E795"/>
    </row>
    <row r="796" spans="1:5" ht="15.75" x14ac:dyDescent="0.25">
      <c r="A796" s="2" t="s">
        <v>4</v>
      </c>
      <c r="B796" s="31" t="s">
        <v>121</v>
      </c>
      <c r="C796" s="31" t="s">
        <v>38</v>
      </c>
      <c r="D796">
        <v>1</v>
      </c>
      <c r="E796"/>
    </row>
    <row r="797" spans="1:5" ht="15.75" x14ac:dyDescent="0.25">
      <c r="A797" s="2" t="s">
        <v>4</v>
      </c>
      <c r="B797" s="31" t="s">
        <v>121</v>
      </c>
      <c r="C797" s="31" t="s">
        <v>38</v>
      </c>
      <c r="D797">
        <v>6</v>
      </c>
      <c r="E797"/>
    </row>
    <row r="798" spans="1:5" ht="15.75" x14ac:dyDescent="0.25">
      <c r="A798" s="2" t="s">
        <v>4</v>
      </c>
      <c r="B798" s="31" t="s">
        <v>121</v>
      </c>
      <c r="C798" s="31" t="s">
        <v>38</v>
      </c>
      <c r="D798">
        <v>5</v>
      </c>
      <c r="E798"/>
    </row>
    <row r="799" spans="1:5" ht="15.75" x14ac:dyDescent="0.25">
      <c r="A799" s="2" t="s">
        <v>4</v>
      </c>
      <c r="B799" s="31" t="s">
        <v>121</v>
      </c>
      <c r="C799" s="31" t="s">
        <v>38</v>
      </c>
      <c r="D799">
        <v>4</v>
      </c>
      <c r="E799"/>
    </row>
    <row r="800" spans="1:5" ht="15.75" x14ac:dyDescent="0.25">
      <c r="A800" s="2" t="s">
        <v>4</v>
      </c>
      <c r="B800" s="31" t="s">
        <v>121</v>
      </c>
      <c r="C800" s="31" t="s">
        <v>38</v>
      </c>
      <c r="D800">
        <v>6</v>
      </c>
      <c r="E800"/>
    </row>
    <row r="801" spans="1:5" ht="15.75" x14ac:dyDescent="0.25">
      <c r="A801" s="2" t="s">
        <v>4</v>
      </c>
      <c r="B801" s="31" t="s">
        <v>121</v>
      </c>
      <c r="C801" s="31" t="s">
        <v>38</v>
      </c>
      <c r="D801">
        <v>6</v>
      </c>
      <c r="E801"/>
    </row>
    <row r="802" spans="1:5" ht="15.75" x14ac:dyDescent="0.25">
      <c r="A802" s="2" t="s">
        <v>4</v>
      </c>
      <c r="B802" s="31" t="s">
        <v>121</v>
      </c>
      <c r="C802" s="31" t="s">
        <v>38</v>
      </c>
      <c r="D802">
        <v>7</v>
      </c>
      <c r="E802"/>
    </row>
    <row r="803" spans="1:5" ht="15.75" x14ac:dyDescent="0.25">
      <c r="A803" s="2" t="s">
        <v>4</v>
      </c>
      <c r="B803" s="31" t="s">
        <v>121</v>
      </c>
      <c r="C803" s="31" t="s">
        <v>38</v>
      </c>
      <c r="D803">
        <v>3</v>
      </c>
      <c r="E803"/>
    </row>
    <row r="804" spans="1:5" ht="15.75" x14ac:dyDescent="0.25">
      <c r="A804" s="2" t="s">
        <v>4</v>
      </c>
      <c r="B804" s="31" t="s">
        <v>121</v>
      </c>
      <c r="C804" s="31" t="s">
        <v>38</v>
      </c>
      <c r="D804">
        <v>4</v>
      </c>
      <c r="E804"/>
    </row>
    <row r="805" spans="1:5" ht="15.75" x14ac:dyDescent="0.25">
      <c r="A805" s="2" t="s">
        <v>4</v>
      </c>
      <c r="B805" s="31" t="s">
        <v>121</v>
      </c>
      <c r="C805" s="31" t="s">
        <v>38</v>
      </c>
      <c r="D805">
        <v>8</v>
      </c>
      <c r="E805"/>
    </row>
    <row r="806" spans="1:5" ht="15.75" x14ac:dyDescent="0.25">
      <c r="A806" s="2" t="s">
        <v>4</v>
      </c>
      <c r="B806" s="31" t="s">
        <v>121</v>
      </c>
      <c r="C806" s="31" t="s">
        <v>38</v>
      </c>
      <c r="D806">
        <v>5</v>
      </c>
      <c r="E806"/>
    </row>
    <row r="807" spans="1:5" ht="15.75" x14ac:dyDescent="0.25">
      <c r="A807" s="2" t="s">
        <v>4</v>
      </c>
      <c r="B807" s="31" t="s">
        <v>121</v>
      </c>
      <c r="C807" s="31" t="s">
        <v>38</v>
      </c>
      <c r="D807">
        <v>2</v>
      </c>
      <c r="E807"/>
    </row>
    <row r="808" spans="1:5" ht="15.75" x14ac:dyDescent="0.25">
      <c r="A808" s="2" t="s">
        <v>4</v>
      </c>
      <c r="B808" s="31" t="s">
        <v>121</v>
      </c>
      <c r="C808" s="31" t="s">
        <v>38</v>
      </c>
      <c r="D808">
        <v>5</v>
      </c>
      <c r="E808"/>
    </row>
    <row r="809" spans="1:5" ht="15.75" x14ac:dyDescent="0.25">
      <c r="A809" s="2" t="s">
        <v>4</v>
      </c>
      <c r="B809" s="31" t="s">
        <v>121</v>
      </c>
      <c r="C809" s="31" t="s">
        <v>38</v>
      </c>
      <c r="D809">
        <v>2</v>
      </c>
      <c r="E809"/>
    </row>
    <row r="810" spans="1:5" ht="15.75" x14ac:dyDescent="0.25">
      <c r="A810" s="2" t="s">
        <v>4</v>
      </c>
      <c r="B810" s="31" t="s">
        <v>121</v>
      </c>
      <c r="C810" s="31" t="s">
        <v>38</v>
      </c>
      <c r="D810">
        <v>2</v>
      </c>
      <c r="E810"/>
    </row>
    <row r="811" spans="1:5" ht="15.75" x14ac:dyDescent="0.25">
      <c r="A811" s="2" t="s">
        <v>4</v>
      </c>
      <c r="B811" s="31" t="s">
        <v>121</v>
      </c>
      <c r="C811" s="31" t="s">
        <v>38</v>
      </c>
      <c r="D811">
        <v>2</v>
      </c>
      <c r="E811"/>
    </row>
    <row r="812" spans="1:5" ht="15.75" x14ac:dyDescent="0.25">
      <c r="A812" s="2" t="s">
        <v>4</v>
      </c>
      <c r="B812" s="31" t="s">
        <v>121</v>
      </c>
      <c r="C812" s="31" t="s">
        <v>38</v>
      </c>
      <c r="D812">
        <v>4</v>
      </c>
      <c r="E812"/>
    </row>
    <row r="813" spans="1:5" ht="15.75" x14ac:dyDescent="0.25">
      <c r="A813" s="2" t="s">
        <v>4</v>
      </c>
      <c r="B813" s="31" t="s">
        <v>121</v>
      </c>
      <c r="C813" s="31" t="s">
        <v>38</v>
      </c>
      <c r="D813">
        <v>3</v>
      </c>
      <c r="E813"/>
    </row>
    <row r="814" spans="1:5" ht="15.75" x14ac:dyDescent="0.25">
      <c r="A814" s="2" t="s">
        <v>4</v>
      </c>
      <c r="B814" s="31" t="s">
        <v>121</v>
      </c>
      <c r="C814" s="31" t="s">
        <v>38</v>
      </c>
      <c r="D814">
        <v>5</v>
      </c>
      <c r="E814"/>
    </row>
    <row r="815" spans="1:5" ht="15.75" x14ac:dyDescent="0.25">
      <c r="A815" s="2" t="s">
        <v>4</v>
      </c>
      <c r="B815" s="31" t="s">
        <v>121</v>
      </c>
      <c r="C815" s="31" t="s">
        <v>38</v>
      </c>
      <c r="D815">
        <v>2</v>
      </c>
      <c r="E815"/>
    </row>
    <row r="816" spans="1:5" ht="15.75" x14ac:dyDescent="0.25">
      <c r="A816" s="2" t="s">
        <v>4</v>
      </c>
      <c r="B816" s="31" t="s">
        <v>121</v>
      </c>
      <c r="C816" s="31" t="s">
        <v>38</v>
      </c>
      <c r="D816">
        <v>5</v>
      </c>
      <c r="E816"/>
    </row>
    <row r="817" spans="1:5" ht="15.75" x14ac:dyDescent="0.25">
      <c r="A817" s="2" t="s">
        <v>4</v>
      </c>
      <c r="B817" s="31" t="s">
        <v>121</v>
      </c>
      <c r="C817" s="31" t="s">
        <v>38</v>
      </c>
      <c r="D817">
        <v>3</v>
      </c>
      <c r="E817"/>
    </row>
    <row r="818" spans="1:5" ht="15.75" x14ac:dyDescent="0.25">
      <c r="A818" s="2" t="s">
        <v>4</v>
      </c>
      <c r="B818" s="31" t="s">
        <v>121</v>
      </c>
      <c r="C818" s="31" t="s">
        <v>38</v>
      </c>
      <c r="D818">
        <v>3</v>
      </c>
      <c r="E818"/>
    </row>
    <row r="819" spans="1:5" ht="15.75" x14ac:dyDescent="0.25">
      <c r="A819" s="2" t="s">
        <v>4</v>
      </c>
      <c r="B819" s="31" t="s">
        <v>121</v>
      </c>
      <c r="C819" s="31" t="s">
        <v>38</v>
      </c>
      <c r="D819">
        <v>3</v>
      </c>
      <c r="E819"/>
    </row>
    <row r="820" spans="1:5" ht="15.75" x14ac:dyDescent="0.25">
      <c r="A820" s="2" t="s">
        <v>4</v>
      </c>
      <c r="B820" s="31" t="s">
        <v>121</v>
      </c>
      <c r="C820" s="31" t="s">
        <v>38</v>
      </c>
      <c r="D820" s="137">
        <v>1</v>
      </c>
      <c r="E820"/>
    </row>
    <row r="821" spans="1:5" ht="15.75" x14ac:dyDescent="0.25">
      <c r="A821" s="2" t="s">
        <v>4</v>
      </c>
      <c r="B821" s="31" t="s">
        <v>121</v>
      </c>
      <c r="C821" s="31" t="s">
        <v>38</v>
      </c>
      <c r="D821">
        <v>2</v>
      </c>
      <c r="E821"/>
    </row>
    <row r="822" spans="1:5" ht="15.75" x14ac:dyDescent="0.25">
      <c r="A822" s="2" t="s">
        <v>4</v>
      </c>
      <c r="B822" s="31" t="s">
        <v>121</v>
      </c>
      <c r="C822" s="31" t="s">
        <v>38</v>
      </c>
      <c r="D822">
        <v>1</v>
      </c>
      <c r="E822"/>
    </row>
    <row r="823" spans="1:5" ht="15.75" x14ac:dyDescent="0.25">
      <c r="A823" s="2" t="s">
        <v>4</v>
      </c>
      <c r="B823" s="31" t="s">
        <v>121</v>
      </c>
      <c r="C823" s="31" t="s">
        <v>38</v>
      </c>
      <c r="D823">
        <v>2</v>
      </c>
      <c r="E823"/>
    </row>
    <row r="824" spans="1:5" ht="15.75" x14ac:dyDescent="0.25">
      <c r="A824" s="2" t="s">
        <v>4</v>
      </c>
      <c r="B824" s="31" t="s">
        <v>121</v>
      </c>
      <c r="C824" s="31" t="s">
        <v>38</v>
      </c>
      <c r="D824">
        <v>2</v>
      </c>
      <c r="E824"/>
    </row>
    <row r="825" spans="1:5" ht="15.75" x14ac:dyDescent="0.25">
      <c r="A825" s="2" t="s">
        <v>4</v>
      </c>
      <c r="B825" s="31" t="s">
        <v>121</v>
      </c>
      <c r="C825" s="31" t="s">
        <v>38</v>
      </c>
      <c r="D825">
        <v>6</v>
      </c>
      <c r="E825"/>
    </row>
    <row r="826" spans="1:5" ht="15.75" x14ac:dyDescent="0.25">
      <c r="A826" s="2" t="s">
        <v>4</v>
      </c>
      <c r="B826" s="31" t="s">
        <v>121</v>
      </c>
      <c r="C826" s="31" t="s">
        <v>38</v>
      </c>
      <c r="D826">
        <v>7</v>
      </c>
      <c r="E826"/>
    </row>
    <row r="827" spans="1:5" ht="15.75" x14ac:dyDescent="0.25">
      <c r="A827" s="2" t="s">
        <v>4</v>
      </c>
      <c r="B827" s="31" t="s">
        <v>121</v>
      </c>
      <c r="C827" s="31" t="s">
        <v>38</v>
      </c>
      <c r="D827">
        <v>10</v>
      </c>
      <c r="E827"/>
    </row>
    <row r="828" spans="1:5" ht="15.75" x14ac:dyDescent="0.25">
      <c r="A828" s="2" t="s">
        <v>4</v>
      </c>
      <c r="B828" s="31" t="s">
        <v>121</v>
      </c>
      <c r="C828" s="31" t="s">
        <v>38</v>
      </c>
      <c r="D828">
        <v>4</v>
      </c>
      <c r="E828"/>
    </row>
    <row r="829" spans="1:5" ht="15.75" x14ac:dyDescent="0.25">
      <c r="A829" s="2" t="s">
        <v>4</v>
      </c>
      <c r="B829" s="31" t="s">
        <v>121</v>
      </c>
      <c r="C829" s="31" t="s">
        <v>38</v>
      </c>
      <c r="D829">
        <v>7</v>
      </c>
      <c r="E829"/>
    </row>
    <row r="830" spans="1:5" ht="15.75" x14ac:dyDescent="0.25">
      <c r="A830" s="2" t="s">
        <v>4</v>
      </c>
      <c r="B830" s="31" t="s">
        <v>121</v>
      </c>
      <c r="C830" s="31" t="s">
        <v>38</v>
      </c>
      <c r="D830">
        <v>9</v>
      </c>
      <c r="E830"/>
    </row>
    <row r="831" spans="1:5" ht="15.75" x14ac:dyDescent="0.25">
      <c r="A831" s="2" t="s">
        <v>4</v>
      </c>
      <c r="B831" s="31" t="s">
        <v>121</v>
      </c>
      <c r="C831" s="31" t="s">
        <v>38</v>
      </c>
      <c r="D831">
        <v>5</v>
      </c>
      <c r="E831" s="137"/>
    </row>
    <row r="832" spans="1:5" ht="15.75" x14ac:dyDescent="0.25">
      <c r="A832" s="2" t="s">
        <v>4</v>
      </c>
      <c r="B832" s="31" t="s">
        <v>121</v>
      </c>
      <c r="C832" s="31" t="s">
        <v>38</v>
      </c>
      <c r="D832">
        <v>3</v>
      </c>
      <c r="E832"/>
    </row>
    <row r="833" spans="1:5" ht="15.75" x14ac:dyDescent="0.25">
      <c r="A833" s="2" t="s">
        <v>4</v>
      </c>
      <c r="B833" s="31" t="s">
        <v>121</v>
      </c>
      <c r="C833" s="31" t="s">
        <v>38</v>
      </c>
      <c r="D833">
        <v>4</v>
      </c>
      <c r="E833"/>
    </row>
    <row r="834" spans="1:5" ht="15.75" x14ac:dyDescent="0.25">
      <c r="A834" s="2" t="s">
        <v>4</v>
      </c>
      <c r="B834" s="31" t="s">
        <v>121</v>
      </c>
      <c r="C834" s="31" t="s">
        <v>38</v>
      </c>
      <c r="D834">
        <v>2</v>
      </c>
      <c r="E834"/>
    </row>
    <row r="835" spans="1:5" ht="15.75" x14ac:dyDescent="0.25">
      <c r="A835" s="2" t="s">
        <v>4</v>
      </c>
      <c r="B835" s="31" t="s">
        <v>121</v>
      </c>
      <c r="C835" s="31" t="s">
        <v>38</v>
      </c>
      <c r="D835">
        <v>6</v>
      </c>
      <c r="E835"/>
    </row>
    <row r="836" spans="1:5" ht="15.75" x14ac:dyDescent="0.25">
      <c r="A836" s="2" t="s">
        <v>4</v>
      </c>
      <c r="B836" s="31" t="s">
        <v>121</v>
      </c>
      <c r="C836" s="31" t="s">
        <v>38</v>
      </c>
      <c r="D836">
        <v>5</v>
      </c>
      <c r="E836"/>
    </row>
    <row r="837" spans="1:5" ht="15.75" x14ac:dyDescent="0.25">
      <c r="A837" s="2" t="s">
        <v>4</v>
      </c>
      <c r="B837" s="31" t="s">
        <v>122</v>
      </c>
      <c r="C837" s="31" t="s">
        <v>38</v>
      </c>
      <c r="D837">
        <v>4</v>
      </c>
      <c r="E837"/>
    </row>
    <row r="838" spans="1:5" ht="15.75" x14ac:dyDescent="0.25">
      <c r="A838" s="2" t="s">
        <v>4</v>
      </c>
      <c r="B838" s="31" t="s">
        <v>122</v>
      </c>
      <c r="C838" s="31" t="s">
        <v>38</v>
      </c>
      <c r="D838">
        <v>7</v>
      </c>
      <c r="E838"/>
    </row>
    <row r="839" spans="1:5" ht="15.75" x14ac:dyDescent="0.25">
      <c r="A839" s="2" t="s">
        <v>4</v>
      </c>
      <c r="B839" s="31" t="s">
        <v>122</v>
      </c>
      <c r="C839" s="31" t="s">
        <v>38</v>
      </c>
      <c r="D839">
        <v>1</v>
      </c>
      <c r="E839"/>
    </row>
    <row r="840" spans="1:5" ht="15.75" x14ac:dyDescent="0.25">
      <c r="A840" s="2" t="s">
        <v>4</v>
      </c>
      <c r="B840" s="31" t="s">
        <v>122</v>
      </c>
      <c r="C840" s="31" t="s">
        <v>38</v>
      </c>
      <c r="D840">
        <v>6</v>
      </c>
      <c r="E840"/>
    </row>
    <row r="841" spans="1:5" ht="15.75" x14ac:dyDescent="0.25">
      <c r="A841" s="2" t="s">
        <v>4</v>
      </c>
      <c r="B841" s="31" t="s">
        <v>122</v>
      </c>
      <c r="C841" s="31" t="s">
        <v>38</v>
      </c>
      <c r="D841">
        <v>5</v>
      </c>
      <c r="E841"/>
    </row>
    <row r="842" spans="1:5" ht="15.75" x14ac:dyDescent="0.25">
      <c r="A842" s="2" t="s">
        <v>4</v>
      </c>
      <c r="B842" s="31" t="s">
        <v>122</v>
      </c>
      <c r="C842" s="31" t="s">
        <v>38</v>
      </c>
      <c r="D842">
        <v>3</v>
      </c>
      <c r="E842"/>
    </row>
    <row r="843" spans="1:5" ht="15.75" x14ac:dyDescent="0.25">
      <c r="A843" s="2" t="s">
        <v>4</v>
      </c>
      <c r="B843" s="31" t="s">
        <v>122</v>
      </c>
      <c r="C843" s="31" t="s">
        <v>38</v>
      </c>
      <c r="D843">
        <v>4</v>
      </c>
      <c r="E843"/>
    </row>
    <row r="844" spans="1:5" ht="15.75" x14ac:dyDescent="0.25">
      <c r="A844" s="2" t="s">
        <v>4</v>
      </c>
      <c r="B844" s="31" t="s">
        <v>122</v>
      </c>
      <c r="C844" s="31" t="s">
        <v>38</v>
      </c>
      <c r="D844">
        <v>6</v>
      </c>
      <c r="E844"/>
    </row>
    <row r="845" spans="1:5" ht="15.75" x14ac:dyDescent="0.25">
      <c r="A845" s="2" t="s">
        <v>4</v>
      </c>
      <c r="B845" s="31" t="s">
        <v>122</v>
      </c>
      <c r="C845" s="31" t="s">
        <v>38</v>
      </c>
      <c r="D845">
        <v>2</v>
      </c>
      <c r="E845"/>
    </row>
    <row r="846" spans="1:5" ht="15.75" x14ac:dyDescent="0.25">
      <c r="A846" s="2" t="s">
        <v>4</v>
      </c>
      <c r="B846" s="31" t="s">
        <v>122</v>
      </c>
      <c r="C846" s="31" t="s">
        <v>38</v>
      </c>
      <c r="D846">
        <v>5</v>
      </c>
      <c r="E846"/>
    </row>
    <row r="847" spans="1:5" ht="15.75" x14ac:dyDescent="0.25">
      <c r="A847" s="2" t="s">
        <v>4</v>
      </c>
      <c r="B847" s="31" t="s">
        <v>122</v>
      </c>
      <c r="C847" s="31" t="s">
        <v>38</v>
      </c>
      <c r="D847">
        <v>6</v>
      </c>
      <c r="E847"/>
    </row>
    <row r="848" spans="1:5" ht="15.75" x14ac:dyDescent="0.25">
      <c r="A848" s="2" t="s">
        <v>4</v>
      </c>
      <c r="B848" s="31" t="s">
        <v>122</v>
      </c>
      <c r="C848" s="31" t="s">
        <v>38</v>
      </c>
      <c r="D848">
        <v>7</v>
      </c>
      <c r="E848"/>
    </row>
    <row r="849" spans="1:5" ht="15.75" x14ac:dyDescent="0.25">
      <c r="A849" s="2" t="s">
        <v>4</v>
      </c>
      <c r="B849" s="31" t="s">
        <v>122</v>
      </c>
      <c r="C849" s="31" t="s">
        <v>38</v>
      </c>
      <c r="D849">
        <v>3</v>
      </c>
      <c r="E849"/>
    </row>
    <row r="850" spans="1:5" ht="15.75" x14ac:dyDescent="0.25">
      <c r="A850" s="2" t="s">
        <v>4</v>
      </c>
      <c r="B850" s="31" t="s">
        <v>122</v>
      </c>
      <c r="C850" s="31" t="s">
        <v>38</v>
      </c>
      <c r="D850">
        <v>8</v>
      </c>
      <c r="E850"/>
    </row>
    <row r="851" spans="1:5" ht="15.75" x14ac:dyDescent="0.25">
      <c r="A851" s="2" t="s">
        <v>4</v>
      </c>
      <c r="B851" s="31" t="s">
        <v>122</v>
      </c>
      <c r="C851" s="31" t="s">
        <v>38</v>
      </c>
      <c r="D851">
        <v>6</v>
      </c>
      <c r="E851"/>
    </row>
    <row r="852" spans="1:5" ht="15.75" x14ac:dyDescent="0.25">
      <c r="A852" s="2" t="s">
        <v>4</v>
      </c>
      <c r="B852" s="31" t="s">
        <v>122</v>
      </c>
      <c r="C852" s="31" t="s">
        <v>38</v>
      </c>
      <c r="D852">
        <v>4</v>
      </c>
      <c r="E852"/>
    </row>
    <row r="853" spans="1:5" ht="15.75" x14ac:dyDescent="0.25">
      <c r="A853" s="2" t="s">
        <v>4</v>
      </c>
      <c r="B853" s="31" t="s">
        <v>122</v>
      </c>
      <c r="C853" s="31" t="s">
        <v>38</v>
      </c>
      <c r="D853">
        <v>3</v>
      </c>
      <c r="E853"/>
    </row>
    <row r="854" spans="1:5" ht="15.75" x14ac:dyDescent="0.25">
      <c r="A854" s="2" t="s">
        <v>4</v>
      </c>
      <c r="B854" s="31" t="s">
        <v>122</v>
      </c>
      <c r="C854" s="31" t="s">
        <v>38</v>
      </c>
      <c r="D854">
        <v>7</v>
      </c>
      <c r="E854"/>
    </row>
    <row r="855" spans="1:5" ht="15.75" x14ac:dyDescent="0.25">
      <c r="A855" s="2" t="s">
        <v>4</v>
      </c>
      <c r="B855" s="31" t="s">
        <v>122</v>
      </c>
      <c r="C855" s="31" t="s">
        <v>38</v>
      </c>
      <c r="D855">
        <v>9</v>
      </c>
      <c r="E855"/>
    </row>
    <row r="856" spans="1:5" ht="15.75" x14ac:dyDescent="0.25">
      <c r="A856" s="2" t="s">
        <v>4</v>
      </c>
      <c r="B856" s="31" t="s">
        <v>122</v>
      </c>
      <c r="C856" s="31" t="s">
        <v>38</v>
      </c>
      <c r="D856">
        <v>3</v>
      </c>
      <c r="E856"/>
    </row>
    <row r="857" spans="1:5" ht="15.75" x14ac:dyDescent="0.25">
      <c r="A857" s="2" t="s">
        <v>4</v>
      </c>
      <c r="B857" s="31" t="s">
        <v>122</v>
      </c>
      <c r="C857" s="31" t="s">
        <v>38</v>
      </c>
      <c r="D857">
        <v>3</v>
      </c>
      <c r="E857"/>
    </row>
    <row r="858" spans="1:5" ht="15.75" x14ac:dyDescent="0.25">
      <c r="A858" s="2" t="s">
        <v>4</v>
      </c>
      <c r="B858" s="31" t="s">
        <v>122</v>
      </c>
      <c r="C858" s="31" t="s">
        <v>38</v>
      </c>
      <c r="D858">
        <v>12</v>
      </c>
      <c r="E858"/>
    </row>
    <row r="859" spans="1:5" ht="15.75" x14ac:dyDescent="0.25">
      <c r="A859" s="2" t="s">
        <v>4</v>
      </c>
      <c r="B859" s="31" t="s">
        <v>122</v>
      </c>
      <c r="C859" s="31" t="s">
        <v>38</v>
      </c>
      <c r="D859">
        <v>7</v>
      </c>
      <c r="E859"/>
    </row>
    <row r="860" spans="1:5" ht="15.75" x14ac:dyDescent="0.25">
      <c r="A860" s="2" t="s">
        <v>4</v>
      </c>
      <c r="B860" s="31" t="s">
        <v>122</v>
      </c>
      <c r="C860" s="31" t="s">
        <v>38</v>
      </c>
      <c r="D860">
        <v>2</v>
      </c>
      <c r="E860"/>
    </row>
    <row r="861" spans="1:5" ht="15.75" x14ac:dyDescent="0.25">
      <c r="A861" s="2" t="s">
        <v>4</v>
      </c>
      <c r="B861" s="31" t="s">
        <v>122</v>
      </c>
      <c r="C861" s="31" t="s">
        <v>38</v>
      </c>
      <c r="D861">
        <v>4</v>
      </c>
      <c r="E861"/>
    </row>
    <row r="862" spans="1:5" ht="15.75" x14ac:dyDescent="0.25">
      <c r="A862" s="2" t="s">
        <v>4</v>
      </c>
      <c r="B862" s="31" t="s">
        <v>122</v>
      </c>
      <c r="C862" s="31" t="s">
        <v>38</v>
      </c>
      <c r="D862">
        <v>10</v>
      </c>
      <c r="E862"/>
    </row>
    <row r="863" spans="1:5" ht="15.75" x14ac:dyDescent="0.25">
      <c r="A863" s="2" t="s">
        <v>4</v>
      </c>
      <c r="B863" s="31" t="s">
        <v>122</v>
      </c>
      <c r="C863" s="31" t="s">
        <v>38</v>
      </c>
      <c r="D863">
        <v>12</v>
      </c>
      <c r="E863"/>
    </row>
    <row r="864" spans="1:5" ht="15.75" x14ac:dyDescent="0.25">
      <c r="A864" s="2" t="s">
        <v>4</v>
      </c>
      <c r="B864" s="31" t="s">
        <v>122</v>
      </c>
      <c r="C864" s="31" t="s">
        <v>38</v>
      </c>
      <c r="D864">
        <v>7</v>
      </c>
      <c r="E864"/>
    </row>
    <row r="865" spans="1:5" ht="15.75" x14ac:dyDescent="0.25">
      <c r="A865" s="2" t="s">
        <v>4</v>
      </c>
      <c r="B865" s="31" t="s">
        <v>122</v>
      </c>
      <c r="C865" s="31" t="s">
        <v>38</v>
      </c>
      <c r="D865">
        <v>1</v>
      </c>
      <c r="E865"/>
    </row>
    <row r="866" spans="1:5" ht="15.75" x14ac:dyDescent="0.25">
      <c r="A866" s="2" t="s">
        <v>4</v>
      </c>
      <c r="B866" s="31" t="s">
        <v>122</v>
      </c>
      <c r="C866" s="31" t="s">
        <v>38</v>
      </c>
      <c r="D866">
        <v>2</v>
      </c>
      <c r="E866"/>
    </row>
    <row r="867" spans="1:5" ht="15.75" x14ac:dyDescent="0.25">
      <c r="A867" s="2" t="s">
        <v>4</v>
      </c>
      <c r="B867" s="31" t="s">
        <v>122</v>
      </c>
      <c r="C867" s="31" t="s">
        <v>38</v>
      </c>
      <c r="D867">
        <v>7</v>
      </c>
      <c r="E867"/>
    </row>
    <row r="868" spans="1:5" ht="15.75" x14ac:dyDescent="0.25">
      <c r="A868" s="2" t="s">
        <v>4</v>
      </c>
      <c r="B868" s="31" t="s">
        <v>122</v>
      </c>
      <c r="C868" s="31" t="s">
        <v>38</v>
      </c>
      <c r="D868">
        <v>8</v>
      </c>
      <c r="E868"/>
    </row>
    <row r="869" spans="1:5" ht="15.75" x14ac:dyDescent="0.25">
      <c r="A869" s="2" t="s">
        <v>4</v>
      </c>
      <c r="B869" s="31" t="s">
        <v>122</v>
      </c>
      <c r="C869" s="31" t="s">
        <v>38</v>
      </c>
      <c r="D869">
        <v>6</v>
      </c>
      <c r="E869"/>
    </row>
    <row r="870" spans="1:5" ht="15.75" x14ac:dyDescent="0.25">
      <c r="A870" s="2" t="s">
        <v>4</v>
      </c>
      <c r="B870" s="31" t="s">
        <v>122</v>
      </c>
      <c r="C870" s="31" t="s">
        <v>38</v>
      </c>
      <c r="D870">
        <v>10</v>
      </c>
      <c r="E870"/>
    </row>
    <row r="871" spans="1:5" ht="15.75" x14ac:dyDescent="0.25">
      <c r="A871" s="2" t="s">
        <v>4</v>
      </c>
      <c r="B871" s="31" t="s">
        <v>122</v>
      </c>
      <c r="C871" s="31" t="s">
        <v>38</v>
      </c>
      <c r="D871">
        <v>6</v>
      </c>
      <c r="E871"/>
    </row>
    <row r="872" spans="1:5" ht="15.75" x14ac:dyDescent="0.25">
      <c r="A872" s="2" t="s">
        <v>4</v>
      </c>
      <c r="B872" s="31" t="s">
        <v>122</v>
      </c>
      <c r="C872" s="31" t="s">
        <v>38</v>
      </c>
      <c r="D872">
        <v>3</v>
      </c>
      <c r="E872"/>
    </row>
    <row r="873" spans="1:5" ht="15.75" x14ac:dyDescent="0.25">
      <c r="A873" s="2" t="s">
        <v>4</v>
      </c>
      <c r="B873" s="31" t="s">
        <v>122</v>
      </c>
      <c r="C873" s="31" t="s">
        <v>38</v>
      </c>
      <c r="D873">
        <v>3</v>
      </c>
      <c r="E873"/>
    </row>
    <row r="874" spans="1:5" ht="15.75" x14ac:dyDescent="0.25">
      <c r="A874" s="2" t="s">
        <v>4</v>
      </c>
      <c r="B874" s="31" t="s">
        <v>122</v>
      </c>
      <c r="C874" s="31" t="s">
        <v>38</v>
      </c>
      <c r="D874">
        <v>5</v>
      </c>
      <c r="E874"/>
    </row>
    <row r="875" spans="1:5" ht="15.75" x14ac:dyDescent="0.25">
      <c r="A875" s="2" t="s">
        <v>4</v>
      </c>
      <c r="B875" s="31" t="s">
        <v>122</v>
      </c>
      <c r="C875" s="31" t="s">
        <v>38</v>
      </c>
      <c r="D875">
        <v>3</v>
      </c>
      <c r="E875"/>
    </row>
    <row r="876" spans="1:5" ht="15.75" x14ac:dyDescent="0.25">
      <c r="A876" s="2" t="s">
        <v>4</v>
      </c>
      <c r="B876" s="31" t="s">
        <v>122</v>
      </c>
      <c r="C876" s="31" t="s">
        <v>38</v>
      </c>
      <c r="D876">
        <v>4</v>
      </c>
      <c r="E876"/>
    </row>
    <row r="877" spans="1:5" ht="15.75" x14ac:dyDescent="0.25">
      <c r="A877" s="2" t="s">
        <v>4</v>
      </c>
      <c r="B877" s="31" t="s">
        <v>122</v>
      </c>
      <c r="C877" s="31" t="s">
        <v>38</v>
      </c>
      <c r="D877">
        <v>5</v>
      </c>
      <c r="E877"/>
    </row>
    <row r="878" spans="1:5" ht="15.75" x14ac:dyDescent="0.25">
      <c r="A878" s="2" t="s">
        <v>4</v>
      </c>
      <c r="B878" s="31" t="s">
        <v>122</v>
      </c>
      <c r="C878" s="31" t="s">
        <v>38</v>
      </c>
      <c r="D878">
        <v>3</v>
      </c>
      <c r="E878"/>
    </row>
    <row r="879" spans="1:5" ht="15.75" x14ac:dyDescent="0.25">
      <c r="A879" s="2" t="s">
        <v>4</v>
      </c>
      <c r="B879" s="31" t="s">
        <v>122</v>
      </c>
      <c r="C879" s="31" t="s">
        <v>38</v>
      </c>
      <c r="D879">
        <v>4</v>
      </c>
      <c r="E879"/>
    </row>
    <row r="880" spans="1:5" ht="15.75" x14ac:dyDescent="0.25">
      <c r="A880" s="2" t="s">
        <v>4</v>
      </c>
      <c r="B880" s="31" t="s">
        <v>122</v>
      </c>
      <c r="C880" s="31" t="s">
        <v>38</v>
      </c>
      <c r="D880">
        <v>11</v>
      </c>
      <c r="E880"/>
    </row>
  </sheetData>
  <sortState xmlns:xlrd2="http://schemas.microsoft.com/office/spreadsheetml/2017/richdata2" ref="S8:S12">
    <sortCondition ref="S8"/>
  </sortState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C394-691B-418E-854D-A372BB350952}">
  <dimension ref="A1:O302"/>
  <sheetViews>
    <sheetView workbookViewId="0">
      <selection activeCell="C21" sqref="C21"/>
    </sheetView>
  </sheetViews>
  <sheetFormatPr defaultColWidth="8.85546875" defaultRowHeight="14.25" x14ac:dyDescent="0.2"/>
  <cols>
    <col min="1" max="1" width="9.5703125" style="31" bestFit="1" customWidth="1"/>
    <col min="2" max="2" width="14.7109375" style="8" bestFit="1" customWidth="1"/>
    <col min="3" max="3" width="24.85546875" style="8" bestFit="1" customWidth="1"/>
    <col min="4" max="4" width="21.85546875" style="8" bestFit="1" customWidth="1"/>
    <col min="5" max="5" width="18" style="31" bestFit="1" customWidth="1"/>
    <col min="6" max="6" width="20" style="31" bestFit="1" customWidth="1"/>
    <col min="7" max="9" width="8.85546875" style="31"/>
    <col min="10" max="10" width="9.5703125" style="31" bestFit="1" customWidth="1"/>
    <col min="11" max="11" width="6.85546875" style="31" bestFit="1" customWidth="1"/>
    <col min="12" max="12" width="9" style="31" bestFit="1" customWidth="1"/>
    <col min="13" max="13" width="14.7109375" style="31" bestFit="1" customWidth="1"/>
    <col min="14" max="14" width="18" style="31" bestFit="1" customWidth="1"/>
    <col min="15" max="15" width="20" style="31" bestFit="1" customWidth="1"/>
    <col min="16" max="16384" width="8.85546875" style="31"/>
  </cols>
  <sheetData>
    <row r="1" spans="1:15" ht="15" x14ac:dyDescent="0.2">
      <c r="A1" s="3" t="s">
        <v>2</v>
      </c>
      <c r="B1" s="2" t="s">
        <v>18</v>
      </c>
      <c r="C1" s="2" t="s">
        <v>30</v>
      </c>
      <c r="D1" s="8" t="s">
        <v>104</v>
      </c>
      <c r="E1" s="8" t="s">
        <v>49</v>
      </c>
      <c r="F1" s="8" t="s">
        <v>50</v>
      </c>
    </row>
    <row r="2" spans="1:15" ht="15" x14ac:dyDescent="0.2">
      <c r="A2" s="31" t="s">
        <v>3</v>
      </c>
      <c r="B2" s="8">
        <v>101</v>
      </c>
      <c r="C2" s="86" t="s">
        <v>38</v>
      </c>
      <c r="D2" s="93">
        <v>192.87799999999999</v>
      </c>
      <c r="E2" s="93">
        <v>204.273</v>
      </c>
      <c r="F2" s="93">
        <v>52.908000000000001</v>
      </c>
    </row>
    <row r="3" spans="1:15" ht="15.75" thickBot="1" x14ac:dyDescent="0.25">
      <c r="A3" s="31" t="s">
        <v>3</v>
      </c>
      <c r="B3" s="8">
        <v>101</v>
      </c>
      <c r="C3" s="86" t="s">
        <v>38</v>
      </c>
      <c r="D3" s="93">
        <v>186.136</v>
      </c>
      <c r="E3" s="93">
        <v>130.393</v>
      </c>
      <c r="F3" s="93">
        <v>34.691000000000003</v>
      </c>
      <c r="J3" s="2" t="s">
        <v>2</v>
      </c>
      <c r="K3" s="2" t="s">
        <v>18</v>
      </c>
      <c r="L3" s="8" t="s">
        <v>30</v>
      </c>
      <c r="M3" s="8" t="s">
        <v>104</v>
      </c>
      <c r="N3" s="8" t="s">
        <v>49</v>
      </c>
      <c r="O3" s="8" t="s">
        <v>50</v>
      </c>
    </row>
    <row r="4" spans="1:15" ht="15" x14ac:dyDescent="0.2">
      <c r="A4" s="31" t="s">
        <v>3</v>
      </c>
      <c r="B4" s="8">
        <v>101</v>
      </c>
      <c r="C4" s="86" t="s">
        <v>38</v>
      </c>
      <c r="D4" s="93">
        <v>239.583</v>
      </c>
      <c r="E4" s="93">
        <v>170.809</v>
      </c>
      <c r="F4" s="93">
        <v>41.113999999999997</v>
      </c>
      <c r="J4" s="70" t="s">
        <v>3</v>
      </c>
      <c r="K4" s="68">
        <v>101</v>
      </c>
      <c r="L4" s="68" t="s">
        <v>38</v>
      </c>
      <c r="M4" s="94">
        <f>AVERAGE(D2:D39)</f>
        <v>206.11007894736838</v>
      </c>
      <c r="N4" s="94">
        <f t="shared" ref="N4:O4" si="0">AVERAGE(E2:E39)</f>
        <v>190.6961052631579</v>
      </c>
      <c r="O4" s="95">
        <f t="shared" si="0"/>
        <v>41.590605263157897</v>
      </c>
    </row>
    <row r="5" spans="1:15" ht="15" x14ac:dyDescent="0.2">
      <c r="A5" s="31" t="s">
        <v>3</v>
      </c>
      <c r="B5" s="8">
        <v>101</v>
      </c>
      <c r="C5" s="86" t="s">
        <v>38</v>
      </c>
      <c r="D5" s="93">
        <v>191.21700000000001</v>
      </c>
      <c r="E5" s="93">
        <v>168.541</v>
      </c>
      <c r="F5" s="93">
        <v>48.563000000000002</v>
      </c>
      <c r="J5" s="36" t="s">
        <v>3</v>
      </c>
      <c r="K5" s="8">
        <v>104</v>
      </c>
      <c r="L5" s="8" t="s">
        <v>38</v>
      </c>
      <c r="M5" s="96">
        <f>AVERAGE(D40:D60)</f>
        <v>236.46585714285715</v>
      </c>
      <c r="N5" s="96">
        <f t="shared" ref="N5:O5" si="1">AVERAGE(E40:E60)</f>
        <v>191.36538095238095</v>
      </c>
      <c r="O5" s="97">
        <f t="shared" si="1"/>
        <v>38.24133333333333</v>
      </c>
    </row>
    <row r="6" spans="1:15" ht="15.75" thickBot="1" x14ac:dyDescent="0.25">
      <c r="A6" s="31" t="s">
        <v>3</v>
      </c>
      <c r="B6" s="8">
        <v>101</v>
      </c>
      <c r="C6" s="86" t="s">
        <v>38</v>
      </c>
      <c r="D6" s="93">
        <v>289.12200000000001</v>
      </c>
      <c r="E6" s="93">
        <v>267.08699999999999</v>
      </c>
      <c r="F6" s="93">
        <v>52.134</v>
      </c>
      <c r="J6" s="40" t="s">
        <v>3</v>
      </c>
      <c r="K6" s="50">
        <v>106</v>
      </c>
      <c r="L6" s="50" t="s">
        <v>38</v>
      </c>
      <c r="M6" s="98">
        <f>AVERAGE(D61:D112)</f>
        <v>236.88682692307685</v>
      </c>
      <c r="N6" s="98">
        <f t="shared" ref="N6:O6" si="2">AVERAGE(E61:E112)</f>
        <v>198.45196153846149</v>
      </c>
      <c r="O6" s="99">
        <f t="shared" si="2"/>
        <v>41.478788461538457</v>
      </c>
    </row>
    <row r="7" spans="1:15" ht="15" x14ac:dyDescent="0.2">
      <c r="A7" s="31" t="s">
        <v>3</v>
      </c>
      <c r="B7" s="8">
        <v>101</v>
      </c>
      <c r="C7" s="86" t="s">
        <v>38</v>
      </c>
      <c r="D7" s="93">
        <v>189.36099999999999</v>
      </c>
      <c r="E7" s="93">
        <v>176.404</v>
      </c>
      <c r="F7" s="93">
        <v>38.137</v>
      </c>
      <c r="J7" s="70" t="s">
        <v>4</v>
      </c>
      <c r="K7" s="68">
        <v>103</v>
      </c>
      <c r="L7" s="68" t="s">
        <v>38</v>
      </c>
      <c r="M7" s="94">
        <f>AVERAGE(D113:D176)</f>
        <v>206.21251562499998</v>
      </c>
      <c r="N7" s="94">
        <f t="shared" ref="N7:O7" si="3">AVERAGE(E113:E176)</f>
        <v>171.76803125000001</v>
      </c>
      <c r="O7" s="95">
        <f t="shared" si="3"/>
        <v>39.232562500000022</v>
      </c>
    </row>
    <row r="8" spans="1:15" ht="15" x14ac:dyDescent="0.2">
      <c r="A8" s="31" t="s">
        <v>3</v>
      </c>
      <c r="B8" s="8">
        <v>101</v>
      </c>
      <c r="C8" s="86" t="s">
        <v>38</v>
      </c>
      <c r="D8" s="93">
        <v>151.059</v>
      </c>
      <c r="E8" s="93">
        <v>167.001</v>
      </c>
      <c r="F8" s="93">
        <v>45.264000000000003</v>
      </c>
      <c r="J8" s="36" t="s">
        <v>4</v>
      </c>
      <c r="K8" s="8">
        <v>104</v>
      </c>
      <c r="L8" s="8" t="s">
        <v>38</v>
      </c>
      <c r="M8" s="96">
        <f>AVERAGE(D177:D225)</f>
        <v>179.02740816326536</v>
      </c>
      <c r="N8" s="96">
        <f t="shared" ref="N8:O8" si="4">AVERAGE(E177:E225)</f>
        <v>138.80461224489798</v>
      </c>
      <c r="O8" s="97">
        <f t="shared" si="4"/>
        <v>31.489999999999995</v>
      </c>
    </row>
    <row r="9" spans="1:15" ht="15" x14ac:dyDescent="0.2">
      <c r="A9" s="31" t="s">
        <v>3</v>
      </c>
      <c r="B9" s="8">
        <v>101</v>
      </c>
      <c r="C9" s="86" t="s">
        <v>38</v>
      </c>
      <c r="D9" s="93">
        <v>190.04499999999999</v>
      </c>
      <c r="E9" s="93">
        <v>200.93799999999999</v>
      </c>
      <c r="F9" s="93">
        <v>45.231000000000002</v>
      </c>
      <c r="G9" s="8"/>
      <c r="H9" s="64"/>
      <c r="I9" s="8"/>
      <c r="J9" s="36" t="s">
        <v>4</v>
      </c>
      <c r="K9" s="8">
        <v>201</v>
      </c>
      <c r="L9" s="8" t="s">
        <v>38</v>
      </c>
      <c r="M9" s="96">
        <f>AVERAGE(D226:D270)</f>
        <v>199.9241111111111</v>
      </c>
      <c r="N9" s="96">
        <f t="shared" ref="N9:O9" si="5">AVERAGE(E226:E270)</f>
        <v>156.3258666666666</v>
      </c>
      <c r="O9" s="97">
        <f t="shared" si="5"/>
        <v>34.550977777777767</v>
      </c>
    </row>
    <row r="10" spans="1:15" ht="15.75" thickBot="1" x14ac:dyDescent="0.25">
      <c r="A10" s="31" t="s">
        <v>3</v>
      </c>
      <c r="B10" s="8">
        <v>101</v>
      </c>
      <c r="C10" s="86" t="s">
        <v>38</v>
      </c>
      <c r="D10" s="93">
        <v>156.62799999999999</v>
      </c>
      <c r="E10" s="93">
        <v>153.18899999999999</v>
      </c>
      <c r="F10" s="93">
        <v>39.741</v>
      </c>
      <c r="G10" s="8"/>
      <c r="H10" s="8"/>
      <c r="I10" s="9"/>
      <c r="J10" s="40" t="s">
        <v>4</v>
      </c>
      <c r="K10" s="50">
        <v>202</v>
      </c>
      <c r="L10" s="50" t="s">
        <v>38</v>
      </c>
      <c r="M10" s="98">
        <f>AVERAGE(D271:D302)</f>
        <v>200.59421875000001</v>
      </c>
      <c r="N10" s="98">
        <f t="shared" ref="N10:O10" si="6">AVERAGE(E271:E302)</f>
        <v>161.77237499999998</v>
      </c>
      <c r="O10" s="99">
        <f t="shared" si="6"/>
        <v>33.802749999999996</v>
      </c>
    </row>
    <row r="11" spans="1:15" ht="15" x14ac:dyDescent="0.2">
      <c r="A11" s="31" t="s">
        <v>3</v>
      </c>
      <c r="B11" s="8">
        <v>101</v>
      </c>
      <c r="C11" s="86" t="s">
        <v>38</v>
      </c>
      <c r="D11" s="93">
        <v>218.77099999999999</v>
      </c>
      <c r="E11" s="93">
        <v>187.74600000000001</v>
      </c>
      <c r="F11" s="93">
        <v>45.625999999999998</v>
      </c>
      <c r="G11" s="8"/>
      <c r="H11" s="8"/>
      <c r="I11" s="9"/>
      <c r="J11" s="8"/>
      <c r="K11" s="8"/>
      <c r="L11" s="8"/>
      <c r="M11" s="9"/>
    </row>
    <row r="12" spans="1:15" ht="15" x14ac:dyDescent="0.2">
      <c r="A12" s="31" t="s">
        <v>3</v>
      </c>
      <c r="B12" s="8">
        <v>101</v>
      </c>
      <c r="C12" s="86" t="s">
        <v>38</v>
      </c>
      <c r="D12" s="93">
        <v>236.16300000000001</v>
      </c>
      <c r="E12" s="93">
        <v>174.453</v>
      </c>
      <c r="F12" s="93">
        <v>38.670999999999999</v>
      </c>
      <c r="G12" s="8"/>
      <c r="H12" s="8"/>
      <c r="I12" s="9"/>
      <c r="J12" s="8"/>
      <c r="K12" s="8"/>
      <c r="L12" s="8"/>
      <c r="M12" s="9"/>
    </row>
    <row r="13" spans="1:15" ht="15" x14ac:dyDescent="0.2">
      <c r="A13" s="31" t="s">
        <v>3</v>
      </c>
      <c r="B13" s="8">
        <v>101</v>
      </c>
      <c r="C13" s="86" t="s">
        <v>38</v>
      </c>
      <c r="D13" s="93">
        <v>178.90600000000001</v>
      </c>
      <c r="E13" s="93">
        <v>165.99100000000001</v>
      </c>
      <c r="F13" s="93">
        <v>30.943999999999999</v>
      </c>
      <c r="G13" s="8"/>
      <c r="H13" s="8"/>
      <c r="I13" s="9"/>
      <c r="J13" s="8"/>
      <c r="K13" s="8"/>
      <c r="L13" s="8"/>
      <c r="M13" s="9"/>
    </row>
    <row r="14" spans="1:15" ht="15" x14ac:dyDescent="0.2">
      <c r="A14" s="31" t="s">
        <v>3</v>
      </c>
      <c r="B14" s="8">
        <v>101</v>
      </c>
      <c r="C14" s="86" t="s">
        <v>38</v>
      </c>
      <c r="D14" s="93">
        <v>167.47399999999999</v>
      </c>
      <c r="E14" s="93">
        <v>184.56299999999999</v>
      </c>
      <c r="F14" s="93">
        <v>39.741</v>
      </c>
      <c r="G14" s="8"/>
      <c r="H14" s="8"/>
      <c r="I14" s="9"/>
      <c r="M14" s="9"/>
    </row>
    <row r="15" spans="1:15" ht="15" x14ac:dyDescent="0.2">
      <c r="A15" s="31" t="s">
        <v>3</v>
      </c>
      <c r="B15" s="8">
        <v>101</v>
      </c>
      <c r="C15" s="86" t="s">
        <v>38</v>
      </c>
      <c r="D15" s="93">
        <v>210.07499999999999</v>
      </c>
      <c r="E15" s="93">
        <v>183.571</v>
      </c>
      <c r="F15" s="93">
        <v>37.356000000000002</v>
      </c>
      <c r="G15" s="8"/>
      <c r="H15" s="8"/>
      <c r="I15" s="9"/>
      <c r="M15" s="9"/>
    </row>
    <row r="16" spans="1:15" ht="15" x14ac:dyDescent="0.2">
      <c r="A16" s="31" t="s">
        <v>3</v>
      </c>
      <c r="B16" s="8">
        <v>101</v>
      </c>
      <c r="C16" s="86" t="s">
        <v>38</v>
      </c>
      <c r="D16" s="93">
        <v>195.809</v>
      </c>
      <c r="E16" s="93">
        <v>158.21700000000001</v>
      </c>
      <c r="F16" s="93">
        <v>38.354999999999997</v>
      </c>
      <c r="G16" s="8"/>
      <c r="H16" s="8"/>
      <c r="I16" s="9"/>
      <c r="M16" s="9"/>
    </row>
    <row r="17" spans="1:11" ht="15" x14ac:dyDescent="0.2">
      <c r="A17" s="31" t="s">
        <v>3</v>
      </c>
      <c r="B17" s="8">
        <v>101</v>
      </c>
      <c r="C17" s="86" t="s">
        <v>38</v>
      </c>
      <c r="D17" s="93">
        <v>234.69800000000001</v>
      </c>
      <c r="E17" s="93">
        <v>168.14400000000001</v>
      </c>
      <c r="F17" s="93">
        <v>41.527999999999999</v>
      </c>
    </row>
    <row r="18" spans="1:11" ht="15" x14ac:dyDescent="0.2">
      <c r="A18" s="31" t="s">
        <v>3</v>
      </c>
      <c r="B18" s="8">
        <v>101</v>
      </c>
      <c r="C18" s="86" t="s">
        <v>38</v>
      </c>
      <c r="D18" s="93">
        <v>205.38499999999999</v>
      </c>
      <c r="E18" s="93">
        <v>185.71899999999999</v>
      </c>
      <c r="F18" s="93">
        <v>39.345999999999997</v>
      </c>
    </row>
    <row r="19" spans="1:11" ht="15" x14ac:dyDescent="0.2">
      <c r="A19" s="31" t="s">
        <v>3</v>
      </c>
      <c r="B19" s="8">
        <v>101</v>
      </c>
      <c r="C19" s="86" t="s">
        <v>38</v>
      </c>
      <c r="D19" s="93">
        <v>234.893</v>
      </c>
      <c r="E19" s="93">
        <v>262.358</v>
      </c>
      <c r="F19" s="93">
        <v>44.753</v>
      </c>
      <c r="G19" s="8"/>
      <c r="H19" s="64"/>
      <c r="I19" s="8"/>
      <c r="J19" s="8"/>
      <c r="K19" s="8"/>
    </row>
    <row r="20" spans="1:11" ht="15" x14ac:dyDescent="0.2">
      <c r="A20" s="31" t="s">
        <v>3</v>
      </c>
      <c r="B20" s="8">
        <v>101</v>
      </c>
      <c r="C20" s="86" t="s">
        <v>38</v>
      </c>
      <c r="D20" s="93">
        <v>214.57</v>
      </c>
      <c r="E20" s="93">
        <v>209.98</v>
      </c>
      <c r="F20" s="93">
        <v>45.6</v>
      </c>
      <c r="G20" s="8"/>
      <c r="H20" s="8"/>
      <c r="I20" s="9"/>
      <c r="J20" s="8"/>
      <c r="K20" s="9"/>
    </row>
    <row r="21" spans="1:11" ht="15" x14ac:dyDescent="0.2">
      <c r="A21" s="31" t="s">
        <v>3</v>
      </c>
      <c r="B21" s="8">
        <v>101</v>
      </c>
      <c r="C21" s="86" t="s">
        <v>38</v>
      </c>
      <c r="D21" s="93">
        <v>249.06100000000001</v>
      </c>
      <c r="E21" s="93">
        <v>182.50399999999999</v>
      </c>
      <c r="F21" s="93">
        <v>36.222000000000001</v>
      </c>
      <c r="G21" s="8"/>
      <c r="H21" s="8"/>
      <c r="I21" s="9"/>
      <c r="J21" s="8"/>
      <c r="K21" s="9"/>
    </row>
    <row r="22" spans="1:11" ht="15" x14ac:dyDescent="0.2">
      <c r="A22" s="31" t="s">
        <v>3</v>
      </c>
      <c r="B22" s="8">
        <v>101</v>
      </c>
      <c r="C22" s="86" t="s">
        <v>38</v>
      </c>
      <c r="D22" s="93">
        <v>205.58</v>
      </c>
      <c r="E22" s="93">
        <v>164.607</v>
      </c>
      <c r="F22" s="93">
        <v>37.070999999999998</v>
      </c>
      <c r="G22" s="8"/>
      <c r="H22" s="8"/>
      <c r="I22" s="9"/>
      <c r="J22" s="8"/>
      <c r="K22" s="9"/>
    </row>
    <row r="23" spans="1:11" ht="15" x14ac:dyDescent="0.2">
      <c r="A23" s="31" t="s">
        <v>3</v>
      </c>
      <c r="B23" s="8">
        <v>101</v>
      </c>
      <c r="C23" s="86" t="s">
        <v>38</v>
      </c>
      <c r="D23" s="93">
        <v>186.91800000000001</v>
      </c>
      <c r="E23" s="93">
        <v>177.762</v>
      </c>
      <c r="F23" s="93">
        <v>31.539000000000001</v>
      </c>
      <c r="G23" s="8"/>
      <c r="H23" s="8"/>
      <c r="I23" s="9"/>
      <c r="J23" s="8"/>
      <c r="K23" s="9"/>
    </row>
    <row r="24" spans="1:11" ht="15" x14ac:dyDescent="0.2">
      <c r="A24" s="31" t="s">
        <v>3</v>
      </c>
      <c r="B24" s="8">
        <v>101</v>
      </c>
      <c r="C24" s="86" t="s">
        <v>38</v>
      </c>
      <c r="D24" s="93">
        <v>332.60199999999998</v>
      </c>
      <c r="E24" s="93">
        <v>280.12200000000001</v>
      </c>
      <c r="F24" s="93">
        <v>49.006999999999998</v>
      </c>
      <c r="G24" s="8"/>
      <c r="H24" s="8"/>
      <c r="I24" s="9"/>
      <c r="J24" s="8"/>
      <c r="K24" s="9"/>
    </row>
    <row r="25" spans="1:11" ht="15" x14ac:dyDescent="0.2">
      <c r="A25" s="31" t="s">
        <v>3</v>
      </c>
      <c r="B25" s="8">
        <v>101</v>
      </c>
      <c r="C25" s="86" t="s">
        <v>38</v>
      </c>
      <c r="D25" s="93">
        <v>143.34</v>
      </c>
      <c r="E25" s="93">
        <v>152.74199999999999</v>
      </c>
      <c r="F25" s="93">
        <v>36.487000000000002</v>
      </c>
      <c r="G25" s="8"/>
      <c r="H25" s="8"/>
      <c r="I25" s="9"/>
      <c r="J25" s="8"/>
      <c r="K25" s="9"/>
    </row>
    <row r="26" spans="1:11" ht="15" x14ac:dyDescent="0.2">
      <c r="A26" s="31" t="s">
        <v>3</v>
      </c>
      <c r="B26" s="8">
        <v>101</v>
      </c>
      <c r="C26" s="86" t="s">
        <v>38</v>
      </c>
      <c r="D26" s="93">
        <v>160.536</v>
      </c>
      <c r="E26" s="93">
        <v>139.6</v>
      </c>
      <c r="F26" s="93">
        <v>31.596</v>
      </c>
      <c r="G26" s="8"/>
      <c r="H26" s="8"/>
      <c r="I26" s="9"/>
      <c r="J26" s="8"/>
      <c r="K26" s="9"/>
    </row>
    <row r="27" spans="1:11" ht="15" x14ac:dyDescent="0.2">
      <c r="A27" s="31" t="s">
        <v>3</v>
      </c>
      <c r="B27" s="8">
        <v>101</v>
      </c>
      <c r="C27" s="86" t="s">
        <v>38</v>
      </c>
      <c r="D27" s="93">
        <v>177.245</v>
      </c>
      <c r="E27" s="93">
        <v>153.67599999999999</v>
      </c>
      <c r="F27" s="93">
        <v>40.14</v>
      </c>
    </row>
    <row r="28" spans="1:11" ht="15" x14ac:dyDescent="0.2">
      <c r="A28" s="31" t="s">
        <v>3</v>
      </c>
      <c r="B28" s="8">
        <v>101</v>
      </c>
      <c r="C28" s="86" t="s">
        <v>38</v>
      </c>
      <c r="D28" s="93">
        <v>265.76900000000001</v>
      </c>
      <c r="E28" s="93">
        <v>265.48899999999998</v>
      </c>
      <c r="F28" s="93">
        <v>45.305999999999997</v>
      </c>
    </row>
    <row r="29" spans="1:11" ht="15" x14ac:dyDescent="0.2">
      <c r="A29" s="31" t="s">
        <v>3</v>
      </c>
      <c r="B29" s="8">
        <v>101</v>
      </c>
      <c r="C29" s="86" t="s">
        <v>38</v>
      </c>
      <c r="D29" s="93">
        <v>179.297</v>
      </c>
      <c r="E29" s="93">
        <v>182.80799999999999</v>
      </c>
      <c r="F29" s="93">
        <v>42.960999999999999</v>
      </c>
    </row>
    <row r="30" spans="1:11" ht="15" x14ac:dyDescent="0.2">
      <c r="A30" s="31" t="s">
        <v>3</v>
      </c>
      <c r="B30" s="8">
        <v>101</v>
      </c>
      <c r="C30" s="86" t="s">
        <v>38</v>
      </c>
      <c r="D30" s="93">
        <v>277.983</v>
      </c>
      <c r="E30" s="93">
        <v>199.39699999999999</v>
      </c>
      <c r="F30" s="93">
        <v>50.326999999999998</v>
      </c>
    </row>
    <row r="31" spans="1:11" ht="15" x14ac:dyDescent="0.2">
      <c r="A31" s="31" t="s">
        <v>3</v>
      </c>
      <c r="B31" s="8">
        <v>101</v>
      </c>
      <c r="C31" s="86" t="s">
        <v>38</v>
      </c>
      <c r="D31" s="93">
        <v>232.15700000000001</v>
      </c>
      <c r="E31" s="93">
        <v>214.93199999999999</v>
      </c>
      <c r="F31" s="93">
        <v>53.008000000000003</v>
      </c>
    </row>
    <row r="32" spans="1:11" ht="15" x14ac:dyDescent="0.2">
      <c r="A32" s="31" t="s">
        <v>3</v>
      </c>
      <c r="B32" s="8">
        <v>101</v>
      </c>
      <c r="C32" s="86" t="s">
        <v>38</v>
      </c>
      <c r="D32" s="93">
        <v>166.69200000000001</v>
      </c>
      <c r="E32" s="93">
        <v>176.37299999999999</v>
      </c>
      <c r="F32" s="93">
        <v>34.436999999999998</v>
      </c>
    </row>
    <row r="33" spans="1:6" ht="15" x14ac:dyDescent="0.2">
      <c r="A33" s="31" t="s">
        <v>3</v>
      </c>
      <c r="B33" s="8">
        <v>101</v>
      </c>
      <c r="C33" s="86" t="s">
        <v>38</v>
      </c>
      <c r="D33" s="93">
        <v>246.52099999999999</v>
      </c>
      <c r="E33" s="93">
        <v>216.548</v>
      </c>
      <c r="F33" s="93">
        <v>44.084000000000003</v>
      </c>
    </row>
    <row r="34" spans="1:6" ht="15" x14ac:dyDescent="0.2">
      <c r="A34" s="31" t="s">
        <v>3</v>
      </c>
      <c r="B34" s="8">
        <v>101</v>
      </c>
      <c r="C34" s="86" t="s">
        <v>38</v>
      </c>
      <c r="D34" s="93">
        <v>121.16</v>
      </c>
      <c r="E34" s="93">
        <v>145.517</v>
      </c>
      <c r="F34" s="93">
        <v>31.366</v>
      </c>
    </row>
    <row r="35" spans="1:6" ht="15" x14ac:dyDescent="0.2">
      <c r="A35" s="31" t="s">
        <v>3</v>
      </c>
      <c r="B35" s="8">
        <v>101</v>
      </c>
      <c r="C35" s="86" t="s">
        <v>38</v>
      </c>
      <c r="D35" s="93">
        <v>283.64999999999998</v>
      </c>
      <c r="E35" s="93">
        <v>279.61200000000002</v>
      </c>
      <c r="F35" s="93">
        <v>47.005000000000003</v>
      </c>
    </row>
    <row r="36" spans="1:6" ht="15" x14ac:dyDescent="0.2">
      <c r="A36" s="31" t="s">
        <v>3</v>
      </c>
      <c r="B36" s="8">
        <v>101</v>
      </c>
      <c r="C36" s="86" t="s">
        <v>38</v>
      </c>
      <c r="D36" s="93">
        <v>149.495</v>
      </c>
      <c r="E36" s="93">
        <v>177.226</v>
      </c>
      <c r="F36" s="93">
        <v>38.834000000000003</v>
      </c>
    </row>
    <row r="37" spans="1:6" ht="15" x14ac:dyDescent="0.2">
      <c r="A37" s="31" t="s">
        <v>3</v>
      </c>
      <c r="B37" s="8">
        <v>101</v>
      </c>
      <c r="C37" s="86" t="s">
        <v>38</v>
      </c>
      <c r="D37" s="93">
        <v>162.197</v>
      </c>
      <c r="E37" s="93">
        <v>170.24700000000001</v>
      </c>
      <c r="F37" s="93">
        <v>31.472999999999999</v>
      </c>
    </row>
    <row r="38" spans="1:6" ht="15" x14ac:dyDescent="0.2">
      <c r="A38" s="31" t="s">
        <v>3</v>
      </c>
      <c r="B38" s="8">
        <v>101</v>
      </c>
      <c r="C38" s="86" t="s">
        <v>38</v>
      </c>
      <c r="D38" s="93">
        <v>230.00800000000001</v>
      </c>
      <c r="E38" s="93">
        <v>265.10500000000002</v>
      </c>
      <c r="F38" s="93">
        <v>56.915999999999997</v>
      </c>
    </row>
    <row r="39" spans="1:6" ht="15" x14ac:dyDescent="0.2">
      <c r="A39" s="31" t="s">
        <v>3</v>
      </c>
      <c r="B39" s="8">
        <v>101</v>
      </c>
      <c r="C39" s="86" t="s">
        <v>38</v>
      </c>
      <c r="D39" s="93">
        <v>179.19900000000001</v>
      </c>
      <c r="E39" s="93">
        <v>182.80799999999999</v>
      </c>
      <c r="F39" s="93">
        <v>42.960999999999999</v>
      </c>
    </row>
    <row r="40" spans="1:6" ht="15" x14ac:dyDescent="0.2">
      <c r="A40" s="31" t="s">
        <v>3</v>
      </c>
      <c r="B40" s="8">
        <v>104</v>
      </c>
      <c r="C40" s="86" t="s">
        <v>38</v>
      </c>
      <c r="D40" s="100">
        <v>190.142</v>
      </c>
      <c r="E40" s="100">
        <v>188.233</v>
      </c>
      <c r="F40" s="100">
        <v>35.654000000000003</v>
      </c>
    </row>
    <row r="41" spans="1:6" ht="15" x14ac:dyDescent="0.2">
      <c r="A41" s="31" t="s">
        <v>3</v>
      </c>
      <c r="B41" s="8">
        <v>104</v>
      </c>
      <c r="C41" s="86" t="s">
        <v>38</v>
      </c>
      <c r="D41" s="100">
        <v>215.93799999999999</v>
      </c>
      <c r="E41" s="100">
        <v>172.256</v>
      </c>
      <c r="F41" s="100">
        <v>30.242000000000001</v>
      </c>
    </row>
    <row r="42" spans="1:6" ht="15" x14ac:dyDescent="0.2">
      <c r="A42" s="31" t="s">
        <v>3</v>
      </c>
      <c r="B42" s="8">
        <v>104</v>
      </c>
      <c r="C42" s="86" t="s">
        <v>38</v>
      </c>
      <c r="D42" s="100">
        <v>279.05799999999999</v>
      </c>
      <c r="E42" s="100">
        <v>213.97900000000001</v>
      </c>
      <c r="F42" s="100">
        <v>34.853999999999999</v>
      </c>
    </row>
    <row r="43" spans="1:6" ht="15" x14ac:dyDescent="0.2">
      <c r="A43" s="31" t="s">
        <v>3</v>
      </c>
      <c r="B43" s="8">
        <v>104</v>
      </c>
      <c r="C43" s="86" t="s">
        <v>38</v>
      </c>
      <c r="D43" s="100">
        <v>265.96499999999997</v>
      </c>
      <c r="E43" s="100">
        <v>205.70099999999999</v>
      </c>
      <c r="F43" s="100">
        <v>37.070999999999998</v>
      </c>
    </row>
    <row r="44" spans="1:6" ht="15" x14ac:dyDescent="0.2">
      <c r="A44" s="31" t="s">
        <v>3</v>
      </c>
      <c r="B44" s="8">
        <v>104</v>
      </c>
      <c r="C44" s="86" t="s">
        <v>38</v>
      </c>
      <c r="D44" s="100">
        <v>250.72200000000001</v>
      </c>
      <c r="E44" s="100">
        <v>203.47200000000001</v>
      </c>
      <c r="F44" s="100">
        <v>45.430999999999997</v>
      </c>
    </row>
    <row r="45" spans="1:6" ht="15" x14ac:dyDescent="0.2">
      <c r="A45" s="31" t="s">
        <v>3</v>
      </c>
      <c r="B45" s="8">
        <v>104</v>
      </c>
      <c r="C45" s="86" t="s">
        <v>38</v>
      </c>
      <c r="D45" s="100">
        <v>189.06800000000001</v>
      </c>
      <c r="E45" s="100">
        <v>123.396</v>
      </c>
      <c r="F45" s="100">
        <v>29.754999999999999</v>
      </c>
    </row>
    <row r="46" spans="1:6" ht="15" x14ac:dyDescent="0.2">
      <c r="A46" s="31" t="s">
        <v>3</v>
      </c>
      <c r="B46" s="8">
        <v>104</v>
      </c>
      <c r="C46" s="86" t="s">
        <v>38</v>
      </c>
      <c r="D46" s="100">
        <v>194.148</v>
      </c>
      <c r="E46" s="100">
        <v>151.29599999999999</v>
      </c>
      <c r="F46" s="100">
        <v>31.436</v>
      </c>
    </row>
    <row r="47" spans="1:6" ht="15" x14ac:dyDescent="0.2">
      <c r="A47" s="31" t="s">
        <v>3</v>
      </c>
      <c r="B47" s="8">
        <v>104</v>
      </c>
      <c r="C47" s="86" t="s">
        <v>38</v>
      </c>
      <c r="D47" s="100">
        <v>204.79900000000001</v>
      </c>
      <c r="E47" s="100">
        <v>149.13</v>
      </c>
      <c r="F47" s="100">
        <v>34.770000000000003</v>
      </c>
    </row>
    <row r="48" spans="1:6" ht="15" x14ac:dyDescent="0.2">
      <c r="A48" s="31" t="s">
        <v>3</v>
      </c>
      <c r="B48" s="8">
        <v>104</v>
      </c>
      <c r="C48" s="86" t="s">
        <v>38</v>
      </c>
      <c r="D48" s="100">
        <v>307.29599999999999</v>
      </c>
      <c r="E48" s="100">
        <v>255.98599999999999</v>
      </c>
      <c r="F48" s="100">
        <v>45.786999999999999</v>
      </c>
    </row>
    <row r="49" spans="1:6" ht="15" x14ac:dyDescent="0.2">
      <c r="A49" s="31" t="s">
        <v>3</v>
      </c>
      <c r="B49" s="8">
        <v>104</v>
      </c>
      <c r="C49" s="86" t="s">
        <v>38</v>
      </c>
      <c r="D49" s="100">
        <v>315.20999999999998</v>
      </c>
      <c r="E49" s="100">
        <v>234.27500000000001</v>
      </c>
      <c r="F49" s="100">
        <v>55.103999999999999</v>
      </c>
    </row>
    <row r="50" spans="1:6" ht="15" x14ac:dyDescent="0.2">
      <c r="A50" s="31" t="s">
        <v>3</v>
      </c>
      <c r="B50" s="8">
        <v>104</v>
      </c>
      <c r="C50" s="86" t="s">
        <v>38</v>
      </c>
      <c r="D50" s="100">
        <v>209.88</v>
      </c>
      <c r="E50" s="100">
        <v>199.959</v>
      </c>
      <c r="F50" s="100">
        <v>33.843000000000004</v>
      </c>
    </row>
    <row r="51" spans="1:6" ht="15" x14ac:dyDescent="0.2">
      <c r="A51" s="31" t="s">
        <v>3</v>
      </c>
      <c r="B51" s="8">
        <v>104</v>
      </c>
      <c r="C51" s="86" t="s">
        <v>38</v>
      </c>
      <c r="D51" s="100">
        <v>285.60399999999998</v>
      </c>
      <c r="E51" s="100">
        <v>227.74600000000001</v>
      </c>
      <c r="F51" s="100">
        <v>44.637</v>
      </c>
    </row>
    <row r="52" spans="1:6" ht="15" x14ac:dyDescent="0.2">
      <c r="A52" s="31" t="s">
        <v>3</v>
      </c>
      <c r="B52" s="8">
        <v>104</v>
      </c>
      <c r="C52" s="86" t="s">
        <v>38</v>
      </c>
      <c r="D52" s="100">
        <v>139.23599999999999</v>
      </c>
      <c r="E52" s="100">
        <v>130.41900000000001</v>
      </c>
      <c r="F52" s="100">
        <v>27.143000000000001</v>
      </c>
    </row>
    <row r="53" spans="1:6" ht="15" x14ac:dyDescent="0.2">
      <c r="A53" s="31" t="s">
        <v>3</v>
      </c>
      <c r="B53" s="8">
        <v>104</v>
      </c>
      <c r="C53" s="86" t="s">
        <v>38</v>
      </c>
      <c r="D53" s="100">
        <v>172.16399999999999</v>
      </c>
      <c r="E53" s="100">
        <v>163.03</v>
      </c>
      <c r="F53" s="100">
        <v>37.262</v>
      </c>
    </row>
    <row r="54" spans="1:6" ht="15" x14ac:dyDescent="0.2">
      <c r="A54" s="31" t="s">
        <v>3</v>
      </c>
      <c r="B54" s="8">
        <v>104</v>
      </c>
      <c r="C54" s="86" t="s">
        <v>38</v>
      </c>
      <c r="D54" s="100">
        <v>165.422</v>
      </c>
      <c r="E54" s="100">
        <v>153.26</v>
      </c>
      <c r="F54" s="100">
        <v>32.087000000000003</v>
      </c>
    </row>
    <row r="55" spans="1:6" ht="15" x14ac:dyDescent="0.2">
      <c r="A55" s="31" t="s">
        <v>3</v>
      </c>
      <c r="B55" s="8">
        <v>104</v>
      </c>
      <c r="C55" s="86" t="s">
        <v>38</v>
      </c>
      <c r="D55" s="100">
        <v>215.84</v>
      </c>
      <c r="E55" s="100">
        <v>165.06200000000001</v>
      </c>
      <c r="F55" s="100">
        <v>35.39</v>
      </c>
    </row>
    <row r="56" spans="1:6" ht="15" x14ac:dyDescent="0.2">
      <c r="A56" s="31" t="s">
        <v>3</v>
      </c>
      <c r="B56" s="8">
        <v>104</v>
      </c>
      <c r="C56" s="86" t="s">
        <v>38</v>
      </c>
      <c r="D56" s="100">
        <v>336.70600000000002</v>
      </c>
      <c r="E56" s="100">
        <v>232.60900000000001</v>
      </c>
      <c r="F56" s="100">
        <v>37.453000000000003</v>
      </c>
    </row>
    <row r="57" spans="1:6" ht="15" x14ac:dyDescent="0.2">
      <c r="A57" s="31" t="s">
        <v>3</v>
      </c>
      <c r="B57" s="8">
        <v>104</v>
      </c>
      <c r="C57" s="86" t="s">
        <v>38</v>
      </c>
      <c r="D57" s="100">
        <v>249.15899999999999</v>
      </c>
      <c r="E57" s="100">
        <v>209.572</v>
      </c>
      <c r="F57" s="100">
        <v>36.881999999999998</v>
      </c>
    </row>
    <row r="58" spans="1:6" ht="15" x14ac:dyDescent="0.2">
      <c r="A58" s="31" t="s">
        <v>3</v>
      </c>
      <c r="B58" s="8">
        <v>104</v>
      </c>
      <c r="C58" s="86" t="s">
        <v>38</v>
      </c>
      <c r="D58" s="100">
        <v>236.554</v>
      </c>
      <c r="E58" s="100">
        <v>216.203</v>
      </c>
      <c r="F58" s="100">
        <v>46.755000000000003</v>
      </c>
    </row>
    <row r="59" spans="1:6" ht="15" x14ac:dyDescent="0.2">
      <c r="A59" s="31" t="s">
        <v>3</v>
      </c>
      <c r="B59" s="8">
        <v>104</v>
      </c>
      <c r="C59" s="86" t="s">
        <v>38</v>
      </c>
      <c r="D59" s="100">
        <v>288.92599999999999</v>
      </c>
      <c r="E59" s="100">
        <v>250.57400000000001</v>
      </c>
      <c r="F59" s="100">
        <v>35.433999999999997</v>
      </c>
    </row>
    <row r="60" spans="1:6" ht="15" x14ac:dyDescent="0.2">
      <c r="A60" s="31" t="s">
        <v>3</v>
      </c>
      <c r="B60" s="8">
        <v>104</v>
      </c>
      <c r="C60" s="86" t="s">
        <v>38</v>
      </c>
      <c r="D60" s="100">
        <v>253.946</v>
      </c>
      <c r="E60" s="100">
        <v>172.51499999999999</v>
      </c>
      <c r="F60" s="100">
        <v>56.078000000000003</v>
      </c>
    </row>
    <row r="61" spans="1:6" ht="15" x14ac:dyDescent="0.2">
      <c r="A61" s="31" t="s">
        <v>3</v>
      </c>
      <c r="B61" s="8">
        <v>106</v>
      </c>
      <c r="C61" s="86" t="s">
        <v>38</v>
      </c>
      <c r="D61" s="100">
        <v>282.47800000000001</v>
      </c>
      <c r="E61" s="100">
        <v>206.00399999999999</v>
      </c>
      <c r="F61" s="100">
        <v>50.186</v>
      </c>
    </row>
    <row r="62" spans="1:6" ht="15" x14ac:dyDescent="0.2">
      <c r="A62" s="31" t="s">
        <v>3</v>
      </c>
      <c r="B62" s="8">
        <v>106</v>
      </c>
      <c r="C62" s="86" t="s">
        <v>38</v>
      </c>
      <c r="D62" s="100">
        <v>252.96899999999999</v>
      </c>
      <c r="E62" s="100">
        <v>184.11500000000001</v>
      </c>
      <c r="F62" s="100">
        <v>44.551000000000002</v>
      </c>
    </row>
    <row r="63" spans="1:6" ht="15" x14ac:dyDescent="0.2">
      <c r="A63" s="31" t="s">
        <v>3</v>
      </c>
      <c r="B63" s="8">
        <v>106</v>
      </c>
      <c r="C63" s="86" t="s">
        <v>38</v>
      </c>
      <c r="D63" s="100">
        <v>213.202</v>
      </c>
      <c r="E63" s="100">
        <v>224.816</v>
      </c>
      <c r="F63" s="100">
        <v>52.872</v>
      </c>
    </row>
    <row r="64" spans="1:6" ht="15" x14ac:dyDescent="0.2">
      <c r="A64" s="31" t="s">
        <v>3</v>
      </c>
      <c r="B64" s="8">
        <v>106</v>
      </c>
      <c r="C64" s="86" t="s">
        <v>38</v>
      </c>
      <c r="D64" s="100">
        <v>299.18599999999998</v>
      </c>
      <c r="E64" s="100">
        <v>312.57</v>
      </c>
      <c r="F64" s="100">
        <v>47.506999999999998</v>
      </c>
    </row>
    <row r="65" spans="1:6" ht="15" x14ac:dyDescent="0.2">
      <c r="A65" s="31" t="s">
        <v>3</v>
      </c>
      <c r="B65" s="8">
        <v>106</v>
      </c>
      <c r="C65" s="86" t="s">
        <v>38</v>
      </c>
      <c r="D65" s="100">
        <v>335.24099999999999</v>
      </c>
      <c r="E65" s="100">
        <v>223.755</v>
      </c>
      <c r="F65" s="100">
        <v>41.911000000000001</v>
      </c>
    </row>
    <row r="66" spans="1:6" ht="15" x14ac:dyDescent="0.2">
      <c r="A66" s="31" t="s">
        <v>3</v>
      </c>
      <c r="B66" s="8">
        <v>106</v>
      </c>
      <c r="C66" s="86" t="s">
        <v>38</v>
      </c>
      <c r="D66" s="100">
        <v>411.84500000000003</v>
      </c>
      <c r="E66" s="100">
        <v>244.089</v>
      </c>
      <c r="F66" s="100">
        <v>45.603000000000002</v>
      </c>
    </row>
    <row r="67" spans="1:6" ht="15" x14ac:dyDescent="0.2">
      <c r="A67" s="31" t="s">
        <v>3</v>
      </c>
      <c r="B67" s="8">
        <v>106</v>
      </c>
      <c r="C67" s="86" t="s">
        <v>38</v>
      </c>
      <c r="D67" s="100">
        <v>122.039</v>
      </c>
      <c r="E67" s="100">
        <v>109.661</v>
      </c>
      <c r="F67" s="100">
        <v>25.786000000000001</v>
      </c>
    </row>
    <row r="68" spans="1:6" ht="15" x14ac:dyDescent="0.2">
      <c r="A68" s="31" t="s">
        <v>3</v>
      </c>
      <c r="B68" s="8">
        <v>106</v>
      </c>
      <c r="C68" s="86" t="s">
        <v>38</v>
      </c>
      <c r="D68" s="100">
        <v>152.036</v>
      </c>
      <c r="E68" s="100">
        <v>137.529</v>
      </c>
      <c r="F68" s="100">
        <v>26.004999999999999</v>
      </c>
    </row>
    <row r="69" spans="1:6" ht="15" x14ac:dyDescent="0.2">
      <c r="A69" s="31" t="s">
        <v>3</v>
      </c>
      <c r="B69" s="8">
        <v>106</v>
      </c>
      <c r="C69" s="86" t="s">
        <v>38</v>
      </c>
      <c r="D69" s="100">
        <v>229.715</v>
      </c>
      <c r="E69" s="100">
        <v>196.68199999999999</v>
      </c>
      <c r="F69" s="100">
        <v>37.228999999999999</v>
      </c>
    </row>
    <row r="70" spans="1:6" ht="15" x14ac:dyDescent="0.2">
      <c r="A70" s="31" t="s">
        <v>3</v>
      </c>
      <c r="B70" s="8">
        <v>106</v>
      </c>
      <c r="C70" s="86" t="s">
        <v>38</v>
      </c>
      <c r="D70" s="100">
        <v>155.749</v>
      </c>
      <c r="E70" s="100">
        <v>147.42400000000001</v>
      </c>
      <c r="F70" s="100">
        <v>27.904</v>
      </c>
    </row>
    <row r="71" spans="1:6" ht="15" x14ac:dyDescent="0.2">
      <c r="A71" s="31" t="s">
        <v>3</v>
      </c>
      <c r="B71" s="8">
        <v>106</v>
      </c>
      <c r="C71" s="86" t="s">
        <v>38</v>
      </c>
      <c r="D71" s="100">
        <v>194.53899999999999</v>
      </c>
      <c r="E71" s="100">
        <v>137.636</v>
      </c>
      <c r="F71" s="100">
        <v>31.114000000000001</v>
      </c>
    </row>
    <row r="72" spans="1:6" ht="15" x14ac:dyDescent="0.2">
      <c r="A72" s="31" t="s">
        <v>3</v>
      </c>
      <c r="B72" s="8">
        <v>106</v>
      </c>
      <c r="C72" s="86" t="s">
        <v>38</v>
      </c>
      <c r="D72" s="100">
        <v>148.90899999999999</v>
      </c>
      <c r="E72" s="100">
        <v>112.13</v>
      </c>
      <c r="F72" s="100">
        <v>28.405999999999999</v>
      </c>
    </row>
    <row r="73" spans="1:6" ht="15" x14ac:dyDescent="0.2">
      <c r="A73" s="31" t="s">
        <v>3</v>
      </c>
      <c r="B73" s="8">
        <v>106</v>
      </c>
      <c r="C73" s="86" t="s">
        <v>38</v>
      </c>
      <c r="D73" s="100">
        <v>262.05599999999998</v>
      </c>
      <c r="E73" s="100">
        <v>145.24</v>
      </c>
      <c r="F73" s="100">
        <v>40.401000000000003</v>
      </c>
    </row>
    <row r="74" spans="1:6" ht="15" x14ac:dyDescent="0.2">
      <c r="A74" s="31" t="s">
        <v>3</v>
      </c>
      <c r="B74" s="8">
        <v>106</v>
      </c>
      <c r="C74" s="86" t="s">
        <v>38</v>
      </c>
      <c r="D74" s="100">
        <v>270.26400000000001</v>
      </c>
      <c r="E74" s="100">
        <v>234.529</v>
      </c>
      <c r="F74" s="100">
        <v>36.991999999999997</v>
      </c>
    </row>
    <row r="75" spans="1:6" ht="15" x14ac:dyDescent="0.2">
      <c r="A75" s="31" t="s">
        <v>3</v>
      </c>
      <c r="B75" s="8">
        <v>106</v>
      </c>
      <c r="C75" s="86" t="s">
        <v>38</v>
      </c>
      <c r="D75" s="100">
        <v>411.161</v>
      </c>
      <c r="E75" s="100">
        <v>304.78300000000002</v>
      </c>
      <c r="F75" s="100">
        <v>62.936</v>
      </c>
    </row>
    <row r="76" spans="1:6" ht="15" x14ac:dyDescent="0.2">
      <c r="A76" s="31" t="s">
        <v>3</v>
      </c>
      <c r="B76" s="8">
        <v>106</v>
      </c>
      <c r="C76" s="86" t="s">
        <v>38</v>
      </c>
      <c r="D76" s="100">
        <v>232.45</v>
      </c>
      <c r="E76" s="100">
        <v>194.69900000000001</v>
      </c>
      <c r="F76" s="100">
        <v>35.149000000000001</v>
      </c>
    </row>
    <row r="77" spans="1:6" ht="15" x14ac:dyDescent="0.2">
      <c r="A77" s="31" t="s">
        <v>3</v>
      </c>
      <c r="B77" s="8">
        <v>106</v>
      </c>
      <c r="C77" s="86" t="s">
        <v>38</v>
      </c>
      <c r="D77" s="100">
        <v>232.84100000000001</v>
      </c>
      <c r="E77" s="100">
        <v>169.17400000000001</v>
      </c>
      <c r="F77" s="100">
        <v>37.395000000000003</v>
      </c>
    </row>
    <row r="78" spans="1:6" ht="15" x14ac:dyDescent="0.2">
      <c r="A78" s="31" t="s">
        <v>3</v>
      </c>
      <c r="B78" s="8">
        <v>106</v>
      </c>
      <c r="C78" s="86" t="s">
        <v>38</v>
      </c>
      <c r="D78" s="100">
        <v>172.066</v>
      </c>
      <c r="E78" s="100">
        <v>146.642</v>
      </c>
      <c r="F78" s="100">
        <v>32.572000000000003</v>
      </c>
    </row>
    <row r="79" spans="1:6" ht="15" x14ac:dyDescent="0.2">
      <c r="A79" s="31" t="s">
        <v>3</v>
      </c>
      <c r="B79" s="8">
        <v>106</v>
      </c>
      <c r="C79" s="86" t="s">
        <v>38</v>
      </c>
      <c r="D79" s="100">
        <v>291.07600000000002</v>
      </c>
      <c r="E79" s="100">
        <v>302.30099999999999</v>
      </c>
      <c r="F79" s="100">
        <v>46.960999999999999</v>
      </c>
    </row>
    <row r="80" spans="1:6" ht="15" x14ac:dyDescent="0.2">
      <c r="A80" s="31" t="s">
        <v>3</v>
      </c>
      <c r="B80" s="8">
        <v>106</v>
      </c>
      <c r="C80" s="86" t="s">
        <v>38</v>
      </c>
      <c r="D80" s="100">
        <v>181.54400000000001</v>
      </c>
      <c r="E80" s="100">
        <v>129.464</v>
      </c>
      <c r="F80" s="100">
        <v>31.478000000000002</v>
      </c>
    </row>
    <row r="81" spans="1:6" ht="15" x14ac:dyDescent="0.2">
      <c r="A81" s="31" t="s">
        <v>3</v>
      </c>
      <c r="B81" s="8">
        <v>106</v>
      </c>
      <c r="C81" s="86" t="s">
        <v>38</v>
      </c>
      <c r="D81" s="100">
        <v>250.136</v>
      </c>
      <c r="E81" s="100">
        <v>182.13800000000001</v>
      </c>
      <c r="F81" s="100">
        <v>33.639000000000003</v>
      </c>
    </row>
    <row r="82" spans="1:6" ht="15" x14ac:dyDescent="0.2">
      <c r="A82" s="31" t="s">
        <v>3</v>
      </c>
      <c r="B82" s="8">
        <v>106</v>
      </c>
      <c r="C82" s="86" t="s">
        <v>38</v>
      </c>
      <c r="D82" s="100">
        <v>253.26300000000001</v>
      </c>
      <c r="E82" s="100">
        <v>238.34299999999999</v>
      </c>
      <c r="F82" s="100">
        <v>40.92</v>
      </c>
    </row>
    <row r="83" spans="1:6" ht="15" x14ac:dyDescent="0.2">
      <c r="A83" s="31" t="s">
        <v>3</v>
      </c>
      <c r="B83" s="8">
        <v>106</v>
      </c>
      <c r="C83" s="86" t="s">
        <v>38</v>
      </c>
      <c r="D83" s="100">
        <v>398.55599999999998</v>
      </c>
      <c r="E83" s="100">
        <v>353.06700000000001</v>
      </c>
      <c r="F83" s="100">
        <v>57.332000000000001</v>
      </c>
    </row>
    <row r="84" spans="1:6" ht="15" x14ac:dyDescent="0.2">
      <c r="A84" s="31" t="s">
        <v>3</v>
      </c>
      <c r="B84" s="8">
        <v>106</v>
      </c>
      <c r="C84" s="86" t="s">
        <v>38</v>
      </c>
      <c r="D84" s="100">
        <v>304.46199999999999</v>
      </c>
      <c r="E84" s="100">
        <v>239.13800000000001</v>
      </c>
      <c r="F84" s="100">
        <v>49.688000000000002</v>
      </c>
    </row>
    <row r="85" spans="1:6" ht="15" x14ac:dyDescent="0.2">
      <c r="A85" s="31" t="s">
        <v>3</v>
      </c>
      <c r="B85" s="8">
        <v>106</v>
      </c>
      <c r="C85" s="86" t="s">
        <v>38</v>
      </c>
      <c r="D85" s="100">
        <v>185.15899999999999</v>
      </c>
      <c r="E85" s="100">
        <v>195.672</v>
      </c>
      <c r="F85" s="100">
        <v>43.305</v>
      </c>
    </row>
    <row r="86" spans="1:6" ht="15" x14ac:dyDescent="0.2">
      <c r="A86" s="31" t="s">
        <v>3</v>
      </c>
      <c r="B86" s="8">
        <v>106</v>
      </c>
      <c r="C86" s="86" t="s">
        <v>38</v>
      </c>
      <c r="D86" s="100">
        <v>151.44900000000001</v>
      </c>
      <c r="E86" s="100">
        <v>174.333</v>
      </c>
      <c r="F86" s="100">
        <v>43.186999999999998</v>
      </c>
    </row>
    <row r="87" spans="1:6" ht="15" x14ac:dyDescent="0.2">
      <c r="A87" s="31" t="s">
        <v>3</v>
      </c>
      <c r="B87" s="8">
        <v>106</v>
      </c>
      <c r="C87" s="86" t="s">
        <v>38</v>
      </c>
      <c r="D87" s="100">
        <v>297.72000000000003</v>
      </c>
      <c r="E87" s="100">
        <v>239.61099999999999</v>
      </c>
      <c r="F87" s="100">
        <v>54.695</v>
      </c>
    </row>
    <row r="88" spans="1:6" ht="15" x14ac:dyDescent="0.2">
      <c r="A88" s="31" t="s">
        <v>3</v>
      </c>
      <c r="B88" s="8">
        <v>106</v>
      </c>
      <c r="C88" s="86" t="s">
        <v>38</v>
      </c>
      <c r="D88" s="100">
        <v>123.309</v>
      </c>
      <c r="E88" s="100">
        <v>146.20500000000001</v>
      </c>
      <c r="F88" s="100">
        <v>42.607999999999997</v>
      </c>
    </row>
    <row r="89" spans="1:6" ht="15" x14ac:dyDescent="0.2">
      <c r="A89" s="31" t="s">
        <v>3</v>
      </c>
      <c r="B89" s="8">
        <v>106</v>
      </c>
      <c r="C89" s="86" t="s">
        <v>38</v>
      </c>
      <c r="D89" s="100">
        <v>198.74100000000001</v>
      </c>
      <c r="E89" s="100">
        <v>211.85</v>
      </c>
      <c r="F89" s="100">
        <v>48.511000000000003</v>
      </c>
    </row>
    <row r="90" spans="1:6" ht="15" x14ac:dyDescent="0.2">
      <c r="A90" s="31" t="s">
        <v>3</v>
      </c>
      <c r="B90" s="8">
        <v>106</v>
      </c>
      <c r="C90" s="86" t="s">
        <v>38</v>
      </c>
      <c r="D90" s="100">
        <v>69.177999999999997</v>
      </c>
      <c r="E90" s="100">
        <v>111.58</v>
      </c>
      <c r="F90" s="100">
        <v>31.140999999999998</v>
      </c>
    </row>
    <row r="91" spans="1:6" ht="15" x14ac:dyDescent="0.2">
      <c r="A91" s="31" t="s">
        <v>3</v>
      </c>
      <c r="B91" s="8">
        <v>106</v>
      </c>
      <c r="C91" s="86" t="s">
        <v>38</v>
      </c>
      <c r="D91" s="100">
        <v>108.36</v>
      </c>
      <c r="E91" s="100">
        <v>88.878</v>
      </c>
      <c r="F91" s="100">
        <v>19.41</v>
      </c>
    </row>
    <row r="92" spans="1:6" ht="15" x14ac:dyDescent="0.2">
      <c r="A92" s="31" t="s">
        <v>3</v>
      </c>
      <c r="B92" s="8">
        <v>106</v>
      </c>
      <c r="C92" s="86" t="s">
        <v>38</v>
      </c>
      <c r="D92" s="100">
        <v>156.82300000000001</v>
      </c>
      <c r="E92" s="100">
        <v>142.35499999999999</v>
      </c>
      <c r="F92" s="100">
        <v>40.622999999999998</v>
      </c>
    </row>
    <row r="93" spans="1:6" ht="15" x14ac:dyDescent="0.2">
      <c r="A93" s="31" t="s">
        <v>3</v>
      </c>
      <c r="B93" s="8">
        <v>106</v>
      </c>
      <c r="C93" s="86" t="s">
        <v>38</v>
      </c>
      <c r="D93" s="100">
        <v>328.108</v>
      </c>
      <c r="E93" s="100">
        <v>307.726</v>
      </c>
      <c r="F93" s="100">
        <v>60.195999999999998</v>
      </c>
    </row>
    <row r="94" spans="1:6" ht="15" x14ac:dyDescent="0.2">
      <c r="A94" s="31" t="s">
        <v>3</v>
      </c>
      <c r="B94" s="8">
        <v>106</v>
      </c>
      <c r="C94" s="86" t="s">
        <v>38</v>
      </c>
      <c r="D94" s="100">
        <v>158.48500000000001</v>
      </c>
      <c r="E94" s="100">
        <v>180.529</v>
      </c>
      <c r="F94" s="100">
        <v>41.100999999999999</v>
      </c>
    </row>
    <row r="95" spans="1:6" ht="15" x14ac:dyDescent="0.2">
      <c r="A95" s="31" t="s">
        <v>3</v>
      </c>
      <c r="B95" s="8">
        <v>106</v>
      </c>
      <c r="C95" s="86" t="s">
        <v>38</v>
      </c>
      <c r="D95" s="100">
        <v>206.851</v>
      </c>
      <c r="E95" s="100">
        <v>194.636</v>
      </c>
      <c r="F95" s="100">
        <v>37.301000000000002</v>
      </c>
    </row>
    <row r="96" spans="1:6" ht="15" x14ac:dyDescent="0.2">
      <c r="A96" s="31" t="s">
        <v>3</v>
      </c>
      <c r="B96" s="8">
        <v>106</v>
      </c>
      <c r="C96" s="86" t="s">
        <v>38</v>
      </c>
      <c r="D96" s="100">
        <v>243.88200000000001</v>
      </c>
      <c r="E96" s="100">
        <v>224.02699999999999</v>
      </c>
      <c r="F96" s="100">
        <v>47.811999999999998</v>
      </c>
    </row>
    <row r="97" spans="1:6" ht="15" x14ac:dyDescent="0.2">
      <c r="A97" s="31" t="s">
        <v>3</v>
      </c>
      <c r="B97" s="8">
        <v>106</v>
      </c>
      <c r="C97" s="86" t="s">
        <v>38</v>
      </c>
      <c r="D97" s="100">
        <v>132.982</v>
      </c>
      <c r="E97" s="100">
        <v>130.81700000000001</v>
      </c>
      <c r="F97" s="100">
        <v>27.181000000000001</v>
      </c>
    </row>
    <row r="98" spans="1:6" ht="15" x14ac:dyDescent="0.2">
      <c r="A98" s="31" t="s">
        <v>3</v>
      </c>
      <c r="B98" s="8">
        <v>106</v>
      </c>
      <c r="C98" s="86" t="s">
        <v>38</v>
      </c>
      <c r="D98" s="100">
        <v>96.731999999999999</v>
      </c>
      <c r="E98" s="100">
        <v>95.269000000000005</v>
      </c>
      <c r="F98" s="100">
        <v>36.630000000000003</v>
      </c>
    </row>
    <row r="99" spans="1:6" ht="15" x14ac:dyDescent="0.2">
      <c r="A99" s="31" t="s">
        <v>3</v>
      </c>
      <c r="B99" s="8">
        <v>106</v>
      </c>
      <c r="C99" s="86" t="s">
        <v>38</v>
      </c>
      <c r="D99" s="100">
        <v>253.84899999999999</v>
      </c>
      <c r="E99" s="100">
        <v>269.87299999999999</v>
      </c>
      <c r="F99" s="100">
        <v>52.497</v>
      </c>
    </row>
    <row r="100" spans="1:6" ht="15" x14ac:dyDescent="0.2">
      <c r="A100" s="31" t="s">
        <v>3</v>
      </c>
      <c r="B100" s="8">
        <v>106</v>
      </c>
      <c r="C100" s="86" t="s">
        <v>38</v>
      </c>
      <c r="D100" s="100">
        <v>238.215</v>
      </c>
      <c r="E100" s="100">
        <v>214.351</v>
      </c>
      <c r="F100" s="100">
        <v>38.213000000000001</v>
      </c>
    </row>
    <row r="101" spans="1:6" ht="15" x14ac:dyDescent="0.2">
      <c r="A101" s="31" t="s">
        <v>3</v>
      </c>
      <c r="B101" s="8">
        <v>106</v>
      </c>
      <c r="C101" s="86" t="s">
        <v>38</v>
      </c>
      <c r="D101" s="100">
        <v>226.49</v>
      </c>
      <c r="E101" s="100">
        <v>167.44300000000001</v>
      </c>
      <c r="F101" s="100">
        <v>42.790999999999997</v>
      </c>
    </row>
    <row r="102" spans="1:6" ht="15" x14ac:dyDescent="0.2">
      <c r="A102" s="31" t="s">
        <v>3</v>
      </c>
      <c r="B102" s="8">
        <v>106</v>
      </c>
      <c r="C102" s="86" t="s">
        <v>38</v>
      </c>
      <c r="D102" s="100">
        <v>223.46100000000001</v>
      </c>
      <c r="E102" s="100">
        <v>174.93899999999999</v>
      </c>
      <c r="F102" s="100">
        <v>37.886000000000003</v>
      </c>
    </row>
    <row r="103" spans="1:6" ht="15" x14ac:dyDescent="0.2">
      <c r="A103" s="31" t="s">
        <v>3</v>
      </c>
      <c r="B103" s="8">
        <v>106</v>
      </c>
      <c r="C103" s="86" t="s">
        <v>38</v>
      </c>
      <c r="D103" s="100">
        <v>373.15199999999999</v>
      </c>
      <c r="E103" s="100">
        <v>279.88900000000001</v>
      </c>
      <c r="F103" s="100">
        <v>46.716999999999999</v>
      </c>
    </row>
    <row r="104" spans="1:6" ht="15" x14ac:dyDescent="0.2">
      <c r="A104" s="31" t="s">
        <v>3</v>
      </c>
      <c r="B104" s="8">
        <v>106</v>
      </c>
      <c r="C104" s="86" t="s">
        <v>38</v>
      </c>
      <c r="D104" s="100">
        <v>317.94600000000003</v>
      </c>
      <c r="E104" s="100">
        <v>240.64699999999999</v>
      </c>
      <c r="F104" s="100">
        <v>43.648000000000003</v>
      </c>
    </row>
    <row r="105" spans="1:6" ht="15" x14ac:dyDescent="0.2">
      <c r="A105" s="31" t="s">
        <v>3</v>
      </c>
      <c r="B105" s="8">
        <v>106</v>
      </c>
      <c r="C105" s="86" t="s">
        <v>38</v>
      </c>
      <c r="D105" s="100">
        <v>361.42700000000002</v>
      </c>
      <c r="E105" s="100">
        <v>210.31</v>
      </c>
      <c r="F105" s="100">
        <v>51.704999999999998</v>
      </c>
    </row>
    <row r="106" spans="1:6" ht="15" x14ac:dyDescent="0.2">
      <c r="A106" s="31" t="s">
        <v>3</v>
      </c>
      <c r="B106" s="8">
        <v>106</v>
      </c>
      <c r="C106" s="86" t="s">
        <v>38</v>
      </c>
      <c r="D106" s="100">
        <v>220.13900000000001</v>
      </c>
      <c r="E106" s="100">
        <v>161.374</v>
      </c>
      <c r="F106" s="100">
        <v>37.027999999999999</v>
      </c>
    </row>
    <row r="107" spans="1:6" ht="15" x14ac:dyDescent="0.2">
      <c r="A107" s="31" t="s">
        <v>3</v>
      </c>
      <c r="B107" s="8">
        <v>106</v>
      </c>
      <c r="C107" s="86" t="s">
        <v>38</v>
      </c>
      <c r="D107" s="100">
        <v>141.483</v>
      </c>
      <c r="E107" s="100">
        <v>125.562</v>
      </c>
      <c r="F107" s="100">
        <v>34.11</v>
      </c>
    </row>
    <row r="108" spans="1:6" ht="15" x14ac:dyDescent="0.2">
      <c r="A108" s="31" t="s">
        <v>3</v>
      </c>
      <c r="B108" s="8">
        <v>106</v>
      </c>
      <c r="C108" s="86" t="s">
        <v>38</v>
      </c>
      <c r="D108" s="100">
        <v>219.553</v>
      </c>
      <c r="E108" s="100">
        <v>236.739</v>
      </c>
      <c r="F108" s="100">
        <v>43.073999999999998</v>
      </c>
    </row>
    <row r="109" spans="1:6" ht="15" x14ac:dyDescent="0.2">
      <c r="A109" s="31" t="s">
        <v>3</v>
      </c>
      <c r="B109" s="8">
        <v>106</v>
      </c>
      <c r="C109" s="86" t="s">
        <v>38</v>
      </c>
      <c r="D109" s="100">
        <v>207.63200000000001</v>
      </c>
      <c r="E109" s="100">
        <v>165.20099999999999</v>
      </c>
      <c r="F109" s="100">
        <v>42.08</v>
      </c>
    </row>
    <row r="110" spans="1:6" ht="15" x14ac:dyDescent="0.2">
      <c r="A110" s="31" t="s">
        <v>3</v>
      </c>
      <c r="B110" s="8">
        <v>106</v>
      </c>
      <c r="C110" s="86" t="s">
        <v>38</v>
      </c>
      <c r="D110" s="100">
        <v>323.71100000000001</v>
      </c>
      <c r="E110" s="100">
        <v>260.51400000000001</v>
      </c>
      <c r="F110" s="100">
        <v>54.261000000000003</v>
      </c>
    </row>
    <row r="111" spans="1:6" ht="15" x14ac:dyDescent="0.2">
      <c r="A111" s="31" t="s">
        <v>3</v>
      </c>
      <c r="B111" s="8">
        <v>106</v>
      </c>
      <c r="C111" s="86" t="s">
        <v>38</v>
      </c>
      <c r="D111" s="100">
        <v>395.43</v>
      </c>
      <c r="E111" s="100">
        <v>278.16500000000002</v>
      </c>
      <c r="F111" s="100">
        <v>50.829000000000001</v>
      </c>
    </row>
    <row r="112" spans="1:6" ht="15" x14ac:dyDescent="0.2">
      <c r="A112" s="31" t="s">
        <v>3</v>
      </c>
      <c r="B112" s="8">
        <v>106</v>
      </c>
      <c r="C112" s="86" t="s">
        <v>38</v>
      </c>
      <c r="D112" s="100">
        <v>300.065</v>
      </c>
      <c r="E112" s="100">
        <v>215.078</v>
      </c>
      <c r="F112" s="100">
        <v>43.82</v>
      </c>
    </row>
    <row r="113" spans="1:6" ht="15" x14ac:dyDescent="0.2">
      <c r="A113" s="31" t="s">
        <v>4</v>
      </c>
      <c r="B113" s="8">
        <v>103</v>
      </c>
      <c r="C113" s="86" t="s">
        <v>38</v>
      </c>
      <c r="D113" s="100">
        <v>283.846</v>
      </c>
      <c r="E113" s="100">
        <v>209.167</v>
      </c>
      <c r="F113" s="100">
        <v>40.435000000000002</v>
      </c>
    </row>
    <row r="114" spans="1:6" ht="15" x14ac:dyDescent="0.2">
      <c r="A114" s="31" t="s">
        <v>4</v>
      </c>
      <c r="B114" s="8">
        <v>103</v>
      </c>
      <c r="C114" s="86" t="s">
        <v>38</v>
      </c>
      <c r="D114" s="100">
        <v>168.84200000000001</v>
      </c>
      <c r="E114" s="100">
        <v>182.839</v>
      </c>
      <c r="F114" s="100">
        <v>41.323</v>
      </c>
    </row>
    <row r="115" spans="1:6" ht="15" x14ac:dyDescent="0.2">
      <c r="A115" s="31" t="s">
        <v>4</v>
      </c>
      <c r="B115" s="8">
        <v>103</v>
      </c>
      <c r="C115" s="86" t="s">
        <v>38</v>
      </c>
      <c r="D115" s="100">
        <v>222.875</v>
      </c>
      <c r="E115" s="100">
        <v>177.78</v>
      </c>
      <c r="F115" s="100">
        <v>38.518000000000001</v>
      </c>
    </row>
    <row r="116" spans="1:6" ht="15" x14ac:dyDescent="0.2">
      <c r="A116" s="31" t="s">
        <v>4</v>
      </c>
      <c r="B116" s="8">
        <v>103</v>
      </c>
      <c r="C116" s="86" t="s">
        <v>38</v>
      </c>
      <c r="D116" s="100">
        <v>192.68299999999999</v>
      </c>
      <c r="E116" s="100">
        <v>152.18</v>
      </c>
      <c r="F116" s="100">
        <v>36.11</v>
      </c>
    </row>
    <row r="117" spans="1:6" ht="15" x14ac:dyDescent="0.2">
      <c r="A117" s="31" t="s">
        <v>4</v>
      </c>
      <c r="B117" s="8">
        <v>103</v>
      </c>
      <c r="C117" s="86" t="s">
        <v>38</v>
      </c>
      <c r="D117" s="100">
        <v>230.98500000000001</v>
      </c>
      <c r="E117" s="100">
        <v>155.30600000000001</v>
      </c>
      <c r="F117" s="100">
        <v>38.381</v>
      </c>
    </row>
    <row r="118" spans="1:6" ht="15" x14ac:dyDescent="0.2">
      <c r="A118" s="31" t="s">
        <v>4</v>
      </c>
      <c r="B118" s="8">
        <v>103</v>
      </c>
      <c r="C118" s="86" t="s">
        <v>38</v>
      </c>
      <c r="D118" s="100">
        <v>150.375</v>
      </c>
      <c r="E118" s="100">
        <v>117.024</v>
      </c>
      <c r="F118" s="100">
        <v>28.512</v>
      </c>
    </row>
    <row r="119" spans="1:6" ht="15" x14ac:dyDescent="0.2">
      <c r="A119" s="31" t="s">
        <v>4</v>
      </c>
      <c r="B119" s="8">
        <v>103</v>
      </c>
      <c r="C119" s="86" t="s">
        <v>38</v>
      </c>
      <c r="D119" s="100">
        <v>292.63900000000001</v>
      </c>
      <c r="E119" s="100">
        <v>259.125</v>
      </c>
      <c r="F119" s="100">
        <v>46.39</v>
      </c>
    </row>
    <row r="120" spans="1:6" ht="15" x14ac:dyDescent="0.2">
      <c r="A120" s="31" t="s">
        <v>4</v>
      </c>
      <c r="B120" s="8">
        <v>103</v>
      </c>
      <c r="C120" s="86" t="s">
        <v>38</v>
      </c>
      <c r="D120" s="100">
        <v>273.87900000000002</v>
      </c>
      <c r="E120" s="100">
        <v>143.85599999999999</v>
      </c>
      <c r="F120" s="100">
        <v>36.646999999999998</v>
      </c>
    </row>
    <row r="121" spans="1:6" ht="15" x14ac:dyDescent="0.2">
      <c r="A121" s="31" t="s">
        <v>4</v>
      </c>
      <c r="B121" s="8">
        <v>103</v>
      </c>
      <c r="C121" s="86" t="s">
        <v>38</v>
      </c>
      <c r="D121" s="100">
        <v>115.883</v>
      </c>
      <c r="E121" s="100">
        <v>83.453000000000003</v>
      </c>
      <c r="F121" s="100">
        <v>31.744</v>
      </c>
    </row>
    <row r="122" spans="1:6" ht="15" x14ac:dyDescent="0.2">
      <c r="A122" s="31" t="s">
        <v>4</v>
      </c>
      <c r="B122" s="8">
        <v>103</v>
      </c>
      <c r="C122" s="86" t="s">
        <v>38</v>
      </c>
      <c r="D122" s="100">
        <v>326.34899999999999</v>
      </c>
      <c r="E122" s="100">
        <v>182.97800000000001</v>
      </c>
      <c r="F122" s="100">
        <v>43.713999999999999</v>
      </c>
    </row>
    <row r="123" spans="1:6" ht="15" x14ac:dyDescent="0.2">
      <c r="A123" s="31" t="s">
        <v>4</v>
      </c>
      <c r="B123" s="8">
        <v>103</v>
      </c>
      <c r="C123" s="86" t="s">
        <v>38</v>
      </c>
      <c r="D123" s="100">
        <v>427.28300000000002</v>
      </c>
      <c r="E123" s="100">
        <v>308.93200000000002</v>
      </c>
      <c r="F123" s="100">
        <v>54.68</v>
      </c>
    </row>
    <row r="124" spans="1:6" ht="15" x14ac:dyDescent="0.2">
      <c r="A124" s="31" t="s">
        <v>4</v>
      </c>
      <c r="B124" s="8">
        <v>103</v>
      </c>
      <c r="C124" s="86" t="s">
        <v>38</v>
      </c>
      <c r="D124" s="100">
        <v>87.840999999999994</v>
      </c>
      <c r="E124" s="100">
        <v>111.839</v>
      </c>
      <c r="F124" s="100">
        <v>26.356000000000002</v>
      </c>
    </row>
    <row r="125" spans="1:6" ht="15" x14ac:dyDescent="0.2">
      <c r="A125" s="31" t="s">
        <v>4</v>
      </c>
      <c r="B125" s="8">
        <v>103</v>
      </c>
      <c r="C125" s="86" t="s">
        <v>38</v>
      </c>
      <c r="D125" s="100">
        <v>277.983</v>
      </c>
      <c r="E125" s="100">
        <v>259.64299999999997</v>
      </c>
      <c r="F125" s="100">
        <v>45.402000000000001</v>
      </c>
    </row>
    <row r="126" spans="1:6" ht="15" x14ac:dyDescent="0.2">
      <c r="A126" s="31" t="s">
        <v>4</v>
      </c>
      <c r="B126" s="8">
        <v>103</v>
      </c>
      <c r="C126" s="86" t="s">
        <v>38</v>
      </c>
      <c r="D126" s="100">
        <v>304.65800000000002</v>
      </c>
      <c r="E126" s="100">
        <v>201.911</v>
      </c>
      <c r="F126" s="100">
        <v>41.938000000000002</v>
      </c>
    </row>
    <row r="127" spans="1:6" ht="15" x14ac:dyDescent="0.2">
      <c r="A127" s="31" t="s">
        <v>4</v>
      </c>
      <c r="B127" s="8">
        <v>103</v>
      </c>
      <c r="C127" s="86" t="s">
        <v>38</v>
      </c>
      <c r="D127" s="100">
        <v>261.17700000000002</v>
      </c>
      <c r="E127" s="100">
        <v>234.035</v>
      </c>
      <c r="F127" s="100">
        <v>41.341999999999999</v>
      </c>
    </row>
    <row r="128" spans="1:6" ht="15" x14ac:dyDescent="0.2">
      <c r="A128" s="31" t="s">
        <v>4</v>
      </c>
      <c r="B128" s="8">
        <v>103</v>
      </c>
      <c r="C128" s="86" t="s">
        <v>38</v>
      </c>
      <c r="D128" s="100">
        <v>201.86699999999999</v>
      </c>
      <c r="E128" s="100">
        <v>203.893</v>
      </c>
      <c r="F128" s="100">
        <v>41.447000000000003</v>
      </c>
    </row>
    <row r="129" spans="1:6" ht="15" x14ac:dyDescent="0.2">
      <c r="A129" s="31" t="s">
        <v>4</v>
      </c>
      <c r="B129" s="8">
        <v>103</v>
      </c>
      <c r="C129" s="86" t="s">
        <v>38</v>
      </c>
      <c r="D129" s="100">
        <v>273.488</v>
      </c>
      <c r="E129" s="100">
        <v>261.77699999999999</v>
      </c>
      <c r="F129" s="100">
        <v>43.493000000000002</v>
      </c>
    </row>
    <row r="130" spans="1:6" ht="15" x14ac:dyDescent="0.2">
      <c r="A130" s="31" t="s">
        <v>4</v>
      </c>
      <c r="B130" s="8">
        <v>103</v>
      </c>
      <c r="C130" s="86" t="s">
        <v>38</v>
      </c>
      <c r="D130" s="100">
        <v>147.93199999999999</v>
      </c>
      <c r="E130" s="100">
        <v>137.80099999999999</v>
      </c>
      <c r="F130" s="100">
        <v>29.911999999999999</v>
      </c>
    </row>
    <row r="131" spans="1:6" ht="15" x14ac:dyDescent="0.2">
      <c r="A131" s="31" t="s">
        <v>4</v>
      </c>
      <c r="B131" s="8">
        <v>103</v>
      </c>
      <c r="C131" s="86" t="s">
        <v>38</v>
      </c>
      <c r="D131" s="100">
        <v>377.54899999999998</v>
      </c>
      <c r="E131" s="100">
        <v>253.56100000000001</v>
      </c>
      <c r="F131" s="100">
        <v>57.353000000000002</v>
      </c>
    </row>
    <row r="132" spans="1:6" ht="15" x14ac:dyDescent="0.2">
      <c r="A132" s="31" t="s">
        <v>4</v>
      </c>
      <c r="B132" s="8">
        <v>103</v>
      </c>
      <c r="C132" s="86" t="s">
        <v>38</v>
      </c>
      <c r="D132" s="100">
        <v>206.36199999999999</v>
      </c>
      <c r="E132" s="100">
        <v>143.459</v>
      </c>
      <c r="F132" s="100">
        <v>38.780999999999999</v>
      </c>
    </row>
    <row r="133" spans="1:6" ht="15" x14ac:dyDescent="0.2">
      <c r="A133" s="31" t="s">
        <v>4</v>
      </c>
      <c r="B133" s="8">
        <v>103</v>
      </c>
      <c r="C133" s="86" t="s">
        <v>38</v>
      </c>
      <c r="D133" s="100">
        <v>182.91200000000001</v>
      </c>
      <c r="E133" s="100">
        <v>200.20500000000001</v>
      </c>
      <c r="F133" s="100">
        <v>33.271000000000001</v>
      </c>
    </row>
    <row r="134" spans="1:6" ht="15" x14ac:dyDescent="0.2">
      <c r="A134" s="31" t="s">
        <v>4</v>
      </c>
      <c r="B134" s="8">
        <v>103</v>
      </c>
      <c r="C134" s="86" t="s">
        <v>38</v>
      </c>
      <c r="D134" s="100">
        <v>155.749</v>
      </c>
      <c r="E134" s="100">
        <v>163.73599999999999</v>
      </c>
      <c r="F134" s="100">
        <v>40.28</v>
      </c>
    </row>
    <row r="135" spans="1:6" ht="15" x14ac:dyDescent="0.2">
      <c r="A135" s="31" t="s">
        <v>4</v>
      </c>
      <c r="B135" s="8">
        <v>103</v>
      </c>
      <c r="C135" s="86" t="s">
        <v>38</v>
      </c>
      <c r="D135" s="100">
        <v>284.72500000000002</v>
      </c>
      <c r="E135" s="100">
        <v>204.72800000000001</v>
      </c>
      <c r="F135" s="100">
        <v>40.527999999999999</v>
      </c>
    </row>
    <row r="136" spans="1:6" ht="15" x14ac:dyDescent="0.2">
      <c r="A136" s="31" t="s">
        <v>4</v>
      </c>
      <c r="B136" s="8">
        <v>103</v>
      </c>
      <c r="C136" s="86" t="s">
        <v>38</v>
      </c>
      <c r="D136" s="100">
        <v>248.084</v>
      </c>
      <c r="E136" s="100">
        <v>201.071</v>
      </c>
      <c r="F136" s="100">
        <v>35.936</v>
      </c>
    </row>
    <row r="137" spans="1:6" ht="15" x14ac:dyDescent="0.2">
      <c r="A137" s="31" t="s">
        <v>4</v>
      </c>
      <c r="B137" s="8">
        <v>103</v>
      </c>
      <c r="C137" s="86" t="s">
        <v>38</v>
      </c>
      <c r="D137" s="100">
        <v>233.916</v>
      </c>
      <c r="E137" s="100">
        <v>188.68</v>
      </c>
      <c r="F137" s="100">
        <v>45.973999999999997</v>
      </c>
    </row>
    <row r="138" spans="1:6" ht="15" x14ac:dyDescent="0.2">
      <c r="A138" s="31" t="s">
        <v>4</v>
      </c>
      <c r="B138" s="8">
        <v>103</v>
      </c>
      <c r="C138" s="86" t="s">
        <v>38</v>
      </c>
      <c r="D138" s="100">
        <v>263.13099999999997</v>
      </c>
      <c r="E138" s="100">
        <v>185.643</v>
      </c>
      <c r="F138" s="100">
        <v>49.55</v>
      </c>
    </row>
    <row r="139" spans="1:6" ht="15" x14ac:dyDescent="0.2">
      <c r="A139" s="31" t="s">
        <v>4</v>
      </c>
      <c r="B139" s="8">
        <v>103</v>
      </c>
      <c r="C139" s="86" t="s">
        <v>38</v>
      </c>
      <c r="D139" s="100">
        <v>192.39</v>
      </c>
      <c r="E139" s="100">
        <v>195.82900000000001</v>
      </c>
      <c r="F139" s="100">
        <v>42.841999999999999</v>
      </c>
    </row>
    <row r="140" spans="1:6" ht="15" x14ac:dyDescent="0.2">
      <c r="A140" s="31" t="s">
        <v>4</v>
      </c>
      <c r="B140" s="8">
        <v>103</v>
      </c>
      <c r="C140" s="86" t="s">
        <v>38</v>
      </c>
      <c r="D140" s="100">
        <v>344.91399999999999</v>
      </c>
      <c r="E140" s="100">
        <v>276.32600000000002</v>
      </c>
      <c r="F140" s="100">
        <v>59.613</v>
      </c>
    </row>
    <row r="141" spans="1:6" ht="15" x14ac:dyDescent="0.2">
      <c r="A141" s="31" t="s">
        <v>4</v>
      </c>
      <c r="B141" s="8">
        <v>103</v>
      </c>
      <c r="C141" s="86" t="s">
        <v>38</v>
      </c>
      <c r="D141" s="100">
        <v>235.18600000000001</v>
      </c>
      <c r="E141" s="100">
        <v>213.54300000000001</v>
      </c>
      <c r="F141" s="100">
        <v>45.293999999999997</v>
      </c>
    </row>
    <row r="142" spans="1:6" ht="15" x14ac:dyDescent="0.2">
      <c r="A142" s="31" t="s">
        <v>4</v>
      </c>
      <c r="B142" s="8">
        <v>103</v>
      </c>
      <c r="C142" s="86" t="s">
        <v>38</v>
      </c>
      <c r="D142" s="100">
        <v>247.88900000000001</v>
      </c>
      <c r="E142" s="100">
        <v>245.756</v>
      </c>
      <c r="F142" s="100">
        <v>50.883000000000003</v>
      </c>
    </row>
    <row r="143" spans="1:6" ht="15" x14ac:dyDescent="0.2">
      <c r="A143" s="31" t="s">
        <v>4</v>
      </c>
      <c r="B143" s="8">
        <v>103</v>
      </c>
      <c r="C143" s="86" t="s">
        <v>38</v>
      </c>
      <c r="D143" s="100">
        <v>200.988</v>
      </c>
      <c r="E143" s="100">
        <v>201.07599999999999</v>
      </c>
      <c r="F143" s="100">
        <v>53.970999999999997</v>
      </c>
    </row>
    <row r="144" spans="1:6" ht="15" x14ac:dyDescent="0.2">
      <c r="A144" s="31" t="s">
        <v>4</v>
      </c>
      <c r="B144" s="8">
        <v>103</v>
      </c>
      <c r="C144" s="86" t="s">
        <v>38</v>
      </c>
      <c r="D144" s="100">
        <v>158.28899999999999</v>
      </c>
      <c r="E144" s="100">
        <v>179.839</v>
      </c>
      <c r="F144" s="100">
        <v>38.598999999999997</v>
      </c>
    </row>
    <row r="145" spans="1:6" ht="15" x14ac:dyDescent="0.2">
      <c r="A145" s="31" t="s">
        <v>4</v>
      </c>
      <c r="B145" s="8">
        <v>103</v>
      </c>
      <c r="C145" s="86" t="s">
        <v>38</v>
      </c>
      <c r="D145" s="100">
        <v>172.65199999999999</v>
      </c>
      <c r="E145" s="100">
        <v>206.32599999999999</v>
      </c>
      <c r="F145" s="100">
        <v>47.927</v>
      </c>
    </row>
    <row r="146" spans="1:6" ht="15" x14ac:dyDescent="0.2">
      <c r="A146" s="31" t="s">
        <v>4</v>
      </c>
      <c r="B146" s="8">
        <v>103</v>
      </c>
      <c r="C146" s="86" t="s">
        <v>38</v>
      </c>
      <c r="D146" s="100">
        <v>122.137</v>
      </c>
      <c r="E146" s="100">
        <v>98.760999999999996</v>
      </c>
      <c r="F146" s="100">
        <v>30.707000000000001</v>
      </c>
    </row>
    <row r="147" spans="1:6" ht="15" x14ac:dyDescent="0.2">
      <c r="A147" s="31" t="s">
        <v>4</v>
      </c>
      <c r="B147" s="8">
        <v>103</v>
      </c>
      <c r="C147" s="86" t="s">
        <v>38</v>
      </c>
      <c r="D147" s="100">
        <v>181.642</v>
      </c>
      <c r="E147" s="100">
        <v>146.161</v>
      </c>
      <c r="F147" s="100">
        <v>38.354999999999997</v>
      </c>
    </row>
    <row r="148" spans="1:6" ht="15" x14ac:dyDescent="0.2">
      <c r="A148" s="31" t="s">
        <v>4</v>
      </c>
      <c r="B148" s="8">
        <v>103</v>
      </c>
      <c r="C148" s="86" t="s">
        <v>38</v>
      </c>
      <c r="D148" s="100">
        <v>119.98699999999999</v>
      </c>
      <c r="E148" s="100">
        <v>129.755</v>
      </c>
      <c r="F148" s="100">
        <v>30.681000000000001</v>
      </c>
    </row>
    <row r="149" spans="1:6" ht="15" x14ac:dyDescent="0.2">
      <c r="A149" s="31" t="s">
        <v>4</v>
      </c>
      <c r="B149" s="8">
        <v>103</v>
      </c>
      <c r="C149" s="86" t="s">
        <v>38</v>
      </c>
      <c r="D149" s="100">
        <v>121.648</v>
      </c>
      <c r="E149" s="100">
        <v>104.432</v>
      </c>
      <c r="F149" s="100">
        <v>30.788</v>
      </c>
    </row>
    <row r="150" spans="1:6" ht="15" x14ac:dyDescent="0.2">
      <c r="A150" s="31" t="s">
        <v>4</v>
      </c>
      <c r="B150" s="8">
        <v>103</v>
      </c>
      <c r="C150" s="86" t="s">
        <v>38</v>
      </c>
      <c r="D150" s="100">
        <v>170.69800000000001</v>
      </c>
      <c r="E150" s="100">
        <v>168.845</v>
      </c>
      <c r="F150" s="100">
        <v>32.753999999999998</v>
      </c>
    </row>
    <row r="151" spans="1:6" ht="15" x14ac:dyDescent="0.2">
      <c r="A151" s="31" t="s">
        <v>4</v>
      </c>
      <c r="B151" s="8">
        <v>103</v>
      </c>
      <c r="C151" s="86" t="s">
        <v>38</v>
      </c>
      <c r="D151" s="100">
        <v>159.46199999999999</v>
      </c>
      <c r="E151" s="100">
        <v>121.628</v>
      </c>
      <c r="F151" s="100">
        <v>28.132999999999999</v>
      </c>
    </row>
    <row r="152" spans="1:6" ht="15" x14ac:dyDescent="0.2">
      <c r="A152" s="31" t="s">
        <v>4</v>
      </c>
      <c r="B152" s="8">
        <v>103</v>
      </c>
      <c r="C152" s="86" t="s">
        <v>38</v>
      </c>
      <c r="D152" s="100">
        <v>76.409000000000006</v>
      </c>
      <c r="E152" s="100">
        <v>76.683999999999997</v>
      </c>
      <c r="F152" s="100">
        <v>24.504000000000001</v>
      </c>
    </row>
    <row r="153" spans="1:6" ht="15" x14ac:dyDescent="0.2">
      <c r="A153" s="31" t="s">
        <v>4</v>
      </c>
      <c r="B153" s="8">
        <v>103</v>
      </c>
      <c r="C153" s="86" t="s">
        <v>38</v>
      </c>
      <c r="D153" s="100">
        <v>288.04700000000003</v>
      </c>
      <c r="E153" s="100">
        <v>185.37100000000001</v>
      </c>
      <c r="F153" s="100">
        <v>44.441000000000003</v>
      </c>
    </row>
    <row r="154" spans="1:6" ht="15" x14ac:dyDescent="0.2">
      <c r="A154" s="31" t="s">
        <v>4</v>
      </c>
      <c r="B154" s="8">
        <v>103</v>
      </c>
      <c r="C154" s="86" t="s">
        <v>38</v>
      </c>
      <c r="D154" s="100">
        <v>148.32300000000001</v>
      </c>
      <c r="E154" s="100">
        <v>105.316</v>
      </c>
      <c r="F154" s="100">
        <v>34.954999999999998</v>
      </c>
    </row>
    <row r="155" spans="1:6" ht="15" x14ac:dyDescent="0.2">
      <c r="A155" s="31" t="s">
        <v>4</v>
      </c>
      <c r="B155" s="8">
        <v>103</v>
      </c>
      <c r="C155" s="86" t="s">
        <v>38</v>
      </c>
      <c r="D155" s="100">
        <v>277.39699999999999</v>
      </c>
      <c r="E155" s="100">
        <v>202.536</v>
      </c>
      <c r="F155" s="100">
        <v>42.746000000000002</v>
      </c>
    </row>
    <row r="156" spans="1:6" ht="15" x14ac:dyDescent="0.2">
      <c r="A156" s="31" t="s">
        <v>4</v>
      </c>
      <c r="B156" s="8">
        <v>103</v>
      </c>
      <c r="C156" s="86" t="s">
        <v>38</v>
      </c>
      <c r="D156" s="100">
        <v>142.36199999999999</v>
      </c>
      <c r="E156" s="100">
        <v>116.367</v>
      </c>
      <c r="F156" s="100">
        <v>27.524999999999999</v>
      </c>
    </row>
    <row r="157" spans="1:6" ht="15" x14ac:dyDescent="0.2">
      <c r="A157" s="31" t="s">
        <v>4</v>
      </c>
      <c r="B157" s="8">
        <v>103</v>
      </c>
      <c r="C157" s="86" t="s">
        <v>38</v>
      </c>
      <c r="D157" s="100">
        <v>133.178</v>
      </c>
      <c r="E157" s="100">
        <v>108.41</v>
      </c>
      <c r="F157" s="100">
        <v>26.012</v>
      </c>
    </row>
    <row r="158" spans="1:6" ht="15" x14ac:dyDescent="0.2">
      <c r="A158" s="31" t="s">
        <v>4</v>
      </c>
      <c r="B158" s="8">
        <v>103</v>
      </c>
      <c r="C158" s="86" t="s">
        <v>38</v>
      </c>
      <c r="D158" s="100">
        <v>134.643</v>
      </c>
      <c r="E158" s="100">
        <v>88.423000000000002</v>
      </c>
      <c r="F158" s="100">
        <v>30.959</v>
      </c>
    </row>
    <row r="159" spans="1:6" ht="15" x14ac:dyDescent="0.2">
      <c r="A159" s="31" t="s">
        <v>4</v>
      </c>
      <c r="B159" s="8">
        <v>103</v>
      </c>
      <c r="C159" s="86" t="s">
        <v>38</v>
      </c>
      <c r="D159" s="100">
        <v>156.62799999999999</v>
      </c>
      <c r="E159" s="100">
        <v>145.27099999999999</v>
      </c>
      <c r="F159" s="100">
        <v>37.807000000000002</v>
      </c>
    </row>
    <row r="160" spans="1:6" ht="15" x14ac:dyDescent="0.2">
      <c r="A160" s="31" t="s">
        <v>4</v>
      </c>
      <c r="B160" s="8">
        <v>103</v>
      </c>
      <c r="C160" s="86" t="s">
        <v>38</v>
      </c>
      <c r="D160" s="100">
        <v>212.90899999999999</v>
      </c>
      <c r="E160" s="100">
        <v>195.87299999999999</v>
      </c>
      <c r="F160" s="100">
        <v>33.4</v>
      </c>
    </row>
    <row r="161" spans="1:6" ht="15" x14ac:dyDescent="0.2">
      <c r="A161" s="31" t="s">
        <v>4</v>
      </c>
      <c r="B161" s="8">
        <v>103</v>
      </c>
      <c r="C161" s="86" t="s">
        <v>38</v>
      </c>
      <c r="D161" s="100">
        <v>203.91900000000001</v>
      </c>
      <c r="E161" s="100">
        <v>154.042</v>
      </c>
      <c r="F161" s="100">
        <v>41.133000000000003</v>
      </c>
    </row>
    <row r="162" spans="1:6" ht="15" x14ac:dyDescent="0.2">
      <c r="A162" s="31" t="s">
        <v>4</v>
      </c>
      <c r="B162" s="8">
        <v>103</v>
      </c>
      <c r="C162" s="86" t="s">
        <v>38</v>
      </c>
      <c r="D162" s="100">
        <v>125.068</v>
      </c>
      <c r="E162" s="100">
        <v>105.852</v>
      </c>
      <c r="F162" s="100">
        <v>32.274000000000001</v>
      </c>
    </row>
    <row r="163" spans="1:6" ht="15" x14ac:dyDescent="0.2">
      <c r="A163" s="31" t="s">
        <v>4</v>
      </c>
      <c r="B163" s="8">
        <v>103</v>
      </c>
      <c r="C163" s="86" t="s">
        <v>38</v>
      </c>
      <c r="D163" s="100">
        <v>175.87700000000001</v>
      </c>
      <c r="E163" s="100">
        <v>184.07599999999999</v>
      </c>
      <c r="F163" s="100">
        <v>47.46</v>
      </c>
    </row>
    <row r="164" spans="1:6" ht="15" x14ac:dyDescent="0.2">
      <c r="A164" s="31" t="s">
        <v>4</v>
      </c>
      <c r="B164" s="8">
        <v>103</v>
      </c>
      <c r="C164" s="86" t="s">
        <v>38</v>
      </c>
      <c r="D164" s="100">
        <v>116.66500000000001</v>
      </c>
      <c r="E164" s="100">
        <v>104.45</v>
      </c>
      <c r="F164" s="100">
        <v>32.100999999999999</v>
      </c>
    </row>
    <row r="165" spans="1:6" ht="15" x14ac:dyDescent="0.2">
      <c r="A165" s="31" t="s">
        <v>4</v>
      </c>
      <c r="B165" s="8">
        <v>103</v>
      </c>
      <c r="C165" s="86" t="s">
        <v>38</v>
      </c>
      <c r="D165" s="100">
        <v>194.34399999999999</v>
      </c>
      <c r="E165" s="100">
        <v>152.072</v>
      </c>
      <c r="F165" s="100">
        <v>36.244</v>
      </c>
    </row>
    <row r="166" spans="1:6" ht="15" x14ac:dyDescent="0.2">
      <c r="A166" s="31" t="s">
        <v>4</v>
      </c>
      <c r="B166" s="8">
        <v>103</v>
      </c>
      <c r="C166" s="86" t="s">
        <v>38</v>
      </c>
      <c r="D166" s="100">
        <v>162.97900000000001</v>
      </c>
      <c r="E166" s="100">
        <v>180.64699999999999</v>
      </c>
      <c r="F166" s="100">
        <v>52.359000000000002</v>
      </c>
    </row>
    <row r="167" spans="1:6" ht="15" x14ac:dyDescent="0.2">
      <c r="A167" s="31" t="s">
        <v>4</v>
      </c>
      <c r="B167" s="8">
        <v>103</v>
      </c>
      <c r="C167" s="86" t="s">
        <v>38</v>
      </c>
      <c r="D167" s="100">
        <v>171.089</v>
      </c>
      <c r="E167" s="100">
        <v>136.05099999999999</v>
      </c>
      <c r="F167" s="100">
        <v>32.521999999999998</v>
      </c>
    </row>
    <row r="168" spans="1:6" ht="15" x14ac:dyDescent="0.2">
      <c r="A168" s="31" t="s">
        <v>4</v>
      </c>
      <c r="B168" s="8">
        <v>103</v>
      </c>
      <c r="C168" s="86" t="s">
        <v>38</v>
      </c>
      <c r="D168" s="100">
        <v>179.98099999999999</v>
      </c>
      <c r="E168" s="100">
        <v>181.22200000000001</v>
      </c>
      <c r="F168" s="100">
        <v>32.607999999999997</v>
      </c>
    </row>
    <row r="169" spans="1:6" ht="15" x14ac:dyDescent="0.2">
      <c r="A169" s="31" t="s">
        <v>4</v>
      </c>
      <c r="B169" s="8">
        <v>103</v>
      </c>
      <c r="C169" s="86" t="s">
        <v>38</v>
      </c>
      <c r="D169" s="100">
        <v>240.46299999999999</v>
      </c>
      <c r="E169" s="100">
        <v>190.66300000000001</v>
      </c>
      <c r="F169" s="100">
        <v>37.698999999999998</v>
      </c>
    </row>
    <row r="170" spans="1:6" ht="15" x14ac:dyDescent="0.2">
      <c r="A170" s="31" t="s">
        <v>4</v>
      </c>
      <c r="B170" s="8">
        <v>103</v>
      </c>
      <c r="C170" s="86" t="s">
        <v>38</v>
      </c>
      <c r="D170" s="100">
        <v>233.721</v>
      </c>
      <c r="E170" s="100">
        <v>211.93899999999999</v>
      </c>
      <c r="F170" s="100">
        <v>45.231000000000002</v>
      </c>
    </row>
    <row r="171" spans="1:6" ht="15" x14ac:dyDescent="0.2">
      <c r="A171" s="31" t="s">
        <v>4</v>
      </c>
      <c r="B171" s="8">
        <v>103</v>
      </c>
      <c r="C171" s="86" t="s">
        <v>38</v>
      </c>
      <c r="D171" s="100">
        <v>236.066</v>
      </c>
      <c r="E171" s="100">
        <v>175.703</v>
      </c>
      <c r="F171" s="100">
        <v>38.170999999999999</v>
      </c>
    </row>
    <row r="172" spans="1:6" ht="15" x14ac:dyDescent="0.2">
      <c r="A172" s="31" t="s">
        <v>4</v>
      </c>
      <c r="B172" s="8">
        <v>103</v>
      </c>
      <c r="C172" s="86" t="s">
        <v>38</v>
      </c>
      <c r="D172" s="100">
        <v>178.90600000000001</v>
      </c>
      <c r="E172" s="100">
        <v>165.018</v>
      </c>
      <c r="F172" s="100">
        <v>42.814999999999998</v>
      </c>
    </row>
    <row r="173" spans="1:6" ht="15" x14ac:dyDescent="0.2">
      <c r="A173" s="31" t="s">
        <v>4</v>
      </c>
      <c r="B173" s="8">
        <v>103</v>
      </c>
      <c r="C173" s="86" t="s">
        <v>38</v>
      </c>
      <c r="D173" s="100">
        <v>251.99199999999999</v>
      </c>
      <c r="E173" s="100">
        <v>172.35</v>
      </c>
      <c r="F173" s="100">
        <v>40.171999999999997</v>
      </c>
    </row>
    <row r="174" spans="1:6" ht="15" x14ac:dyDescent="0.2">
      <c r="A174" s="31" t="s">
        <v>4</v>
      </c>
      <c r="B174" s="8">
        <v>103</v>
      </c>
      <c r="C174" s="86" t="s">
        <v>38</v>
      </c>
      <c r="D174" s="100">
        <v>192.292</v>
      </c>
      <c r="E174" s="100">
        <v>162.959</v>
      </c>
      <c r="F174" s="100">
        <v>41.167999999999999</v>
      </c>
    </row>
    <row r="175" spans="1:6" ht="15" x14ac:dyDescent="0.2">
      <c r="A175" s="31" t="s">
        <v>4</v>
      </c>
      <c r="B175" s="8">
        <v>103</v>
      </c>
      <c r="C175" s="86" t="s">
        <v>38</v>
      </c>
      <c r="D175" s="100">
        <v>152.62200000000001</v>
      </c>
      <c r="E175" s="100">
        <v>127.848</v>
      </c>
      <c r="F175" s="100">
        <v>38.866</v>
      </c>
    </row>
    <row r="176" spans="1:6" ht="15" x14ac:dyDescent="0.2">
      <c r="A176" s="31" t="s">
        <v>4</v>
      </c>
      <c r="B176" s="8">
        <v>103</v>
      </c>
      <c r="C176" s="86" t="s">
        <v>38</v>
      </c>
      <c r="D176" s="100">
        <v>190.82599999999999</v>
      </c>
      <c r="E176" s="100">
        <v>151.11199999999999</v>
      </c>
      <c r="F176" s="100">
        <v>39.148000000000003</v>
      </c>
    </row>
    <row r="177" spans="1:6" ht="15" x14ac:dyDescent="0.2">
      <c r="A177" s="31" t="s">
        <v>4</v>
      </c>
      <c r="B177" s="8">
        <v>104</v>
      </c>
      <c r="C177" s="86" t="s">
        <v>38</v>
      </c>
      <c r="D177" s="8">
        <v>97.123000000000005</v>
      </c>
      <c r="E177" s="31">
        <v>73.558000000000007</v>
      </c>
      <c r="F177" s="31">
        <v>22.802</v>
      </c>
    </row>
    <row r="178" spans="1:6" ht="15" x14ac:dyDescent="0.2">
      <c r="A178" s="31" t="s">
        <v>4</v>
      </c>
      <c r="B178" s="8">
        <v>104</v>
      </c>
      <c r="C178" s="86" t="s">
        <v>38</v>
      </c>
      <c r="D178" s="8">
        <v>145.88</v>
      </c>
      <c r="E178" s="31">
        <v>117.877</v>
      </c>
      <c r="F178" s="31">
        <v>32.159999999999997</v>
      </c>
    </row>
    <row r="179" spans="1:6" ht="15" x14ac:dyDescent="0.2">
      <c r="A179" s="31" t="s">
        <v>4</v>
      </c>
      <c r="B179" s="8">
        <v>104</v>
      </c>
      <c r="C179" s="86" t="s">
        <v>38</v>
      </c>
      <c r="D179" s="8">
        <v>101.03100000000001</v>
      </c>
      <c r="E179" s="31">
        <v>95.206000000000003</v>
      </c>
      <c r="F179" s="31">
        <v>31.215</v>
      </c>
    </row>
    <row r="180" spans="1:6" ht="15" x14ac:dyDescent="0.2">
      <c r="A180" s="31" t="s">
        <v>4</v>
      </c>
      <c r="B180" s="8">
        <v>104</v>
      </c>
      <c r="C180" s="86" t="s">
        <v>38</v>
      </c>
      <c r="D180" s="8">
        <v>113.636</v>
      </c>
      <c r="E180" s="31">
        <v>109.794</v>
      </c>
      <c r="F180" s="31">
        <v>24.93</v>
      </c>
    </row>
    <row r="181" spans="1:6" ht="15" x14ac:dyDescent="0.2">
      <c r="A181" s="31" t="s">
        <v>4</v>
      </c>
      <c r="B181" s="8">
        <v>104</v>
      </c>
      <c r="C181" s="86" t="s">
        <v>38</v>
      </c>
      <c r="D181" s="8">
        <v>214.27699999999999</v>
      </c>
      <c r="E181" s="31">
        <v>195.96199999999999</v>
      </c>
      <c r="F181" s="31">
        <v>32.173000000000002</v>
      </c>
    </row>
    <row r="182" spans="1:6" ht="15" x14ac:dyDescent="0.2">
      <c r="A182" s="31" t="s">
        <v>4</v>
      </c>
      <c r="B182" s="8">
        <v>104</v>
      </c>
      <c r="C182" s="86" t="s">
        <v>38</v>
      </c>
      <c r="D182" s="8">
        <v>367.28899999999999</v>
      </c>
      <c r="E182" s="31">
        <v>271.04199999999997</v>
      </c>
      <c r="F182" s="31">
        <v>46.725999999999999</v>
      </c>
    </row>
    <row r="183" spans="1:6" ht="15" x14ac:dyDescent="0.2">
      <c r="A183" s="31" t="s">
        <v>4</v>
      </c>
      <c r="B183" s="8">
        <v>104</v>
      </c>
      <c r="C183" s="86" t="s">
        <v>38</v>
      </c>
      <c r="D183" s="8">
        <v>246.32499999999999</v>
      </c>
      <c r="E183" s="31">
        <v>187.57599999999999</v>
      </c>
      <c r="F183" s="31">
        <v>32.384</v>
      </c>
    </row>
    <row r="184" spans="1:6" ht="15" x14ac:dyDescent="0.2">
      <c r="A184" s="31" t="s">
        <v>4</v>
      </c>
      <c r="B184" s="8">
        <v>104</v>
      </c>
      <c r="C184" s="86" t="s">
        <v>38</v>
      </c>
      <c r="D184" s="8">
        <v>157.41</v>
      </c>
      <c r="E184" s="31">
        <v>98.406999999999996</v>
      </c>
      <c r="F184" s="31">
        <v>30.088000000000001</v>
      </c>
    </row>
    <row r="185" spans="1:6" ht="15" x14ac:dyDescent="0.2">
      <c r="A185" s="31" t="s">
        <v>4</v>
      </c>
      <c r="B185" s="8">
        <v>104</v>
      </c>
      <c r="C185" s="86" t="s">
        <v>38</v>
      </c>
      <c r="D185" s="8">
        <v>211.15</v>
      </c>
      <c r="E185" s="31">
        <v>185.245</v>
      </c>
      <c r="F185" s="31">
        <v>41.094999999999999</v>
      </c>
    </row>
    <row r="186" spans="1:6" ht="15" x14ac:dyDescent="0.2">
      <c r="A186" s="31" t="s">
        <v>4</v>
      </c>
      <c r="B186" s="8">
        <v>104</v>
      </c>
      <c r="C186" s="86" t="s">
        <v>38</v>
      </c>
      <c r="D186" s="8">
        <v>55.792000000000002</v>
      </c>
      <c r="E186" s="31">
        <v>77.492000000000004</v>
      </c>
      <c r="F186" s="31">
        <v>27.459</v>
      </c>
    </row>
    <row r="187" spans="1:6" ht="15" x14ac:dyDescent="0.2">
      <c r="A187" s="31" t="s">
        <v>4</v>
      </c>
      <c r="B187" s="8">
        <v>104</v>
      </c>
      <c r="C187" s="86" t="s">
        <v>38</v>
      </c>
      <c r="D187" s="8">
        <v>218.47800000000001</v>
      </c>
      <c r="E187" s="31">
        <v>116.26</v>
      </c>
      <c r="F187" s="31">
        <v>32.616999999999997</v>
      </c>
    </row>
    <row r="188" spans="1:6" ht="15" x14ac:dyDescent="0.2">
      <c r="A188" s="31" t="s">
        <v>4</v>
      </c>
      <c r="B188" s="8">
        <v>104</v>
      </c>
      <c r="C188" s="86" t="s">
        <v>38</v>
      </c>
      <c r="D188" s="8">
        <v>130.05099999999999</v>
      </c>
      <c r="E188" s="31">
        <v>94.415999999999997</v>
      </c>
      <c r="F188" s="31">
        <v>31.329000000000001</v>
      </c>
    </row>
    <row r="189" spans="1:6" ht="15" x14ac:dyDescent="0.2">
      <c r="A189" s="31" t="s">
        <v>4</v>
      </c>
      <c r="B189" s="8">
        <v>104</v>
      </c>
      <c r="C189" s="86" t="s">
        <v>38</v>
      </c>
      <c r="D189" s="8">
        <v>140.11500000000001</v>
      </c>
      <c r="E189" s="31">
        <v>117.806</v>
      </c>
      <c r="F189" s="31">
        <v>36.087000000000003</v>
      </c>
    </row>
    <row r="190" spans="1:6" ht="15" x14ac:dyDescent="0.2">
      <c r="A190" s="31" t="s">
        <v>4</v>
      </c>
      <c r="B190" s="8">
        <v>104</v>
      </c>
      <c r="C190" s="86" t="s">
        <v>38</v>
      </c>
      <c r="D190" s="8">
        <v>260.88400000000001</v>
      </c>
      <c r="E190" s="31">
        <v>187.99199999999999</v>
      </c>
      <c r="F190" s="31">
        <v>36.850999999999999</v>
      </c>
    </row>
    <row r="191" spans="1:6" ht="15" x14ac:dyDescent="0.2">
      <c r="A191" s="31" t="s">
        <v>4</v>
      </c>
      <c r="B191" s="8">
        <v>104</v>
      </c>
      <c r="C191" s="86" t="s">
        <v>38</v>
      </c>
      <c r="D191" s="8">
        <v>155.846</v>
      </c>
      <c r="E191" s="31">
        <v>111.56699999999999</v>
      </c>
      <c r="F191" s="31">
        <v>27.268000000000001</v>
      </c>
    </row>
    <row r="192" spans="1:6" ht="15" x14ac:dyDescent="0.2">
      <c r="A192" s="31" t="s">
        <v>4</v>
      </c>
      <c r="B192" s="8">
        <v>104</v>
      </c>
      <c r="C192" s="86" t="s">
        <v>38</v>
      </c>
      <c r="D192" s="8">
        <v>143.24199999999999</v>
      </c>
      <c r="E192" s="31">
        <v>94.397000000000006</v>
      </c>
      <c r="F192" s="31">
        <v>28.9</v>
      </c>
    </row>
    <row r="193" spans="1:6" ht="15" x14ac:dyDescent="0.2">
      <c r="A193" s="31" t="s">
        <v>4</v>
      </c>
      <c r="B193" s="8">
        <v>104</v>
      </c>
      <c r="C193" s="86" t="s">
        <v>38</v>
      </c>
      <c r="D193" s="8">
        <v>118.22799999999999</v>
      </c>
      <c r="E193" s="31">
        <v>107.874</v>
      </c>
      <c r="F193" s="31">
        <v>26.998000000000001</v>
      </c>
    </row>
    <row r="194" spans="1:6" ht="15" x14ac:dyDescent="0.2">
      <c r="A194" s="31" t="s">
        <v>4</v>
      </c>
      <c r="B194" s="8">
        <v>104</v>
      </c>
      <c r="C194" s="86" t="s">
        <v>38</v>
      </c>
      <c r="D194" s="8">
        <v>130.833</v>
      </c>
      <c r="E194" s="31">
        <v>98.01</v>
      </c>
      <c r="F194" s="31">
        <v>28.975999999999999</v>
      </c>
    </row>
    <row r="195" spans="1:6" ht="15" x14ac:dyDescent="0.2">
      <c r="A195" s="31" t="s">
        <v>4</v>
      </c>
      <c r="B195" s="8">
        <v>104</v>
      </c>
      <c r="C195" s="86" t="s">
        <v>38</v>
      </c>
      <c r="D195" s="8">
        <v>174.02</v>
      </c>
      <c r="E195" s="31">
        <v>155.19800000000001</v>
      </c>
      <c r="F195" s="31">
        <v>24.093</v>
      </c>
    </row>
    <row r="196" spans="1:6" ht="15" x14ac:dyDescent="0.2">
      <c r="A196" s="31" t="s">
        <v>4</v>
      </c>
      <c r="B196" s="8">
        <v>104</v>
      </c>
      <c r="C196" s="86" t="s">
        <v>38</v>
      </c>
      <c r="D196" s="8">
        <v>172.45699999999999</v>
      </c>
      <c r="E196" s="31">
        <v>140.453</v>
      </c>
      <c r="F196" s="31">
        <v>26.928000000000001</v>
      </c>
    </row>
    <row r="197" spans="1:6" ht="15" x14ac:dyDescent="0.2">
      <c r="A197" s="31" t="s">
        <v>4</v>
      </c>
      <c r="B197" s="8">
        <v>104</v>
      </c>
      <c r="C197" s="86" t="s">
        <v>38</v>
      </c>
      <c r="D197" s="8">
        <v>93.995999999999995</v>
      </c>
      <c r="E197" s="31">
        <v>77.415999999999997</v>
      </c>
      <c r="F197" s="31">
        <v>18.588000000000001</v>
      </c>
    </row>
    <row r="198" spans="1:6" ht="15" x14ac:dyDescent="0.2">
      <c r="A198" s="31" t="s">
        <v>4</v>
      </c>
      <c r="B198" s="8">
        <v>104</v>
      </c>
      <c r="C198" s="86" t="s">
        <v>38</v>
      </c>
      <c r="D198" s="8">
        <v>121.062</v>
      </c>
      <c r="E198" s="31">
        <v>97.308999999999997</v>
      </c>
      <c r="F198" s="31">
        <v>21.702000000000002</v>
      </c>
    </row>
    <row r="199" spans="1:6" ht="15" x14ac:dyDescent="0.2">
      <c r="A199" s="31" t="s">
        <v>4</v>
      </c>
      <c r="B199" s="8">
        <v>104</v>
      </c>
      <c r="C199" s="86" t="s">
        <v>38</v>
      </c>
      <c r="D199" s="8">
        <v>124.09099999999999</v>
      </c>
      <c r="E199" s="31">
        <v>111.13800000000001</v>
      </c>
      <c r="F199" s="31">
        <v>26.797000000000001</v>
      </c>
    </row>
    <row r="200" spans="1:6" ht="15" x14ac:dyDescent="0.2">
      <c r="A200" s="31" t="s">
        <v>4</v>
      </c>
      <c r="B200" s="8">
        <v>104</v>
      </c>
      <c r="C200" s="86" t="s">
        <v>38</v>
      </c>
      <c r="D200" s="8">
        <v>97.905000000000001</v>
      </c>
      <c r="E200" s="31">
        <v>104.28</v>
      </c>
      <c r="F200" s="31">
        <v>27.777999999999999</v>
      </c>
    </row>
    <row r="201" spans="1:6" ht="15" x14ac:dyDescent="0.2">
      <c r="A201" s="31" t="s">
        <v>4</v>
      </c>
      <c r="B201" s="8">
        <v>104</v>
      </c>
      <c r="C201" s="86" t="s">
        <v>38</v>
      </c>
      <c r="D201" s="8">
        <v>325.07900000000001</v>
      </c>
      <c r="E201" s="31">
        <v>197.042</v>
      </c>
      <c r="F201" s="31">
        <v>34.707999999999998</v>
      </c>
    </row>
    <row r="202" spans="1:6" ht="15" x14ac:dyDescent="0.2">
      <c r="A202" s="31" t="s">
        <v>4</v>
      </c>
      <c r="B202" s="8">
        <v>104</v>
      </c>
      <c r="C202" s="86" t="s">
        <v>38</v>
      </c>
      <c r="D202" s="8">
        <v>138.161</v>
      </c>
      <c r="E202" s="31">
        <v>117.72499999999999</v>
      </c>
      <c r="F202" s="31">
        <v>31.099</v>
      </c>
    </row>
    <row r="203" spans="1:6" ht="15" x14ac:dyDescent="0.2">
      <c r="A203" s="31" t="s">
        <v>4</v>
      </c>
      <c r="B203" s="8">
        <v>104</v>
      </c>
      <c r="C203" s="86" t="s">
        <v>38</v>
      </c>
      <c r="D203" s="8">
        <v>283.35700000000003</v>
      </c>
      <c r="E203" s="31">
        <v>251.98400000000001</v>
      </c>
      <c r="F203" s="31">
        <v>41.433</v>
      </c>
    </row>
    <row r="204" spans="1:6" ht="15" x14ac:dyDescent="0.2">
      <c r="A204" s="31" t="s">
        <v>4</v>
      </c>
      <c r="B204" s="8">
        <v>104</v>
      </c>
      <c r="C204" s="86" t="s">
        <v>38</v>
      </c>
      <c r="D204" s="8">
        <v>236.16300000000001</v>
      </c>
      <c r="E204" s="31">
        <v>189.74199999999999</v>
      </c>
      <c r="F204" s="31">
        <v>32.159999999999997</v>
      </c>
    </row>
    <row r="205" spans="1:6" ht="15" x14ac:dyDescent="0.2">
      <c r="A205" s="31" t="s">
        <v>4</v>
      </c>
      <c r="B205" s="8">
        <v>104</v>
      </c>
      <c r="C205" s="86" t="s">
        <v>38</v>
      </c>
      <c r="D205" s="8">
        <v>206.75299999999999</v>
      </c>
      <c r="E205" s="31">
        <v>183.29400000000001</v>
      </c>
      <c r="F205" s="31">
        <v>31.332999999999998</v>
      </c>
    </row>
    <row r="206" spans="1:6" ht="15" x14ac:dyDescent="0.2">
      <c r="A206" s="31" t="s">
        <v>4</v>
      </c>
      <c r="B206" s="8">
        <v>104</v>
      </c>
      <c r="C206" s="86" t="s">
        <v>38</v>
      </c>
      <c r="D206" s="8">
        <v>156.53</v>
      </c>
      <c r="E206" s="31">
        <v>118.376</v>
      </c>
      <c r="F206" s="31">
        <v>22.516999999999999</v>
      </c>
    </row>
    <row r="207" spans="1:6" ht="15" x14ac:dyDescent="0.2">
      <c r="A207" s="31" t="s">
        <v>4</v>
      </c>
      <c r="B207" s="8">
        <v>104</v>
      </c>
      <c r="C207" s="86" t="s">
        <v>38</v>
      </c>
      <c r="D207" s="8">
        <v>175.779</v>
      </c>
      <c r="E207" s="31">
        <v>153.684</v>
      </c>
      <c r="F207" s="31">
        <v>34.384</v>
      </c>
    </row>
    <row r="208" spans="1:6" ht="15" x14ac:dyDescent="0.2">
      <c r="A208" s="31" t="s">
        <v>4</v>
      </c>
      <c r="B208" s="8">
        <v>104</v>
      </c>
      <c r="C208" s="86" t="s">
        <v>38</v>
      </c>
      <c r="D208" s="8">
        <v>301.53100000000001</v>
      </c>
      <c r="E208" s="31">
        <v>195.167</v>
      </c>
      <c r="F208" s="31">
        <v>36.024999999999999</v>
      </c>
    </row>
    <row r="209" spans="1:6" ht="15" x14ac:dyDescent="0.2">
      <c r="A209" s="31" t="s">
        <v>4</v>
      </c>
      <c r="B209" s="8">
        <v>104</v>
      </c>
      <c r="C209" s="86" t="s">
        <v>38</v>
      </c>
      <c r="D209" s="8">
        <v>298.60000000000002</v>
      </c>
      <c r="E209" s="31">
        <v>199.28399999999999</v>
      </c>
      <c r="F209" s="31">
        <v>33.811</v>
      </c>
    </row>
    <row r="210" spans="1:6" ht="15" x14ac:dyDescent="0.2">
      <c r="A210" s="31" t="s">
        <v>4</v>
      </c>
      <c r="B210" s="8">
        <v>104</v>
      </c>
      <c r="C210" s="86" t="s">
        <v>38</v>
      </c>
      <c r="D210" s="8">
        <v>110.21599999999999</v>
      </c>
      <c r="E210" s="31">
        <v>105.49299999999999</v>
      </c>
      <c r="F210" s="31">
        <v>29.579000000000001</v>
      </c>
    </row>
    <row r="211" spans="1:6" ht="15" x14ac:dyDescent="0.2">
      <c r="A211" s="31" t="s">
        <v>4</v>
      </c>
      <c r="B211" s="8">
        <v>104</v>
      </c>
      <c r="C211" s="86" t="s">
        <v>38</v>
      </c>
      <c r="D211" s="8">
        <v>187.89500000000001</v>
      </c>
      <c r="E211" s="31">
        <v>113.94199999999999</v>
      </c>
      <c r="F211" s="31">
        <v>31.884</v>
      </c>
    </row>
    <row r="212" spans="1:6" ht="15" x14ac:dyDescent="0.2">
      <c r="A212" s="31" t="s">
        <v>4</v>
      </c>
      <c r="B212" s="8">
        <v>104</v>
      </c>
      <c r="C212" s="86" t="s">
        <v>38</v>
      </c>
      <c r="D212" s="8">
        <v>119.303</v>
      </c>
      <c r="E212" s="31">
        <v>111.878</v>
      </c>
      <c r="F212" s="31">
        <v>31.388999999999999</v>
      </c>
    </row>
    <row r="213" spans="1:6" ht="15" x14ac:dyDescent="0.2">
      <c r="A213" s="31" t="s">
        <v>4</v>
      </c>
      <c r="B213" s="8">
        <v>104</v>
      </c>
      <c r="C213" s="86" t="s">
        <v>38</v>
      </c>
      <c r="D213" s="8">
        <v>169.916</v>
      </c>
      <c r="E213" s="31">
        <v>128.232</v>
      </c>
      <c r="F213" s="31">
        <v>31.608000000000001</v>
      </c>
    </row>
    <row r="214" spans="1:6" ht="15" x14ac:dyDescent="0.2">
      <c r="A214" s="31" t="s">
        <v>4</v>
      </c>
      <c r="B214" s="8">
        <v>104</v>
      </c>
      <c r="C214" s="86" t="s">
        <v>38</v>
      </c>
      <c r="D214" s="8">
        <v>159.071</v>
      </c>
      <c r="E214" s="31">
        <v>114.34</v>
      </c>
      <c r="F214" s="31">
        <v>38.5</v>
      </c>
    </row>
    <row r="215" spans="1:6" ht="15" x14ac:dyDescent="0.2">
      <c r="A215" s="31" t="s">
        <v>4</v>
      </c>
      <c r="B215" s="8">
        <v>104</v>
      </c>
      <c r="C215" s="86" t="s">
        <v>38</v>
      </c>
      <c r="D215" s="8">
        <v>120.76900000000001</v>
      </c>
      <c r="E215" s="31">
        <v>97.465999999999994</v>
      </c>
      <c r="F215" s="31">
        <v>28.382999999999999</v>
      </c>
    </row>
    <row r="216" spans="1:6" ht="15" x14ac:dyDescent="0.2">
      <c r="A216" s="31" t="s">
        <v>4</v>
      </c>
      <c r="B216" s="8">
        <v>104</v>
      </c>
      <c r="C216" s="86" t="s">
        <v>38</v>
      </c>
      <c r="D216" s="8">
        <v>71.328000000000003</v>
      </c>
      <c r="E216" s="31">
        <v>51.177</v>
      </c>
      <c r="F216" s="31">
        <v>16.187999999999999</v>
      </c>
    </row>
    <row r="217" spans="1:6" ht="15" x14ac:dyDescent="0.2">
      <c r="A217" s="31" t="s">
        <v>4</v>
      </c>
      <c r="B217" s="8">
        <v>104</v>
      </c>
      <c r="C217" s="86" t="s">
        <v>38</v>
      </c>
      <c r="D217" s="8">
        <v>75.626999999999995</v>
      </c>
      <c r="E217" s="31">
        <v>50.601999999999997</v>
      </c>
      <c r="F217" s="31">
        <v>19.739999999999998</v>
      </c>
    </row>
    <row r="218" spans="1:6" ht="15" x14ac:dyDescent="0.2">
      <c r="A218" s="31" t="s">
        <v>4</v>
      </c>
      <c r="B218" s="8">
        <v>104</v>
      </c>
      <c r="C218" s="86" t="s">
        <v>38</v>
      </c>
      <c r="D218" s="8">
        <v>179.49199999999999</v>
      </c>
      <c r="E218" s="31">
        <v>131.39699999999999</v>
      </c>
      <c r="F218" s="31">
        <v>33.118000000000002</v>
      </c>
    </row>
    <row r="219" spans="1:6" ht="15" x14ac:dyDescent="0.2">
      <c r="A219" s="31" t="s">
        <v>4</v>
      </c>
      <c r="B219" s="8">
        <v>104</v>
      </c>
      <c r="C219" s="86" t="s">
        <v>38</v>
      </c>
      <c r="D219" s="8">
        <v>131.126</v>
      </c>
      <c r="E219" s="31">
        <v>129.02199999999999</v>
      </c>
      <c r="F219" s="31">
        <v>31.608000000000001</v>
      </c>
    </row>
    <row r="220" spans="1:6" ht="15" x14ac:dyDescent="0.2">
      <c r="A220" s="31" t="s">
        <v>4</v>
      </c>
      <c r="B220" s="8">
        <v>104</v>
      </c>
      <c r="C220" s="86" t="s">
        <v>38</v>
      </c>
      <c r="D220" s="8">
        <v>156.042</v>
      </c>
      <c r="E220" s="31">
        <v>117.756</v>
      </c>
      <c r="F220" s="31">
        <v>28.785</v>
      </c>
    </row>
    <row r="221" spans="1:6" ht="15" x14ac:dyDescent="0.2">
      <c r="A221" s="31" t="s">
        <v>4</v>
      </c>
      <c r="B221" s="8">
        <v>104</v>
      </c>
      <c r="C221" s="86" t="s">
        <v>38</v>
      </c>
      <c r="D221" s="8">
        <v>391.22800000000001</v>
      </c>
      <c r="E221" s="31">
        <v>218.91</v>
      </c>
      <c r="F221" s="31">
        <v>35.771999999999998</v>
      </c>
    </row>
    <row r="222" spans="1:6" ht="15" x14ac:dyDescent="0.2">
      <c r="A222" s="31" t="s">
        <v>4</v>
      </c>
      <c r="B222" s="8">
        <v>104</v>
      </c>
      <c r="C222" s="86" t="s">
        <v>38</v>
      </c>
      <c r="D222" s="8">
        <v>184.18199999999999</v>
      </c>
      <c r="E222" s="31">
        <v>139.53800000000001</v>
      </c>
      <c r="F222" s="31">
        <v>35.832999999999998</v>
      </c>
    </row>
    <row r="223" spans="1:6" ht="15" x14ac:dyDescent="0.2">
      <c r="A223" s="31" t="s">
        <v>4</v>
      </c>
      <c r="B223" s="8">
        <v>104</v>
      </c>
      <c r="C223" s="86" t="s">
        <v>38</v>
      </c>
      <c r="D223" s="8">
        <v>253.55600000000001</v>
      </c>
      <c r="E223" s="31">
        <v>203.45099999999999</v>
      </c>
      <c r="F223" s="31">
        <v>41.262</v>
      </c>
    </row>
    <row r="224" spans="1:6" ht="15" x14ac:dyDescent="0.2">
      <c r="A224" s="31" t="s">
        <v>4</v>
      </c>
      <c r="B224" s="8">
        <v>104</v>
      </c>
      <c r="C224" s="86" t="s">
        <v>38</v>
      </c>
      <c r="D224" s="8">
        <v>184.67099999999999</v>
      </c>
      <c r="E224" s="31">
        <v>147.51300000000001</v>
      </c>
      <c r="F224" s="31">
        <v>36.627000000000002</v>
      </c>
    </row>
    <row r="225" spans="1:6" ht="15" x14ac:dyDescent="0.2">
      <c r="A225" s="31" t="s">
        <v>4</v>
      </c>
      <c r="B225" s="8">
        <v>104</v>
      </c>
      <c r="C225" s="86" t="s">
        <v>38</v>
      </c>
      <c r="D225" s="8">
        <v>364.84699999999998</v>
      </c>
      <c r="E225" s="31">
        <v>308.13600000000002</v>
      </c>
      <c r="F225" s="31">
        <v>59.32</v>
      </c>
    </row>
    <row r="226" spans="1:6" ht="15" x14ac:dyDescent="0.2">
      <c r="A226" s="31" t="s">
        <v>4</v>
      </c>
      <c r="B226" s="8">
        <v>201</v>
      </c>
      <c r="C226" s="86" t="s">
        <v>38</v>
      </c>
      <c r="D226" s="100">
        <v>149.30000000000001</v>
      </c>
      <c r="E226" s="100">
        <v>99.632000000000005</v>
      </c>
      <c r="F226" s="100">
        <v>33.834000000000003</v>
      </c>
    </row>
    <row r="227" spans="1:6" ht="15" x14ac:dyDescent="0.2">
      <c r="A227" s="31" t="s">
        <v>4</v>
      </c>
      <c r="B227" s="8">
        <v>201</v>
      </c>
      <c r="C227" s="86" t="s">
        <v>38</v>
      </c>
      <c r="D227" s="100">
        <v>165.03100000000001</v>
      </c>
      <c r="E227" s="100">
        <v>122.7</v>
      </c>
      <c r="F227" s="100">
        <v>32.142000000000003</v>
      </c>
    </row>
    <row r="228" spans="1:6" ht="15" x14ac:dyDescent="0.2">
      <c r="A228" s="31" t="s">
        <v>4</v>
      </c>
      <c r="B228" s="8">
        <v>201</v>
      </c>
      <c r="C228" s="86" t="s">
        <v>38</v>
      </c>
      <c r="D228" s="100">
        <v>163.761</v>
      </c>
      <c r="E228" s="100">
        <v>145.49100000000001</v>
      </c>
      <c r="F228" s="100">
        <v>41.981000000000002</v>
      </c>
    </row>
    <row r="229" spans="1:6" ht="15" x14ac:dyDescent="0.2">
      <c r="A229" s="31" t="s">
        <v>4</v>
      </c>
      <c r="B229" s="8">
        <v>201</v>
      </c>
      <c r="C229" s="86" t="s">
        <v>38</v>
      </c>
      <c r="D229" s="100">
        <v>223.75399999999999</v>
      </c>
      <c r="E229" s="100">
        <v>149.04599999999999</v>
      </c>
      <c r="F229" s="100">
        <v>36.523000000000003</v>
      </c>
    </row>
    <row r="230" spans="1:6" ht="15" x14ac:dyDescent="0.2">
      <c r="A230" s="31" t="s">
        <v>4</v>
      </c>
      <c r="B230" s="8">
        <v>201</v>
      </c>
      <c r="C230" s="86" t="s">
        <v>38</v>
      </c>
      <c r="D230" s="100">
        <v>265.08499999999998</v>
      </c>
      <c r="E230" s="100">
        <v>125.97199999999999</v>
      </c>
      <c r="F230" s="100">
        <v>45.182000000000002</v>
      </c>
    </row>
    <row r="231" spans="1:6" ht="15" x14ac:dyDescent="0.2">
      <c r="A231" s="31" t="s">
        <v>4</v>
      </c>
      <c r="B231" s="8">
        <v>201</v>
      </c>
      <c r="C231" s="86" t="s">
        <v>38</v>
      </c>
      <c r="D231" s="100">
        <v>165.91</v>
      </c>
      <c r="E231" s="100">
        <v>126.459</v>
      </c>
      <c r="F231" s="100">
        <v>31.832000000000001</v>
      </c>
    </row>
    <row r="232" spans="1:6" ht="15" x14ac:dyDescent="0.2">
      <c r="A232" s="31" t="s">
        <v>4</v>
      </c>
      <c r="B232" s="8">
        <v>201</v>
      </c>
      <c r="C232" s="86" t="s">
        <v>38</v>
      </c>
      <c r="D232" s="100">
        <v>157.60499999999999</v>
      </c>
      <c r="E232" s="100">
        <v>148.75</v>
      </c>
      <c r="F232" s="100">
        <v>41.073999999999998</v>
      </c>
    </row>
    <row r="233" spans="1:6" ht="15" x14ac:dyDescent="0.2">
      <c r="A233" s="31" t="s">
        <v>4</v>
      </c>
      <c r="B233" s="8">
        <v>201</v>
      </c>
      <c r="C233" s="86" t="s">
        <v>38</v>
      </c>
      <c r="D233" s="100">
        <v>191.21700000000001</v>
      </c>
      <c r="E233" s="100">
        <v>153.386</v>
      </c>
      <c r="F233" s="100">
        <v>29.003</v>
      </c>
    </row>
    <row r="234" spans="1:6" ht="15" x14ac:dyDescent="0.2">
      <c r="A234" s="31" t="s">
        <v>4</v>
      </c>
      <c r="B234" s="8">
        <v>201</v>
      </c>
      <c r="C234" s="86" t="s">
        <v>38</v>
      </c>
      <c r="D234" s="100">
        <v>134.93700000000001</v>
      </c>
      <c r="E234" s="100">
        <v>121.61499999999999</v>
      </c>
      <c r="F234" s="100">
        <v>30.896999999999998</v>
      </c>
    </row>
    <row r="235" spans="1:6" ht="15" x14ac:dyDescent="0.2">
      <c r="A235" s="31" t="s">
        <v>4</v>
      </c>
      <c r="B235" s="8">
        <v>201</v>
      </c>
      <c r="C235" s="86" t="s">
        <v>38</v>
      </c>
      <c r="D235" s="100">
        <v>164.542</v>
      </c>
      <c r="E235" s="100">
        <v>171.98400000000001</v>
      </c>
      <c r="F235" s="100">
        <v>35.64</v>
      </c>
    </row>
    <row r="236" spans="1:6" ht="15" x14ac:dyDescent="0.2">
      <c r="A236" s="31" t="s">
        <v>4</v>
      </c>
      <c r="B236" s="8">
        <v>201</v>
      </c>
      <c r="C236" s="86" t="s">
        <v>38</v>
      </c>
      <c r="D236" s="100">
        <v>149.495</v>
      </c>
      <c r="E236" s="100">
        <v>151.09399999999999</v>
      </c>
      <c r="F236" s="100">
        <v>25.456</v>
      </c>
    </row>
    <row r="237" spans="1:6" ht="15" x14ac:dyDescent="0.2">
      <c r="A237" s="31" t="s">
        <v>4</v>
      </c>
      <c r="B237" s="8">
        <v>201</v>
      </c>
      <c r="C237" s="86" t="s">
        <v>38</v>
      </c>
      <c r="D237" s="100">
        <v>176.17</v>
      </c>
      <c r="E237" s="100">
        <v>146.875</v>
      </c>
      <c r="F237" s="100">
        <v>36.673999999999999</v>
      </c>
    </row>
    <row r="238" spans="1:6" ht="15" x14ac:dyDescent="0.2">
      <c r="A238" s="31" t="s">
        <v>4</v>
      </c>
      <c r="B238" s="8">
        <v>201</v>
      </c>
      <c r="C238" s="86" t="s">
        <v>38</v>
      </c>
      <c r="D238" s="100">
        <v>169.81899999999999</v>
      </c>
      <c r="E238" s="100">
        <v>178.65899999999999</v>
      </c>
      <c r="F238" s="100">
        <v>35.524999999999999</v>
      </c>
    </row>
    <row r="239" spans="1:6" ht="15" x14ac:dyDescent="0.2">
      <c r="A239" s="31" t="s">
        <v>4</v>
      </c>
      <c r="B239" s="8">
        <v>201</v>
      </c>
      <c r="C239" s="86" t="s">
        <v>38</v>
      </c>
      <c r="D239" s="100">
        <v>225.904</v>
      </c>
      <c r="E239" s="100">
        <v>171.018</v>
      </c>
      <c r="F239" s="100">
        <v>37.366999999999997</v>
      </c>
    </row>
    <row r="240" spans="1:6" ht="15" x14ac:dyDescent="0.2">
      <c r="A240" s="31" t="s">
        <v>4</v>
      </c>
      <c r="B240" s="8">
        <v>201</v>
      </c>
      <c r="C240" s="86" t="s">
        <v>38</v>
      </c>
      <c r="D240" s="100">
        <v>121.062</v>
      </c>
      <c r="E240" s="100">
        <v>115.742</v>
      </c>
      <c r="F240" s="100">
        <v>29.552</v>
      </c>
    </row>
    <row r="241" spans="1:6" ht="15" x14ac:dyDescent="0.2">
      <c r="A241" s="31" t="s">
        <v>4</v>
      </c>
      <c r="B241" s="8">
        <v>201</v>
      </c>
      <c r="C241" s="86" t="s">
        <v>38</v>
      </c>
      <c r="D241" s="100">
        <v>245.739</v>
      </c>
      <c r="E241" s="100">
        <v>182.745</v>
      </c>
      <c r="F241" s="100">
        <v>35.372</v>
      </c>
    </row>
    <row r="242" spans="1:6" ht="15" x14ac:dyDescent="0.2">
      <c r="A242" s="31" t="s">
        <v>4</v>
      </c>
      <c r="B242" s="8">
        <v>201</v>
      </c>
      <c r="C242" s="86" t="s">
        <v>38</v>
      </c>
      <c r="D242" s="100">
        <v>345.012</v>
      </c>
      <c r="E242" s="100">
        <v>210.202</v>
      </c>
      <c r="F242" s="100">
        <v>44.87</v>
      </c>
    </row>
    <row r="243" spans="1:6" ht="15" x14ac:dyDescent="0.2">
      <c r="A243" s="31" t="s">
        <v>4</v>
      </c>
      <c r="B243" s="8">
        <v>201</v>
      </c>
      <c r="C243" s="86" t="s">
        <v>38</v>
      </c>
      <c r="D243" s="100">
        <v>156.43299999999999</v>
      </c>
      <c r="E243" s="100">
        <v>155.792</v>
      </c>
      <c r="F243" s="100">
        <v>31.832000000000001</v>
      </c>
    </row>
    <row r="244" spans="1:6" ht="15" x14ac:dyDescent="0.2">
      <c r="A244" s="31" t="s">
        <v>4</v>
      </c>
      <c r="B244" s="8">
        <v>201</v>
      </c>
      <c r="C244" s="86" t="s">
        <v>38</v>
      </c>
      <c r="D244" s="100">
        <v>236.94499999999999</v>
      </c>
      <c r="E244" s="100">
        <v>162.959</v>
      </c>
      <c r="F244" s="100">
        <v>36.353000000000002</v>
      </c>
    </row>
    <row r="245" spans="1:6" ht="15" x14ac:dyDescent="0.2">
      <c r="A245" s="31" t="s">
        <v>4</v>
      </c>
      <c r="B245" s="8">
        <v>201</v>
      </c>
      <c r="C245" s="86" t="s">
        <v>38</v>
      </c>
      <c r="D245" s="100">
        <v>193.26900000000001</v>
      </c>
      <c r="E245" s="100">
        <v>164.589</v>
      </c>
      <c r="F245" s="100">
        <v>28.596</v>
      </c>
    </row>
    <row r="246" spans="1:6" ht="15" x14ac:dyDescent="0.2">
      <c r="A246" s="31" t="s">
        <v>4</v>
      </c>
      <c r="B246" s="8">
        <v>201</v>
      </c>
      <c r="C246" s="86" t="s">
        <v>38</v>
      </c>
      <c r="D246" s="100">
        <v>266.06200000000001</v>
      </c>
      <c r="E246" s="100">
        <v>202.97800000000001</v>
      </c>
      <c r="F246" s="100">
        <v>36.39</v>
      </c>
    </row>
    <row r="247" spans="1:6" ht="15" x14ac:dyDescent="0.2">
      <c r="A247" s="31" t="s">
        <v>4</v>
      </c>
      <c r="B247" s="8">
        <v>201</v>
      </c>
      <c r="C247" s="86" t="s">
        <v>38</v>
      </c>
      <c r="D247" s="100">
        <v>144.80500000000001</v>
      </c>
      <c r="E247" s="100">
        <v>153.12700000000001</v>
      </c>
      <c r="F247" s="100">
        <v>35.685000000000002</v>
      </c>
    </row>
    <row r="248" spans="1:6" ht="15" x14ac:dyDescent="0.2">
      <c r="A248" s="31" t="s">
        <v>4</v>
      </c>
      <c r="B248" s="8">
        <v>201</v>
      </c>
      <c r="C248" s="86" t="s">
        <v>38</v>
      </c>
      <c r="D248" s="100">
        <v>272.21800000000002</v>
      </c>
      <c r="E248" s="100">
        <v>158.01499999999999</v>
      </c>
      <c r="F248" s="100">
        <v>31.83</v>
      </c>
    </row>
    <row r="249" spans="1:6" ht="15" x14ac:dyDescent="0.2">
      <c r="A249" s="31" t="s">
        <v>4</v>
      </c>
      <c r="B249" s="8">
        <v>201</v>
      </c>
      <c r="C249" s="86" t="s">
        <v>38</v>
      </c>
      <c r="D249" s="100">
        <v>132.20099999999999</v>
      </c>
      <c r="E249" s="100">
        <v>97.876999999999995</v>
      </c>
      <c r="F249" s="100">
        <v>26.922000000000001</v>
      </c>
    </row>
    <row r="250" spans="1:6" ht="15" x14ac:dyDescent="0.2">
      <c r="A250" s="31" t="s">
        <v>4</v>
      </c>
      <c r="B250" s="8">
        <v>201</v>
      </c>
      <c r="C250" s="86" t="s">
        <v>38</v>
      </c>
      <c r="D250" s="100">
        <v>103.67</v>
      </c>
      <c r="E250" s="100">
        <v>71.075000000000003</v>
      </c>
      <c r="F250" s="100">
        <v>21.640999999999998</v>
      </c>
    </row>
    <row r="251" spans="1:6" ht="15" x14ac:dyDescent="0.2">
      <c r="A251" s="31" t="s">
        <v>4</v>
      </c>
      <c r="B251" s="8">
        <v>201</v>
      </c>
      <c r="C251" s="86" t="s">
        <v>38</v>
      </c>
      <c r="D251" s="100">
        <v>157.41</v>
      </c>
      <c r="E251" s="100">
        <v>91.379000000000005</v>
      </c>
      <c r="F251" s="100">
        <v>26.84</v>
      </c>
    </row>
    <row r="252" spans="1:6" ht="15" x14ac:dyDescent="0.2">
      <c r="A252" s="31" t="s">
        <v>4</v>
      </c>
      <c r="B252" s="8">
        <v>201</v>
      </c>
      <c r="C252" s="86" t="s">
        <v>38</v>
      </c>
      <c r="D252" s="100">
        <v>196.59100000000001</v>
      </c>
      <c r="E252" s="100">
        <v>141.43199999999999</v>
      </c>
      <c r="F252" s="100">
        <v>33.533999999999999</v>
      </c>
    </row>
    <row r="253" spans="1:6" ht="15" x14ac:dyDescent="0.2">
      <c r="A253" s="31" t="s">
        <v>4</v>
      </c>
      <c r="B253" s="8">
        <v>201</v>
      </c>
      <c r="C253" s="86" t="s">
        <v>38</v>
      </c>
      <c r="D253" s="100">
        <v>189.26300000000001</v>
      </c>
      <c r="E253" s="100">
        <v>137.83799999999999</v>
      </c>
      <c r="F253" s="100">
        <v>33.749000000000002</v>
      </c>
    </row>
    <row r="254" spans="1:6" ht="15" x14ac:dyDescent="0.2">
      <c r="A254" s="31" t="s">
        <v>4</v>
      </c>
      <c r="B254" s="8">
        <v>201</v>
      </c>
      <c r="C254" s="86" t="s">
        <v>38</v>
      </c>
      <c r="D254" s="100">
        <v>226.49</v>
      </c>
      <c r="E254" s="100">
        <v>135.167</v>
      </c>
      <c r="F254" s="100">
        <v>33.616</v>
      </c>
    </row>
    <row r="255" spans="1:6" ht="15" x14ac:dyDescent="0.2">
      <c r="A255" s="31" t="s">
        <v>4</v>
      </c>
      <c r="B255" s="8">
        <v>201</v>
      </c>
      <c r="C255" s="86" t="s">
        <v>38</v>
      </c>
      <c r="D255" s="100">
        <v>256.77999999999997</v>
      </c>
      <c r="E255" s="100">
        <v>174.364</v>
      </c>
      <c r="F255" s="100">
        <v>37.465000000000003</v>
      </c>
    </row>
    <row r="256" spans="1:6" ht="15" x14ac:dyDescent="0.2">
      <c r="A256" s="31" t="s">
        <v>4</v>
      </c>
      <c r="B256" s="8">
        <v>201</v>
      </c>
      <c r="C256" s="86" t="s">
        <v>38</v>
      </c>
      <c r="D256" s="100">
        <v>184.28</v>
      </c>
      <c r="E256" s="100">
        <v>139.07</v>
      </c>
      <c r="F256" s="100">
        <v>30.786000000000001</v>
      </c>
    </row>
    <row r="257" spans="1:6" ht="15" x14ac:dyDescent="0.2">
      <c r="A257" s="31" t="s">
        <v>4</v>
      </c>
      <c r="B257" s="8">
        <v>201</v>
      </c>
      <c r="C257" s="86" t="s">
        <v>38</v>
      </c>
      <c r="D257" s="100">
        <v>113.245</v>
      </c>
      <c r="E257" s="100">
        <v>88.486000000000004</v>
      </c>
      <c r="F257" s="100">
        <v>24.731999999999999</v>
      </c>
    </row>
    <row r="258" spans="1:6" ht="15" x14ac:dyDescent="0.2">
      <c r="A258" s="31" t="s">
        <v>4</v>
      </c>
      <c r="B258" s="8">
        <v>201</v>
      </c>
      <c r="C258" s="86" t="s">
        <v>38</v>
      </c>
      <c r="D258" s="100">
        <v>228.249</v>
      </c>
      <c r="E258" s="100">
        <v>195.46299999999999</v>
      </c>
      <c r="F258" s="100">
        <v>43.924999999999997</v>
      </c>
    </row>
    <row r="259" spans="1:6" ht="15" x14ac:dyDescent="0.2">
      <c r="A259" s="31" t="s">
        <v>4</v>
      </c>
      <c r="B259" s="8">
        <v>201</v>
      </c>
      <c r="C259" s="86" t="s">
        <v>38</v>
      </c>
      <c r="D259" s="100">
        <v>210.56399999999999</v>
      </c>
      <c r="E259" s="100">
        <v>124.696</v>
      </c>
      <c r="F259" s="100">
        <v>36.817</v>
      </c>
    </row>
    <row r="260" spans="1:6" ht="15" x14ac:dyDescent="0.2">
      <c r="A260" s="31" t="s">
        <v>4</v>
      </c>
      <c r="B260" s="8">
        <v>201</v>
      </c>
      <c r="C260" s="86" t="s">
        <v>38</v>
      </c>
      <c r="D260" s="100">
        <v>198.93600000000001</v>
      </c>
      <c r="E260" s="100">
        <v>179.34700000000001</v>
      </c>
      <c r="F260" s="100">
        <v>30.06</v>
      </c>
    </row>
    <row r="261" spans="1:6" ht="15" x14ac:dyDescent="0.2">
      <c r="A261" s="31" t="s">
        <v>4</v>
      </c>
      <c r="B261" s="8">
        <v>201</v>
      </c>
      <c r="C261" s="86" t="s">
        <v>38</v>
      </c>
      <c r="D261" s="100">
        <v>188.87200000000001</v>
      </c>
      <c r="E261" s="100">
        <v>146.38300000000001</v>
      </c>
      <c r="F261" s="100">
        <v>40.695</v>
      </c>
    </row>
    <row r="262" spans="1:6" ht="15" x14ac:dyDescent="0.2">
      <c r="A262" s="31" t="s">
        <v>4</v>
      </c>
      <c r="B262" s="8">
        <v>201</v>
      </c>
      <c r="C262" s="86" t="s">
        <v>38</v>
      </c>
      <c r="D262" s="100">
        <v>243.00299999999999</v>
      </c>
      <c r="E262" s="100">
        <v>178.32400000000001</v>
      </c>
      <c r="F262" s="100">
        <v>28.157</v>
      </c>
    </row>
    <row r="263" spans="1:6" ht="15" x14ac:dyDescent="0.2">
      <c r="A263" s="31" t="s">
        <v>4</v>
      </c>
      <c r="B263" s="8">
        <v>201</v>
      </c>
      <c r="C263" s="86" t="s">
        <v>38</v>
      </c>
      <c r="D263" s="100">
        <v>188.57900000000001</v>
      </c>
      <c r="E263" s="100">
        <v>176.95400000000001</v>
      </c>
      <c r="F263" s="100">
        <v>27.916</v>
      </c>
    </row>
    <row r="264" spans="1:6" ht="15" x14ac:dyDescent="0.2">
      <c r="A264" s="31" t="s">
        <v>4</v>
      </c>
      <c r="B264" s="8">
        <v>201</v>
      </c>
      <c r="C264" s="86" t="s">
        <v>38</v>
      </c>
      <c r="D264" s="100">
        <v>327.13099999999997</v>
      </c>
      <c r="E264" s="100">
        <v>280.42500000000001</v>
      </c>
      <c r="F264" s="100">
        <v>48.756</v>
      </c>
    </row>
    <row r="265" spans="1:6" ht="15" x14ac:dyDescent="0.2">
      <c r="A265" s="31" t="s">
        <v>4</v>
      </c>
      <c r="B265" s="8">
        <v>201</v>
      </c>
      <c r="C265" s="86" t="s">
        <v>38</v>
      </c>
      <c r="D265" s="100">
        <v>237.33600000000001</v>
      </c>
      <c r="E265" s="100">
        <v>208.523</v>
      </c>
      <c r="F265" s="100">
        <v>36.694000000000003</v>
      </c>
    </row>
    <row r="266" spans="1:6" ht="15" x14ac:dyDescent="0.2">
      <c r="A266" s="31" t="s">
        <v>4</v>
      </c>
      <c r="B266" s="8">
        <v>201</v>
      </c>
      <c r="C266" s="86" t="s">
        <v>38</v>
      </c>
      <c r="D266" s="100">
        <v>260.2</v>
      </c>
      <c r="E266" s="100">
        <v>242.50399999999999</v>
      </c>
      <c r="F266" s="100">
        <v>45.988</v>
      </c>
    </row>
    <row r="267" spans="1:6" ht="15" x14ac:dyDescent="0.2">
      <c r="A267" s="31" t="s">
        <v>4</v>
      </c>
      <c r="B267" s="8">
        <v>201</v>
      </c>
      <c r="C267" s="86" t="s">
        <v>38</v>
      </c>
      <c r="D267" s="100">
        <v>168.93899999999999</v>
      </c>
      <c r="E267" s="100">
        <v>164.64599999999999</v>
      </c>
      <c r="F267" s="100">
        <v>30.210999999999999</v>
      </c>
    </row>
    <row r="268" spans="1:6" ht="15" x14ac:dyDescent="0.2">
      <c r="A268" s="31" t="s">
        <v>4</v>
      </c>
      <c r="B268" s="8">
        <v>201</v>
      </c>
      <c r="C268" s="86" t="s">
        <v>38</v>
      </c>
      <c r="D268" s="100">
        <v>214.374</v>
      </c>
      <c r="E268" s="100">
        <v>175.261</v>
      </c>
      <c r="F268" s="100">
        <v>39.012999999999998</v>
      </c>
    </row>
    <row r="269" spans="1:6" ht="15" x14ac:dyDescent="0.2">
      <c r="A269" s="31" t="s">
        <v>4</v>
      </c>
      <c r="B269" s="8">
        <v>201</v>
      </c>
      <c r="C269" s="86" t="s">
        <v>38</v>
      </c>
      <c r="D269" s="100">
        <v>175.095</v>
      </c>
      <c r="E269" s="100">
        <v>130.54499999999999</v>
      </c>
      <c r="F269" s="100">
        <v>35.377000000000002</v>
      </c>
    </row>
    <row r="270" spans="1:6" ht="15" x14ac:dyDescent="0.2">
      <c r="A270" s="31" t="s">
        <v>4</v>
      </c>
      <c r="B270" s="8">
        <v>201</v>
      </c>
      <c r="C270" s="86" t="s">
        <v>38</v>
      </c>
      <c r="D270" s="100">
        <v>311.30200000000002</v>
      </c>
      <c r="E270" s="100">
        <v>236.07499999999999</v>
      </c>
      <c r="F270" s="100">
        <v>38.29</v>
      </c>
    </row>
    <row r="271" spans="1:6" ht="15" x14ac:dyDescent="0.2">
      <c r="A271" s="31" t="s">
        <v>4</v>
      </c>
      <c r="B271" s="8">
        <v>202</v>
      </c>
      <c r="C271" s="86" t="s">
        <v>38</v>
      </c>
      <c r="D271" s="100">
        <v>189.55600000000001</v>
      </c>
      <c r="E271" s="100">
        <v>179.36</v>
      </c>
      <c r="F271" s="100">
        <v>36.158999999999999</v>
      </c>
    </row>
    <row r="272" spans="1:6" ht="15" x14ac:dyDescent="0.2">
      <c r="A272" s="31" t="s">
        <v>4</v>
      </c>
      <c r="B272" s="8">
        <v>202</v>
      </c>
      <c r="C272" s="86" t="s">
        <v>38</v>
      </c>
      <c r="D272" s="100">
        <v>182.22800000000001</v>
      </c>
      <c r="E272" s="100">
        <v>171.46600000000001</v>
      </c>
      <c r="F272" s="100">
        <v>35.685000000000002</v>
      </c>
    </row>
    <row r="273" spans="1:6" ht="15" x14ac:dyDescent="0.2">
      <c r="A273" s="31" t="s">
        <v>4</v>
      </c>
      <c r="B273" s="8">
        <v>202</v>
      </c>
      <c r="C273" s="86" t="s">
        <v>38</v>
      </c>
      <c r="D273" s="100">
        <v>160.43899999999999</v>
      </c>
      <c r="E273" s="100">
        <v>156.87200000000001</v>
      </c>
      <c r="F273" s="100">
        <v>34.956000000000003</v>
      </c>
    </row>
    <row r="274" spans="1:6" ht="15" x14ac:dyDescent="0.2">
      <c r="A274" s="31" t="s">
        <v>4</v>
      </c>
      <c r="B274" s="8">
        <v>202</v>
      </c>
      <c r="C274" s="86" t="s">
        <v>38</v>
      </c>
      <c r="D274" s="100">
        <v>100.54300000000001</v>
      </c>
      <c r="E274" s="100">
        <v>92.629000000000005</v>
      </c>
      <c r="F274" s="100">
        <v>25.934999999999999</v>
      </c>
    </row>
    <row r="275" spans="1:6" ht="15" x14ac:dyDescent="0.2">
      <c r="A275" s="31" t="s">
        <v>4</v>
      </c>
      <c r="B275" s="8">
        <v>202</v>
      </c>
      <c r="C275" s="86" t="s">
        <v>38</v>
      </c>
      <c r="D275" s="100">
        <v>190.92400000000001</v>
      </c>
      <c r="E275" s="100">
        <v>130.05799999999999</v>
      </c>
      <c r="F275" s="100">
        <v>29.579000000000001</v>
      </c>
    </row>
    <row r="276" spans="1:6" ht="15" x14ac:dyDescent="0.2">
      <c r="A276" s="31" t="s">
        <v>4</v>
      </c>
      <c r="B276" s="8">
        <v>202</v>
      </c>
      <c r="C276" s="86" t="s">
        <v>38</v>
      </c>
      <c r="D276" s="100">
        <v>109.72799999999999</v>
      </c>
      <c r="E276" s="100">
        <v>129.18700000000001</v>
      </c>
      <c r="F276" s="100">
        <v>26.213999999999999</v>
      </c>
    </row>
    <row r="277" spans="1:6" ht="15" x14ac:dyDescent="0.2">
      <c r="A277" s="31" t="s">
        <v>4</v>
      </c>
      <c r="B277" s="8">
        <v>202</v>
      </c>
      <c r="C277" s="86" t="s">
        <v>38</v>
      </c>
      <c r="D277" s="100">
        <v>158.97300000000001</v>
      </c>
      <c r="E277" s="100">
        <v>125.36</v>
      </c>
      <c r="F277" s="100">
        <v>33.415999999999997</v>
      </c>
    </row>
    <row r="278" spans="1:6" ht="15" x14ac:dyDescent="0.2">
      <c r="A278" s="31" t="s">
        <v>4</v>
      </c>
      <c r="B278" s="8">
        <v>202</v>
      </c>
      <c r="C278" s="86" t="s">
        <v>38</v>
      </c>
      <c r="D278" s="100">
        <v>189.36099999999999</v>
      </c>
      <c r="E278" s="100">
        <v>164.691</v>
      </c>
      <c r="F278" s="100">
        <v>33.463999999999999</v>
      </c>
    </row>
    <row r="279" spans="1:6" ht="15" x14ac:dyDescent="0.2">
      <c r="A279" s="31" t="s">
        <v>4</v>
      </c>
      <c r="B279" s="8">
        <v>202</v>
      </c>
      <c r="C279" s="86" t="s">
        <v>38</v>
      </c>
      <c r="D279" s="100">
        <v>138.74700000000001</v>
      </c>
      <c r="E279" s="100">
        <v>139.328</v>
      </c>
      <c r="F279" s="100">
        <v>29.556999999999999</v>
      </c>
    </row>
    <row r="280" spans="1:6" ht="15" x14ac:dyDescent="0.2">
      <c r="A280" s="31" t="s">
        <v>4</v>
      </c>
      <c r="B280" s="8">
        <v>202</v>
      </c>
      <c r="C280" s="86" t="s">
        <v>38</v>
      </c>
      <c r="D280" s="100">
        <v>110.80200000000001</v>
      </c>
      <c r="E280" s="100">
        <v>109.932</v>
      </c>
      <c r="F280" s="100">
        <v>26.007000000000001</v>
      </c>
    </row>
    <row r="281" spans="1:6" ht="15" x14ac:dyDescent="0.2">
      <c r="A281" s="31" t="s">
        <v>4</v>
      </c>
      <c r="B281" s="8">
        <v>202</v>
      </c>
      <c r="C281" s="86" t="s">
        <v>38</v>
      </c>
      <c r="D281" s="100">
        <v>182.32599999999999</v>
      </c>
      <c r="E281" s="100">
        <v>133.38</v>
      </c>
      <c r="F281" s="100">
        <v>32.917999999999999</v>
      </c>
    </row>
    <row r="282" spans="1:6" ht="15" x14ac:dyDescent="0.2">
      <c r="A282" s="31" t="s">
        <v>4</v>
      </c>
      <c r="B282" s="8">
        <v>202</v>
      </c>
      <c r="C282" s="86" t="s">
        <v>38</v>
      </c>
      <c r="D282" s="100">
        <v>200.988</v>
      </c>
      <c r="E282" s="100">
        <v>198.62799999999999</v>
      </c>
      <c r="F282" s="100">
        <v>30.754000000000001</v>
      </c>
    </row>
    <row r="283" spans="1:6" ht="15" x14ac:dyDescent="0.2">
      <c r="A283" s="31" t="s">
        <v>4</v>
      </c>
      <c r="B283" s="8">
        <v>202</v>
      </c>
      <c r="C283" s="86" t="s">
        <v>38</v>
      </c>
      <c r="D283" s="100">
        <v>198.35</v>
      </c>
      <c r="E283" s="100">
        <v>190.36699999999999</v>
      </c>
      <c r="F283" s="100">
        <v>36.734000000000002</v>
      </c>
    </row>
    <row r="284" spans="1:6" ht="15" x14ac:dyDescent="0.2">
      <c r="A284" s="31" t="s">
        <v>4</v>
      </c>
      <c r="B284" s="8">
        <v>202</v>
      </c>
      <c r="C284" s="86" t="s">
        <v>38</v>
      </c>
      <c r="D284" s="100">
        <v>266.94200000000001</v>
      </c>
      <c r="E284" s="100">
        <v>275.77199999999999</v>
      </c>
      <c r="F284" s="100">
        <v>50.868000000000002</v>
      </c>
    </row>
    <row r="285" spans="1:6" ht="15" x14ac:dyDescent="0.2">
      <c r="A285" s="31" t="s">
        <v>4</v>
      </c>
      <c r="B285" s="8">
        <v>202</v>
      </c>
      <c r="C285" s="86" t="s">
        <v>38</v>
      </c>
      <c r="D285" s="100">
        <v>243.98</v>
      </c>
      <c r="E285" s="100">
        <v>208.22</v>
      </c>
      <c r="F285" s="100">
        <v>33.023000000000003</v>
      </c>
    </row>
    <row r="286" spans="1:6" ht="15" x14ac:dyDescent="0.2">
      <c r="A286" s="31" t="s">
        <v>4</v>
      </c>
      <c r="B286" s="8">
        <v>202</v>
      </c>
      <c r="C286" s="86" t="s">
        <v>38</v>
      </c>
      <c r="D286" s="100">
        <v>143.828</v>
      </c>
      <c r="E286" s="100">
        <v>123.56100000000001</v>
      </c>
      <c r="F286" s="100">
        <v>29.062000000000001</v>
      </c>
    </row>
    <row r="287" spans="1:6" ht="15" x14ac:dyDescent="0.2">
      <c r="A287" s="31" t="s">
        <v>4</v>
      </c>
      <c r="B287" s="8">
        <v>202</v>
      </c>
      <c r="C287" s="86" t="s">
        <v>38</v>
      </c>
      <c r="D287" s="100">
        <v>170.21</v>
      </c>
      <c r="E287" s="100">
        <v>123.99</v>
      </c>
      <c r="F287" s="100">
        <v>28.76</v>
      </c>
    </row>
    <row r="288" spans="1:6" ht="15" x14ac:dyDescent="0.2">
      <c r="A288" s="31" t="s">
        <v>4</v>
      </c>
      <c r="B288" s="8">
        <v>202</v>
      </c>
      <c r="C288" s="86" t="s">
        <v>38</v>
      </c>
      <c r="D288" s="100">
        <v>192.292</v>
      </c>
      <c r="E288" s="100">
        <v>150.56299999999999</v>
      </c>
      <c r="F288" s="100">
        <v>31.908000000000001</v>
      </c>
    </row>
    <row r="289" spans="1:6" ht="15" x14ac:dyDescent="0.2">
      <c r="A289" s="31" t="s">
        <v>4</v>
      </c>
      <c r="B289" s="8">
        <v>202</v>
      </c>
      <c r="C289" s="86" t="s">
        <v>38</v>
      </c>
      <c r="D289" s="100">
        <v>193.07400000000001</v>
      </c>
      <c r="E289" s="100">
        <v>143.32</v>
      </c>
      <c r="F289" s="100">
        <v>28.798999999999999</v>
      </c>
    </row>
    <row r="290" spans="1:6" ht="15" x14ac:dyDescent="0.2">
      <c r="A290" s="31" t="s">
        <v>4</v>
      </c>
      <c r="B290" s="8">
        <v>202</v>
      </c>
      <c r="C290" s="86" t="s">
        <v>38</v>
      </c>
      <c r="D290" s="100">
        <v>274.07499999999999</v>
      </c>
      <c r="E290" s="100">
        <v>147.34299999999999</v>
      </c>
      <c r="F290" s="100">
        <v>30.242000000000001</v>
      </c>
    </row>
    <row r="291" spans="1:6" ht="15" x14ac:dyDescent="0.2">
      <c r="A291" s="31" t="s">
        <v>4</v>
      </c>
      <c r="B291" s="8">
        <v>202</v>
      </c>
      <c r="C291" s="86" t="s">
        <v>38</v>
      </c>
      <c r="D291" s="100">
        <v>212.81100000000001</v>
      </c>
      <c r="E291" s="100">
        <v>164.34299999999999</v>
      </c>
      <c r="F291" s="100">
        <v>31.399000000000001</v>
      </c>
    </row>
    <row r="292" spans="1:6" ht="15" x14ac:dyDescent="0.2">
      <c r="A292" s="31" t="s">
        <v>4</v>
      </c>
      <c r="B292" s="8">
        <v>202</v>
      </c>
      <c r="C292" s="86" t="s">
        <v>38</v>
      </c>
      <c r="D292" s="100">
        <v>321.56099999999998</v>
      </c>
      <c r="E292" s="100">
        <v>213.828</v>
      </c>
      <c r="F292" s="100">
        <v>36.11</v>
      </c>
    </row>
    <row r="293" spans="1:6" ht="15" x14ac:dyDescent="0.2">
      <c r="A293" s="31" t="s">
        <v>4</v>
      </c>
      <c r="B293" s="8">
        <v>202</v>
      </c>
      <c r="C293" s="86" t="s">
        <v>38</v>
      </c>
      <c r="D293" s="100">
        <v>212.71299999999999</v>
      </c>
      <c r="E293" s="100">
        <v>148.41</v>
      </c>
      <c r="F293" s="100">
        <v>42.962000000000003</v>
      </c>
    </row>
    <row r="294" spans="1:6" ht="15" x14ac:dyDescent="0.2">
      <c r="A294" s="31" t="s">
        <v>4</v>
      </c>
      <c r="B294" s="8">
        <v>202</v>
      </c>
      <c r="C294" s="86" t="s">
        <v>38</v>
      </c>
      <c r="D294" s="100">
        <v>112.952</v>
      </c>
      <c r="E294" s="100">
        <v>112.098</v>
      </c>
      <c r="F294" s="100">
        <v>28.54</v>
      </c>
    </row>
    <row r="295" spans="1:6" ht="15" x14ac:dyDescent="0.2">
      <c r="A295" s="31" t="s">
        <v>4</v>
      </c>
      <c r="B295" s="8">
        <v>202</v>
      </c>
      <c r="C295" s="86" t="s">
        <v>38</v>
      </c>
      <c r="D295" s="100">
        <v>212.61500000000001</v>
      </c>
      <c r="E295" s="100">
        <v>172.363</v>
      </c>
      <c r="F295" s="100">
        <v>35.011000000000003</v>
      </c>
    </row>
    <row r="296" spans="1:6" ht="15" x14ac:dyDescent="0.2">
      <c r="A296" s="31" t="s">
        <v>4</v>
      </c>
      <c r="B296" s="8">
        <v>202</v>
      </c>
      <c r="C296" s="86" t="s">
        <v>38</v>
      </c>
      <c r="D296" s="100">
        <v>299.38099999999997</v>
      </c>
      <c r="E296" s="100">
        <v>184.57599999999999</v>
      </c>
      <c r="F296" s="100">
        <v>40.959000000000003</v>
      </c>
    </row>
    <row r="297" spans="1:6" ht="15" x14ac:dyDescent="0.2">
      <c r="A297" s="31" t="s">
        <v>4</v>
      </c>
      <c r="B297" s="8">
        <v>202</v>
      </c>
      <c r="C297" s="86" t="s">
        <v>38</v>
      </c>
      <c r="D297" s="100">
        <v>239.97399999999999</v>
      </c>
      <c r="E297" s="100">
        <v>207.506</v>
      </c>
      <c r="F297" s="100">
        <v>41.454999999999998</v>
      </c>
    </row>
    <row r="298" spans="1:6" ht="15" x14ac:dyDescent="0.2">
      <c r="A298" s="31" t="s">
        <v>4</v>
      </c>
      <c r="B298" s="8">
        <v>202</v>
      </c>
      <c r="C298" s="86" t="s">
        <v>38</v>
      </c>
      <c r="D298" s="100">
        <v>422.78800000000001</v>
      </c>
      <c r="E298" s="100">
        <v>298.67</v>
      </c>
      <c r="F298" s="100">
        <v>51.741999999999997</v>
      </c>
    </row>
    <row r="299" spans="1:6" ht="15" x14ac:dyDescent="0.2">
      <c r="A299" s="31" t="s">
        <v>4</v>
      </c>
      <c r="B299" s="8">
        <v>202</v>
      </c>
      <c r="C299" s="86" t="s">
        <v>38</v>
      </c>
      <c r="D299" s="100">
        <v>256.29199999999997</v>
      </c>
      <c r="E299" s="100">
        <v>169.483</v>
      </c>
      <c r="F299" s="100">
        <v>35.299999999999997</v>
      </c>
    </row>
    <row r="300" spans="1:6" ht="15" x14ac:dyDescent="0.2">
      <c r="A300" s="31" t="s">
        <v>4</v>
      </c>
      <c r="B300" s="8">
        <v>202</v>
      </c>
      <c r="C300" s="86" t="s">
        <v>38</v>
      </c>
      <c r="D300" s="100">
        <v>261.959</v>
      </c>
      <c r="E300" s="100">
        <v>203.161</v>
      </c>
      <c r="F300" s="100">
        <v>40.191000000000003</v>
      </c>
    </row>
    <row r="301" spans="1:6" ht="15" x14ac:dyDescent="0.2">
      <c r="A301" s="31" t="s">
        <v>4</v>
      </c>
      <c r="B301" s="8">
        <v>202</v>
      </c>
      <c r="C301" s="86" t="s">
        <v>38</v>
      </c>
      <c r="D301" s="100">
        <v>198.643</v>
      </c>
      <c r="E301" s="100">
        <v>144.44999999999999</v>
      </c>
      <c r="F301" s="100">
        <v>34.893000000000001</v>
      </c>
    </row>
    <row r="302" spans="1:6" ht="15" x14ac:dyDescent="0.2">
      <c r="A302" s="31" t="s">
        <v>4</v>
      </c>
      <c r="B302" s="8">
        <v>202</v>
      </c>
      <c r="C302" s="86" t="s">
        <v>38</v>
      </c>
      <c r="D302" s="100">
        <v>69.959999999999994</v>
      </c>
      <c r="E302" s="100">
        <v>63.801000000000002</v>
      </c>
      <c r="F302" s="100">
        <v>19.085999999999999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4BAB2-6194-4056-9D3C-4DBDF6476D06}">
  <dimension ref="A1:O699"/>
  <sheetViews>
    <sheetView workbookViewId="0">
      <selection activeCell="J17" sqref="J17"/>
    </sheetView>
  </sheetViews>
  <sheetFormatPr defaultColWidth="8.85546875" defaultRowHeight="14.25" x14ac:dyDescent="0.2"/>
  <cols>
    <col min="1" max="1" width="9.5703125" style="31" bestFit="1" customWidth="1"/>
    <col min="2" max="2" width="14.7109375" style="8" bestFit="1" customWidth="1"/>
    <col min="3" max="3" width="12.85546875" style="31" bestFit="1" customWidth="1"/>
    <col min="4" max="4" width="14.7109375" style="8" bestFit="1" customWidth="1"/>
    <col min="5" max="5" width="18" style="8" bestFit="1" customWidth="1"/>
    <col min="6" max="6" width="20" style="8" bestFit="1" customWidth="1"/>
    <col min="7" max="7" width="3" style="31" bestFit="1" customWidth="1"/>
    <col min="8" max="8" width="8.85546875" style="31"/>
    <col min="9" max="9" width="3" style="31" bestFit="1" customWidth="1"/>
    <col min="10" max="10" width="12" style="31" bestFit="1" customWidth="1"/>
    <col min="11" max="11" width="5.140625" style="31" bestFit="1" customWidth="1"/>
    <col min="12" max="12" width="12" style="31" bestFit="1" customWidth="1"/>
    <col min="13" max="13" width="17.28515625" style="31" bestFit="1" customWidth="1"/>
    <col min="14" max="14" width="21.140625" style="31" bestFit="1" customWidth="1"/>
    <col min="15" max="15" width="20" style="31" bestFit="1" customWidth="1"/>
    <col min="16" max="16384" width="8.85546875" style="31"/>
  </cols>
  <sheetData>
    <row r="1" spans="1:15" ht="15" x14ac:dyDescent="0.2">
      <c r="A1" s="3" t="s">
        <v>2</v>
      </c>
      <c r="B1" s="2" t="s">
        <v>18</v>
      </c>
      <c r="C1" s="2" t="s">
        <v>30</v>
      </c>
      <c r="D1" s="8" t="s">
        <v>104</v>
      </c>
      <c r="E1" s="8" t="s">
        <v>49</v>
      </c>
      <c r="F1" s="8" t="s">
        <v>50</v>
      </c>
    </row>
    <row r="2" spans="1:15" ht="15" x14ac:dyDescent="0.2">
      <c r="A2" s="31" t="s">
        <v>3</v>
      </c>
      <c r="B2" s="8">
        <v>5</v>
      </c>
      <c r="C2" s="86" t="s">
        <v>31</v>
      </c>
      <c r="D2" s="101">
        <v>231.864</v>
      </c>
      <c r="E2" s="101">
        <v>141.065</v>
      </c>
      <c r="F2" s="101">
        <v>33.4</v>
      </c>
    </row>
    <row r="3" spans="1:15" ht="15.75" thickBot="1" x14ac:dyDescent="0.25">
      <c r="A3" s="31" t="s">
        <v>3</v>
      </c>
      <c r="B3" s="8">
        <v>5</v>
      </c>
      <c r="C3" s="86" t="s">
        <v>31</v>
      </c>
      <c r="D3" s="101">
        <v>164.34700000000001</v>
      </c>
      <c r="E3" s="101">
        <v>115.3</v>
      </c>
      <c r="F3" s="101">
        <v>26.294</v>
      </c>
      <c r="J3" s="2" t="s">
        <v>2</v>
      </c>
      <c r="K3" s="2" t="s">
        <v>18</v>
      </c>
      <c r="L3" s="8" t="s">
        <v>30</v>
      </c>
      <c r="M3" s="8" t="s">
        <v>104</v>
      </c>
      <c r="N3" s="8" t="s">
        <v>49</v>
      </c>
      <c r="O3" s="8" t="s">
        <v>50</v>
      </c>
    </row>
    <row r="4" spans="1:15" ht="15" x14ac:dyDescent="0.2">
      <c r="A4" s="31" t="s">
        <v>3</v>
      </c>
      <c r="B4" s="8">
        <v>5</v>
      </c>
      <c r="C4" s="86" t="s">
        <v>31</v>
      </c>
      <c r="D4" s="101">
        <v>343.05700000000002</v>
      </c>
      <c r="E4" s="101">
        <v>169.23699999999999</v>
      </c>
      <c r="F4" s="101">
        <v>35.642000000000003</v>
      </c>
      <c r="J4" s="70" t="s">
        <v>3</v>
      </c>
      <c r="K4" s="68">
        <v>5</v>
      </c>
      <c r="L4" s="170" t="s">
        <v>31</v>
      </c>
      <c r="M4" s="94">
        <f>AVERAGE(D2:D29)</f>
        <v>348.50821428571425</v>
      </c>
      <c r="N4" s="94">
        <f t="shared" ref="N4:O4" si="0">AVERAGE(E2:E29)</f>
        <v>190.73996428571428</v>
      </c>
      <c r="O4" s="95">
        <f t="shared" si="0"/>
        <v>35.755071428571426</v>
      </c>
    </row>
    <row r="5" spans="1:15" ht="15" x14ac:dyDescent="0.2">
      <c r="A5" s="31" t="s">
        <v>3</v>
      </c>
      <c r="B5" s="8">
        <v>5</v>
      </c>
      <c r="C5" s="86" t="s">
        <v>31</v>
      </c>
      <c r="D5" s="101">
        <v>447.31299999999999</v>
      </c>
      <c r="E5" s="101">
        <v>256.19499999999999</v>
      </c>
      <c r="F5" s="101">
        <v>38.04</v>
      </c>
      <c r="J5" s="36" t="s">
        <v>3</v>
      </c>
      <c r="K5" s="8">
        <v>6</v>
      </c>
      <c r="L5" s="86" t="s">
        <v>31</v>
      </c>
      <c r="M5" s="96">
        <f>AVERAGE(D30:D65)</f>
        <v>266.99880555555558</v>
      </c>
      <c r="N5" s="96">
        <f t="shared" ref="N5:O5" si="1">AVERAGE(E30:E65)</f>
        <v>138.99102777777779</v>
      </c>
      <c r="O5" s="97">
        <f t="shared" si="1"/>
        <v>30.809027777777779</v>
      </c>
    </row>
    <row r="6" spans="1:15" ht="15.75" thickBot="1" x14ac:dyDescent="0.25">
      <c r="A6" s="31" t="s">
        <v>3</v>
      </c>
      <c r="B6" s="8">
        <v>5</v>
      </c>
      <c r="C6" s="86" t="s">
        <v>31</v>
      </c>
      <c r="D6" s="101">
        <v>335.04500000000002</v>
      </c>
      <c r="E6" s="101">
        <v>172.69800000000001</v>
      </c>
      <c r="F6" s="101">
        <v>32.94</v>
      </c>
      <c r="J6" s="40" t="s">
        <v>3</v>
      </c>
      <c r="K6" s="50">
        <v>7</v>
      </c>
      <c r="L6" s="171" t="s">
        <v>31</v>
      </c>
      <c r="M6" s="98">
        <f>AVERAGE(D66:D92)</f>
        <v>304.26311538461539</v>
      </c>
      <c r="N6" s="98">
        <f t="shared" ref="N6:O6" si="2">AVERAGE(E66:E92)</f>
        <v>153.07551851851846</v>
      </c>
      <c r="O6" s="99">
        <f t="shared" si="2"/>
        <v>33.096037037037043</v>
      </c>
    </row>
    <row r="7" spans="1:15" ht="15" x14ac:dyDescent="0.2">
      <c r="A7" s="31" t="s">
        <v>3</v>
      </c>
      <c r="B7" s="8">
        <v>5</v>
      </c>
      <c r="C7" s="86" t="s">
        <v>31</v>
      </c>
      <c r="D7" s="101">
        <v>386.245</v>
      </c>
      <c r="E7" s="101">
        <v>169.572</v>
      </c>
      <c r="F7" s="101">
        <v>38.457999999999998</v>
      </c>
      <c r="J7" s="70" t="s">
        <v>4</v>
      </c>
      <c r="K7" s="68">
        <v>1</v>
      </c>
      <c r="L7" s="170" t="s">
        <v>31</v>
      </c>
      <c r="M7" s="94">
        <f>AVERAGE(D93:D128)</f>
        <v>424.05291666666676</v>
      </c>
      <c r="N7" s="94">
        <f t="shared" ref="N7:O7" si="3">AVERAGE(E93:E128)</f>
        <v>229.5035833333333</v>
      </c>
      <c r="O7" s="95">
        <f t="shared" si="3"/>
        <v>42.416388888888889</v>
      </c>
    </row>
    <row r="8" spans="1:15" ht="15" x14ac:dyDescent="0.2">
      <c r="A8" s="31" t="s">
        <v>3</v>
      </c>
      <c r="B8" s="8">
        <v>5</v>
      </c>
      <c r="C8" s="86" t="s">
        <v>31</v>
      </c>
      <c r="D8" s="101">
        <v>419.95499999999998</v>
      </c>
      <c r="E8" s="101">
        <v>204.911</v>
      </c>
      <c r="F8" s="101">
        <v>41.121000000000002</v>
      </c>
      <c r="J8" s="36" t="s">
        <v>4</v>
      </c>
      <c r="K8" s="8">
        <v>3</v>
      </c>
      <c r="L8" s="86" t="s">
        <v>31</v>
      </c>
      <c r="M8" s="96">
        <f>AVERAGE(D129:D159)</f>
        <v>245.90593548387102</v>
      </c>
      <c r="N8" s="96">
        <f t="shared" ref="N8:O8" si="4">AVERAGE(E129:E159)</f>
        <v>159.08535483870963</v>
      </c>
      <c r="O8" s="97">
        <f t="shared" si="4"/>
        <v>32.85087096774194</v>
      </c>
    </row>
    <row r="9" spans="1:15" ht="15.75" thickBot="1" x14ac:dyDescent="0.25">
      <c r="A9" s="31" t="s">
        <v>3</v>
      </c>
      <c r="B9" s="8">
        <v>5</v>
      </c>
      <c r="C9" s="86" t="s">
        <v>31</v>
      </c>
      <c r="D9" s="101">
        <v>377.64600000000002</v>
      </c>
      <c r="E9" s="101">
        <v>141.65899999999999</v>
      </c>
      <c r="F9" s="101">
        <v>36.487000000000002</v>
      </c>
      <c r="G9" s="8"/>
      <c r="H9" s="64"/>
      <c r="I9" s="8"/>
      <c r="J9" s="40" t="s">
        <v>4</v>
      </c>
      <c r="K9" s="50">
        <v>4</v>
      </c>
      <c r="L9" s="171" t="s">
        <v>31</v>
      </c>
      <c r="M9" s="98">
        <f>AVERAGE(D160:D198)</f>
        <v>416.35435897435912</v>
      </c>
      <c r="N9" s="98">
        <f t="shared" ref="N9:O9" si="5">AVERAGE(E160:E198)</f>
        <v>154.70635897435895</v>
      </c>
      <c r="O9" s="99">
        <f t="shared" si="5"/>
        <v>33.812641025641021</v>
      </c>
    </row>
    <row r="10" spans="1:15" ht="15" x14ac:dyDescent="0.2">
      <c r="A10" s="31" t="s">
        <v>3</v>
      </c>
      <c r="B10" s="8">
        <v>5</v>
      </c>
      <c r="C10" s="86" t="s">
        <v>31</v>
      </c>
      <c r="D10" s="101">
        <v>255.21700000000001</v>
      </c>
      <c r="E10" s="101">
        <v>140.56</v>
      </c>
      <c r="F10" s="101">
        <v>30.398</v>
      </c>
      <c r="G10" s="8"/>
      <c r="H10" s="8"/>
      <c r="I10" s="9"/>
      <c r="J10" s="8"/>
      <c r="K10" s="8"/>
      <c r="L10" s="8"/>
      <c r="M10" s="101"/>
      <c r="N10" s="101"/>
      <c r="O10" s="101"/>
    </row>
    <row r="11" spans="1:15" ht="15" x14ac:dyDescent="0.2">
      <c r="A11" s="31" t="s">
        <v>3</v>
      </c>
      <c r="B11" s="8">
        <v>5</v>
      </c>
      <c r="C11" s="86" t="s">
        <v>31</v>
      </c>
      <c r="D11" s="101">
        <v>409.40199999999999</v>
      </c>
      <c r="E11" s="101">
        <v>281.24599999999998</v>
      </c>
      <c r="F11" s="101">
        <v>36.064999999999998</v>
      </c>
      <c r="G11" s="8"/>
      <c r="H11" s="8"/>
      <c r="I11" s="9"/>
      <c r="J11" s="8"/>
      <c r="K11" s="9"/>
      <c r="L11" s="8"/>
      <c r="M11" s="9"/>
      <c r="N11" s="8"/>
      <c r="O11" s="9"/>
    </row>
    <row r="12" spans="1:15" ht="15" x14ac:dyDescent="0.2">
      <c r="A12" s="31" t="s">
        <v>3</v>
      </c>
      <c r="B12" s="8">
        <v>5</v>
      </c>
      <c r="C12" s="86" t="s">
        <v>31</v>
      </c>
      <c r="D12" s="101">
        <v>380.57799999999997</v>
      </c>
      <c r="E12" s="101">
        <v>240.50899999999999</v>
      </c>
      <c r="F12" s="101">
        <v>39.845999999999997</v>
      </c>
      <c r="G12" s="8"/>
      <c r="H12" s="8"/>
      <c r="I12" s="9"/>
      <c r="J12" s="8"/>
      <c r="K12" s="9"/>
      <c r="L12" s="8"/>
      <c r="M12" s="9"/>
      <c r="N12" s="8"/>
      <c r="O12" s="9"/>
    </row>
    <row r="13" spans="1:15" ht="15" x14ac:dyDescent="0.2">
      <c r="A13" s="31" t="s">
        <v>3</v>
      </c>
      <c r="B13" s="8">
        <v>5</v>
      </c>
      <c r="C13" s="86" t="s">
        <v>31</v>
      </c>
      <c r="D13" s="101">
        <v>309.25</v>
      </c>
      <c r="E13" s="101">
        <v>180.41399999999999</v>
      </c>
      <c r="F13" s="101">
        <v>33.000999999999998</v>
      </c>
      <c r="G13" s="8"/>
      <c r="H13" s="8"/>
      <c r="I13" s="9"/>
      <c r="J13" s="8"/>
      <c r="K13" s="9"/>
      <c r="L13" s="8"/>
      <c r="M13" s="9"/>
      <c r="N13" s="8"/>
      <c r="O13" s="9"/>
    </row>
    <row r="14" spans="1:15" ht="15" x14ac:dyDescent="0.2">
      <c r="A14" s="31" t="s">
        <v>3</v>
      </c>
      <c r="B14" s="8">
        <v>5</v>
      </c>
      <c r="C14" s="86" t="s">
        <v>31</v>
      </c>
      <c r="D14" s="101">
        <v>341.983</v>
      </c>
      <c r="E14" s="101">
        <v>158.76599999999999</v>
      </c>
      <c r="F14" s="101">
        <v>35.685000000000002</v>
      </c>
      <c r="G14" s="8"/>
      <c r="H14" s="8"/>
      <c r="I14" s="9"/>
      <c r="J14" s="8"/>
      <c r="K14" s="9"/>
      <c r="L14" s="8"/>
      <c r="M14" s="9"/>
      <c r="N14" s="8"/>
      <c r="O14" s="9"/>
    </row>
    <row r="15" spans="1:15" ht="15" x14ac:dyDescent="0.2">
      <c r="A15" s="31" t="s">
        <v>3</v>
      </c>
      <c r="B15" s="8">
        <v>5</v>
      </c>
      <c r="C15" s="86" t="s">
        <v>31</v>
      </c>
      <c r="D15" s="101">
        <v>282.47800000000001</v>
      </c>
      <c r="E15" s="101">
        <v>192.82300000000001</v>
      </c>
      <c r="F15" s="101">
        <v>36.487000000000002</v>
      </c>
      <c r="G15" s="8"/>
      <c r="H15" s="8"/>
      <c r="I15" s="9"/>
      <c r="J15" s="8"/>
      <c r="K15" s="9"/>
      <c r="L15" s="8"/>
      <c r="M15" s="9"/>
      <c r="N15" s="8"/>
      <c r="O15" s="9"/>
    </row>
    <row r="16" spans="1:15" ht="15" x14ac:dyDescent="0.2">
      <c r="A16" s="31" t="s">
        <v>3</v>
      </c>
      <c r="B16" s="8">
        <v>5</v>
      </c>
      <c r="C16" s="86" t="s">
        <v>31</v>
      </c>
      <c r="D16" s="101">
        <v>510.53100000000001</v>
      </c>
      <c r="E16" s="101">
        <v>381.07400000000001</v>
      </c>
      <c r="F16" s="101">
        <v>44.683</v>
      </c>
      <c r="G16" s="8"/>
      <c r="H16" s="8"/>
      <c r="I16" s="9"/>
      <c r="J16" s="8"/>
      <c r="K16" s="9"/>
      <c r="L16" s="8"/>
      <c r="M16" s="9"/>
      <c r="N16" s="8"/>
      <c r="O16" s="9"/>
    </row>
    <row r="17" spans="1:6" ht="15" x14ac:dyDescent="0.2">
      <c r="A17" s="31" t="s">
        <v>3</v>
      </c>
      <c r="B17" s="8">
        <v>5</v>
      </c>
      <c r="C17" s="86" t="s">
        <v>31</v>
      </c>
      <c r="D17" s="101">
        <v>372.56599999999997</v>
      </c>
      <c r="E17" s="101">
        <v>204.42400000000001</v>
      </c>
      <c r="F17" s="101">
        <v>41.284999999999997</v>
      </c>
    </row>
    <row r="18" spans="1:6" ht="15" x14ac:dyDescent="0.2">
      <c r="A18" s="31" t="s">
        <v>3</v>
      </c>
      <c r="B18" s="8">
        <v>5</v>
      </c>
      <c r="C18" s="86" t="s">
        <v>31</v>
      </c>
      <c r="D18" s="101">
        <v>166.69200000000001</v>
      </c>
      <c r="E18" s="101">
        <v>93.911000000000001</v>
      </c>
      <c r="F18" s="101">
        <v>23.632999999999999</v>
      </c>
    </row>
    <row r="19" spans="1:6" ht="15" x14ac:dyDescent="0.2">
      <c r="A19" s="31" t="s">
        <v>3</v>
      </c>
      <c r="B19" s="8">
        <v>5</v>
      </c>
      <c r="C19" s="86" t="s">
        <v>31</v>
      </c>
      <c r="D19" s="101">
        <v>443.209</v>
      </c>
      <c r="E19" s="101">
        <v>236.02500000000001</v>
      </c>
      <c r="F19" s="101">
        <v>38.600999999999999</v>
      </c>
    </row>
    <row r="20" spans="1:6" ht="15" x14ac:dyDescent="0.2">
      <c r="A20" s="31" t="s">
        <v>3</v>
      </c>
      <c r="B20" s="8">
        <v>5</v>
      </c>
      <c r="C20" s="86" t="s">
        <v>31</v>
      </c>
      <c r="D20" s="101">
        <v>459.52699999999999</v>
      </c>
      <c r="E20" s="101">
        <v>248.83199999999999</v>
      </c>
      <c r="F20" s="101">
        <v>35.231999999999999</v>
      </c>
    </row>
    <row r="21" spans="1:6" ht="15" x14ac:dyDescent="0.2">
      <c r="A21" s="31" t="s">
        <v>3</v>
      </c>
      <c r="B21" s="8">
        <v>5</v>
      </c>
      <c r="C21" s="86" t="s">
        <v>31</v>
      </c>
      <c r="D21" s="101">
        <v>311.20400000000001</v>
      </c>
      <c r="E21" s="101">
        <v>107.267</v>
      </c>
      <c r="F21" s="101">
        <v>29.780999999999999</v>
      </c>
    </row>
    <row r="22" spans="1:6" ht="15" x14ac:dyDescent="0.2">
      <c r="A22" s="31" t="s">
        <v>3</v>
      </c>
      <c r="B22" s="8">
        <v>5</v>
      </c>
      <c r="C22" s="86" t="s">
        <v>31</v>
      </c>
      <c r="D22" s="101">
        <v>324.786</v>
      </c>
      <c r="E22" s="101">
        <v>171.15700000000001</v>
      </c>
      <c r="F22" s="101">
        <v>32.527999999999999</v>
      </c>
    </row>
    <row r="23" spans="1:6" ht="15" x14ac:dyDescent="0.2">
      <c r="A23" s="31" t="s">
        <v>3</v>
      </c>
      <c r="B23" s="8">
        <v>5</v>
      </c>
      <c r="C23" s="86" t="s">
        <v>31</v>
      </c>
      <c r="D23" s="101">
        <v>638.14</v>
      </c>
      <c r="E23" s="101">
        <v>317.63400000000001</v>
      </c>
      <c r="F23" s="101">
        <v>51.603000000000002</v>
      </c>
    </row>
    <row r="24" spans="1:6" ht="15" x14ac:dyDescent="0.2">
      <c r="A24" s="31" t="s">
        <v>3</v>
      </c>
      <c r="B24" s="8">
        <v>5</v>
      </c>
      <c r="C24" s="86" t="s">
        <v>31</v>
      </c>
      <c r="D24" s="101">
        <v>285.40899999999999</v>
      </c>
      <c r="E24" s="101">
        <v>143.642</v>
      </c>
      <c r="F24" s="101">
        <v>35.709000000000003</v>
      </c>
    </row>
    <row r="25" spans="1:6" ht="15" x14ac:dyDescent="0.2">
      <c r="A25" s="31" t="s">
        <v>3</v>
      </c>
      <c r="B25" s="8">
        <v>5</v>
      </c>
      <c r="C25" s="86" t="s">
        <v>31</v>
      </c>
      <c r="D25" s="101">
        <v>460.69900000000001</v>
      </c>
      <c r="E25" s="101">
        <v>282.70600000000002</v>
      </c>
      <c r="F25" s="101">
        <v>43.95</v>
      </c>
    </row>
    <row r="26" spans="1:6" ht="15" x14ac:dyDescent="0.2">
      <c r="A26" s="31" t="s">
        <v>3</v>
      </c>
      <c r="B26" s="8">
        <v>5</v>
      </c>
      <c r="C26" s="86" t="s">
        <v>31</v>
      </c>
      <c r="D26" s="101">
        <v>364.16300000000001</v>
      </c>
      <c r="E26" s="101">
        <v>162.941</v>
      </c>
      <c r="F26" s="101">
        <v>38.457999999999998</v>
      </c>
    </row>
    <row r="27" spans="1:6" ht="15" x14ac:dyDescent="0.2">
      <c r="A27" s="31" t="s">
        <v>3</v>
      </c>
      <c r="B27" s="8">
        <v>5</v>
      </c>
      <c r="C27" s="86" t="s">
        <v>31</v>
      </c>
      <c r="D27" s="101">
        <v>289.31700000000001</v>
      </c>
      <c r="E27" s="101">
        <v>178.43100000000001</v>
      </c>
      <c r="F27" s="101">
        <v>31.286999999999999</v>
      </c>
    </row>
    <row r="28" spans="1:6" ht="15" x14ac:dyDescent="0.2">
      <c r="A28" s="31" t="s">
        <v>3</v>
      </c>
      <c r="B28" s="8">
        <v>5</v>
      </c>
      <c r="C28" s="86" t="s">
        <v>31</v>
      </c>
      <c r="D28" s="101">
        <v>244.762</v>
      </c>
      <c r="E28" s="101">
        <v>152.773</v>
      </c>
      <c r="F28" s="101">
        <v>29.428999999999998</v>
      </c>
    </row>
    <row r="29" spans="1:6" ht="15" x14ac:dyDescent="0.2">
      <c r="A29" s="31" t="s">
        <v>3</v>
      </c>
      <c r="B29" s="8">
        <v>5</v>
      </c>
      <c r="C29" s="86" t="s">
        <v>31</v>
      </c>
      <c r="D29" s="101">
        <v>202.845</v>
      </c>
      <c r="E29" s="101">
        <v>94.947000000000003</v>
      </c>
      <c r="F29" s="101">
        <v>31.099</v>
      </c>
    </row>
    <row r="30" spans="1:6" ht="15" x14ac:dyDescent="0.2">
      <c r="A30" s="31" t="s">
        <v>3</v>
      </c>
      <c r="B30" s="8">
        <v>6</v>
      </c>
      <c r="C30" s="86" t="s">
        <v>31</v>
      </c>
      <c r="D30" s="101">
        <v>228.249</v>
      </c>
      <c r="E30" s="101">
        <v>131.03100000000001</v>
      </c>
      <c r="F30" s="101">
        <v>31.608000000000001</v>
      </c>
    </row>
    <row r="31" spans="1:6" ht="15" x14ac:dyDescent="0.2">
      <c r="A31" s="31" t="s">
        <v>3</v>
      </c>
      <c r="B31" s="8">
        <v>6</v>
      </c>
      <c r="C31" s="86" t="s">
        <v>31</v>
      </c>
      <c r="D31" s="101">
        <v>193.26900000000001</v>
      </c>
      <c r="E31" s="101">
        <v>94.902000000000001</v>
      </c>
      <c r="F31" s="101">
        <v>28.323</v>
      </c>
    </row>
    <row r="32" spans="1:6" ht="15" x14ac:dyDescent="0.2">
      <c r="A32" s="31" t="s">
        <v>3</v>
      </c>
      <c r="B32" s="8">
        <v>6</v>
      </c>
      <c r="C32" s="86" t="s">
        <v>31</v>
      </c>
      <c r="D32" s="101">
        <v>281.59800000000001</v>
      </c>
      <c r="E32" s="101">
        <v>157.25700000000001</v>
      </c>
      <c r="F32" s="101">
        <v>37.744</v>
      </c>
    </row>
    <row r="33" spans="1:6" ht="15" x14ac:dyDescent="0.2">
      <c r="A33" s="31" t="s">
        <v>3</v>
      </c>
      <c r="B33" s="8">
        <v>6</v>
      </c>
      <c r="C33" s="86" t="s">
        <v>31</v>
      </c>
      <c r="D33" s="101">
        <v>208.12100000000001</v>
      </c>
      <c r="E33" s="101">
        <v>84.855000000000004</v>
      </c>
      <c r="F33" s="101">
        <v>22.986999999999998</v>
      </c>
    </row>
    <row r="34" spans="1:6" ht="15" x14ac:dyDescent="0.2">
      <c r="A34" s="31" t="s">
        <v>3</v>
      </c>
      <c r="B34" s="8">
        <v>6</v>
      </c>
      <c r="C34" s="86" t="s">
        <v>31</v>
      </c>
      <c r="D34" s="101">
        <v>285.21300000000002</v>
      </c>
      <c r="E34" s="101">
        <v>138.24299999999999</v>
      </c>
      <c r="F34" s="101">
        <v>33.424999999999997</v>
      </c>
    </row>
    <row r="35" spans="1:6" ht="15" x14ac:dyDescent="0.2">
      <c r="A35" s="31" t="s">
        <v>3</v>
      </c>
      <c r="B35" s="8">
        <v>6</v>
      </c>
      <c r="C35" s="86" t="s">
        <v>31</v>
      </c>
      <c r="D35" s="101">
        <v>201.08600000000001</v>
      </c>
      <c r="E35" s="101">
        <v>132.38900000000001</v>
      </c>
      <c r="F35" s="101">
        <v>28.097999999999999</v>
      </c>
    </row>
    <row r="36" spans="1:6" ht="15" x14ac:dyDescent="0.2">
      <c r="A36" s="31" t="s">
        <v>3</v>
      </c>
      <c r="B36" s="8">
        <v>6</v>
      </c>
      <c r="C36" s="86" t="s">
        <v>31</v>
      </c>
      <c r="D36" s="101">
        <v>345.30500000000001</v>
      </c>
      <c r="E36" s="101">
        <v>189.72900000000001</v>
      </c>
      <c r="F36" s="101">
        <v>31.951000000000001</v>
      </c>
    </row>
    <row r="37" spans="1:6" ht="15" x14ac:dyDescent="0.2">
      <c r="A37" s="31" t="s">
        <v>3</v>
      </c>
      <c r="B37" s="8">
        <v>6</v>
      </c>
      <c r="C37" s="86" t="s">
        <v>31</v>
      </c>
      <c r="D37" s="101">
        <v>191.70599999999999</v>
      </c>
      <c r="E37" s="101">
        <v>98.881</v>
      </c>
      <c r="F37" s="101">
        <v>27.552</v>
      </c>
    </row>
    <row r="38" spans="1:6" ht="15" x14ac:dyDescent="0.2">
      <c r="A38" s="31" t="s">
        <v>3</v>
      </c>
      <c r="B38" s="8">
        <v>6</v>
      </c>
      <c r="C38" s="86" t="s">
        <v>31</v>
      </c>
      <c r="D38" s="101">
        <v>289.31700000000001</v>
      </c>
      <c r="E38" s="101">
        <v>145.25800000000001</v>
      </c>
      <c r="F38" s="101">
        <v>36.549999999999997</v>
      </c>
    </row>
    <row r="39" spans="1:6" ht="15" x14ac:dyDescent="0.2">
      <c r="A39" s="31" t="s">
        <v>3</v>
      </c>
      <c r="B39" s="8">
        <v>6</v>
      </c>
      <c r="C39" s="86" t="s">
        <v>31</v>
      </c>
      <c r="D39" s="101">
        <v>208.70699999999999</v>
      </c>
      <c r="E39" s="101">
        <v>96.93</v>
      </c>
      <c r="F39" s="101">
        <v>24.731999999999999</v>
      </c>
    </row>
    <row r="40" spans="1:6" ht="15" x14ac:dyDescent="0.2">
      <c r="A40" s="31" t="s">
        <v>3</v>
      </c>
      <c r="B40" s="8">
        <v>6</v>
      </c>
      <c r="C40" s="86" t="s">
        <v>31</v>
      </c>
      <c r="D40" s="101">
        <v>206.55699999999999</v>
      </c>
      <c r="E40" s="101">
        <v>111.58</v>
      </c>
      <c r="F40" s="101">
        <v>25.448</v>
      </c>
    </row>
    <row r="41" spans="1:6" ht="15" x14ac:dyDescent="0.2">
      <c r="A41" s="31" t="s">
        <v>3</v>
      </c>
      <c r="B41" s="8">
        <v>6</v>
      </c>
      <c r="C41" s="86" t="s">
        <v>31</v>
      </c>
      <c r="D41" s="101">
        <v>315.40600000000001</v>
      </c>
      <c r="E41" s="101">
        <v>129.21799999999999</v>
      </c>
      <c r="F41" s="101">
        <v>27.58</v>
      </c>
    </row>
    <row r="42" spans="1:6" ht="15" x14ac:dyDescent="0.2">
      <c r="A42" s="31" t="s">
        <v>3</v>
      </c>
      <c r="B42" s="8">
        <v>6</v>
      </c>
      <c r="C42" s="86" t="s">
        <v>31</v>
      </c>
      <c r="D42" s="101">
        <v>178.51499999999999</v>
      </c>
      <c r="E42" s="101">
        <v>88.316000000000003</v>
      </c>
      <c r="F42" s="101">
        <v>22.853000000000002</v>
      </c>
    </row>
    <row r="43" spans="1:6" ht="15" x14ac:dyDescent="0.2">
      <c r="A43" s="31" t="s">
        <v>3</v>
      </c>
      <c r="B43" s="8">
        <v>6</v>
      </c>
      <c r="C43" s="86" t="s">
        <v>31</v>
      </c>
      <c r="D43" s="101">
        <v>260.68799999999999</v>
      </c>
      <c r="E43" s="101">
        <v>104.476</v>
      </c>
      <c r="F43" s="101">
        <v>28.533999999999999</v>
      </c>
    </row>
    <row r="44" spans="1:6" ht="15" x14ac:dyDescent="0.2">
      <c r="A44" s="31" t="s">
        <v>3</v>
      </c>
      <c r="B44" s="8">
        <v>6</v>
      </c>
      <c r="C44" s="86" t="s">
        <v>31</v>
      </c>
      <c r="D44" s="101">
        <v>242.02600000000001</v>
      </c>
      <c r="E44" s="101">
        <v>97.631</v>
      </c>
      <c r="F44" s="101">
        <v>29.189</v>
      </c>
    </row>
    <row r="45" spans="1:6" ht="15" x14ac:dyDescent="0.2">
      <c r="A45" s="31" t="s">
        <v>3</v>
      </c>
      <c r="B45" s="8">
        <v>6</v>
      </c>
      <c r="C45" s="86" t="s">
        <v>31</v>
      </c>
      <c r="D45" s="101">
        <v>388.78500000000003</v>
      </c>
      <c r="E45" s="101">
        <v>133.822</v>
      </c>
      <c r="F45" s="101">
        <v>35.969000000000001</v>
      </c>
    </row>
    <row r="46" spans="1:6" ht="15" x14ac:dyDescent="0.2">
      <c r="A46" s="31" t="s">
        <v>3</v>
      </c>
      <c r="B46" s="8">
        <v>6</v>
      </c>
      <c r="C46" s="86" t="s">
        <v>31</v>
      </c>
      <c r="D46" s="101">
        <v>224.73099999999999</v>
      </c>
      <c r="E46" s="101">
        <v>132.19300000000001</v>
      </c>
      <c r="F46" s="101">
        <v>27.582000000000001</v>
      </c>
    </row>
    <row r="47" spans="1:6" ht="15" x14ac:dyDescent="0.2">
      <c r="A47" s="31" t="s">
        <v>3</v>
      </c>
      <c r="B47" s="8">
        <v>6</v>
      </c>
      <c r="C47" s="86" t="s">
        <v>31</v>
      </c>
      <c r="D47" s="101">
        <v>252.96899999999999</v>
      </c>
      <c r="E47" s="101">
        <v>96.745999999999995</v>
      </c>
      <c r="F47" s="101">
        <v>31.071999999999999</v>
      </c>
    </row>
    <row r="48" spans="1:6" ht="15" x14ac:dyDescent="0.2">
      <c r="A48" s="31" t="s">
        <v>3</v>
      </c>
      <c r="B48" s="8">
        <v>6</v>
      </c>
      <c r="C48" s="86" t="s">
        <v>31</v>
      </c>
      <c r="D48" s="101">
        <v>230.00800000000001</v>
      </c>
      <c r="E48" s="101">
        <v>139.935</v>
      </c>
      <c r="F48" s="101">
        <v>33.036999999999999</v>
      </c>
    </row>
    <row r="49" spans="1:6" ht="15" x14ac:dyDescent="0.2">
      <c r="A49" s="31" t="s">
        <v>3</v>
      </c>
      <c r="B49" s="8">
        <v>6</v>
      </c>
      <c r="C49" s="86" t="s">
        <v>31</v>
      </c>
      <c r="D49" s="101">
        <v>270.36200000000002</v>
      </c>
      <c r="E49" s="101">
        <v>109.995</v>
      </c>
      <c r="F49" s="101">
        <v>25.934999999999999</v>
      </c>
    </row>
    <row r="50" spans="1:6" ht="15" x14ac:dyDescent="0.2">
      <c r="A50" s="31" t="s">
        <v>3</v>
      </c>
      <c r="B50" s="8">
        <v>6</v>
      </c>
      <c r="C50" s="86" t="s">
        <v>31</v>
      </c>
      <c r="D50" s="101">
        <v>232.64599999999999</v>
      </c>
      <c r="E50" s="101">
        <v>177.18100000000001</v>
      </c>
      <c r="F50" s="101">
        <v>31.922000000000001</v>
      </c>
    </row>
    <row r="51" spans="1:6" ht="15" x14ac:dyDescent="0.2">
      <c r="A51" s="31" t="s">
        <v>3</v>
      </c>
      <c r="B51" s="8">
        <v>6</v>
      </c>
      <c r="C51" s="86" t="s">
        <v>31</v>
      </c>
      <c r="D51" s="101">
        <v>271.24099999999999</v>
      </c>
      <c r="E51" s="101">
        <v>136.095</v>
      </c>
      <c r="F51" s="101">
        <v>29.776</v>
      </c>
    </row>
    <row r="52" spans="1:6" ht="15" x14ac:dyDescent="0.2">
      <c r="A52" s="31" t="s">
        <v>3</v>
      </c>
      <c r="B52" s="8">
        <v>6</v>
      </c>
      <c r="C52" s="86" t="s">
        <v>31</v>
      </c>
      <c r="D52" s="101">
        <v>290.58699999999999</v>
      </c>
      <c r="E52" s="101">
        <v>141.22999999999999</v>
      </c>
      <c r="F52" s="101">
        <v>26.32</v>
      </c>
    </row>
    <row r="53" spans="1:6" ht="15" x14ac:dyDescent="0.2">
      <c r="A53" s="31" t="s">
        <v>3</v>
      </c>
      <c r="B53" s="8">
        <v>6</v>
      </c>
      <c r="C53" s="86" t="s">
        <v>31</v>
      </c>
      <c r="D53" s="101">
        <v>367.387</v>
      </c>
      <c r="E53" s="101">
        <v>156.26499999999999</v>
      </c>
      <c r="F53" s="101">
        <v>33.292999999999999</v>
      </c>
    </row>
    <row r="54" spans="1:6" ht="15" x14ac:dyDescent="0.2">
      <c r="A54" s="31" t="s">
        <v>3</v>
      </c>
      <c r="B54" s="8">
        <v>6</v>
      </c>
      <c r="C54" s="86" t="s">
        <v>31</v>
      </c>
      <c r="D54" s="101">
        <v>206.06899999999999</v>
      </c>
      <c r="E54" s="101">
        <v>112.294</v>
      </c>
      <c r="F54" s="101">
        <v>23.443999999999999</v>
      </c>
    </row>
    <row r="55" spans="1:6" ht="15" x14ac:dyDescent="0.2">
      <c r="A55" s="31" t="s">
        <v>3</v>
      </c>
      <c r="B55" s="8">
        <v>6</v>
      </c>
      <c r="C55" s="86" t="s">
        <v>31</v>
      </c>
      <c r="D55" s="101">
        <v>363.57600000000002</v>
      </c>
      <c r="E55" s="101">
        <v>216.833</v>
      </c>
      <c r="F55" s="101">
        <v>38.731999999999999</v>
      </c>
    </row>
    <row r="56" spans="1:6" ht="15" x14ac:dyDescent="0.2">
      <c r="A56" s="31" t="s">
        <v>3</v>
      </c>
      <c r="B56" s="8">
        <v>6</v>
      </c>
      <c r="C56" s="86" t="s">
        <v>31</v>
      </c>
      <c r="D56" s="101">
        <v>313.35399999999998</v>
      </c>
      <c r="E56" s="101">
        <v>166.477</v>
      </c>
      <c r="F56" s="101">
        <v>41.997999999999998</v>
      </c>
    </row>
    <row r="57" spans="1:6" ht="15" x14ac:dyDescent="0.2">
      <c r="A57" s="31" t="s">
        <v>3</v>
      </c>
      <c r="B57" s="8">
        <v>6</v>
      </c>
      <c r="C57" s="86" t="s">
        <v>31</v>
      </c>
      <c r="D57" s="101">
        <v>378.91699999999997</v>
      </c>
      <c r="E57" s="101">
        <v>209.33099999999999</v>
      </c>
      <c r="F57" s="101">
        <v>42.228000000000002</v>
      </c>
    </row>
    <row r="58" spans="1:6" ht="15" x14ac:dyDescent="0.2">
      <c r="A58" s="31" t="s">
        <v>3</v>
      </c>
      <c r="B58" s="8">
        <v>6</v>
      </c>
      <c r="C58" s="86" t="s">
        <v>31</v>
      </c>
      <c r="D58" s="101">
        <v>358.98399999999998</v>
      </c>
      <c r="E58" s="101">
        <v>215.96199999999999</v>
      </c>
      <c r="F58" s="101">
        <v>31.199000000000002</v>
      </c>
    </row>
    <row r="59" spans="1:6" ht="15" x14ac:dyDescent="0.2">
      <c r="A59" s="31" t="s">
        <v>3</v>
      </c>
      <c r="B59" s="8">
        <v>6</v>
      </c>
      <c r="C59" s="86" t="s">
        <v>31</v>
      </c>
      <c r="D59" s="101">
        <v>239.38800000000001</v>
      </c>
      <c r="E59" s="101">
        <v>149.40199999999999</v>
      </c>
      <c r="F59" s="101">
        <v>28.321000000000002</v>
      </c>
    </row>
    <row r="60" spans="1:6" ht="15" x14ac:dyDescent="0.2">
      <c r="A60" s="31" t="s">
        <v>3</v>
      </c>
      <c r="B60" s="8">
        <v>6</v>
      </c>
      <c r="C60" s="86" t="s">
        <v>31</v>
      </c>
      <c r="D60" s="101">
        <v>266.74599999999998</v>
      </c>
      <c r="E60" s="101">
        <v>154.83199999999999</v>
      </c>
      <c r="F60" s="101">
        <v>34.188000000000002</v>
      </c>
    </row>
    <row r="61" spans="1:6" ht="15" x14ac:dyDescent="0.2">
      <c r="A61" s="31" t="s">
        <v>3</v>
      </c>
      <c r="B61" s="8">
        <v>6</v>
      </c>
      <c r="C61" s="86" t="s">
        <v>31</v>
      </c>
      <c r="D61" s="101">
        <v>147.541</v>
      </c>
      <c r="E61" s="101">
        <v>62.216000000000001</v>
      </c>
      <c r="F61" s="101">
        <v>17.111999999999998</v>
      </c>
    </row>
    <row r="62" spans="1:6" ht="15" x14ac:dyDescent="0.2">
      <c r="A62" s="31" t="s">
        <v>3</v>
      </c>
      <c r="B62" s="8">
        <v>6</v>
      </c>
      <c r="C62" s="86" t="s">
        <v>31</v>
      </c>
      <c r="D62" s="101">
        <v>337.87900000000002</v>
      </c>
      <c r="E62" s="101">
        <v>202.38399999999999</v>
      </c>
      <c r="F62" s="101">
        <v>46.914000000000001</v>
      </c>
    </row>
    <row r="63" spans="1:6" ht="15" x14ac:dyDescent="0.2">
      <c r="A63" s="31" t="s">
        <v>3</v>
      </c>
      <c r="B63" s="8">
        <v>6</v>
      </c>
      <c r="C63" s="86" t="s">
        <v>31</v>
      </c>
      <c r="D63" s="101">
        <v>251.50399999999999</v>
      </c>
      <c r="E63" s="101">
        <v>154.93899999999999</v>
      </c>
      <c r="F63" s="101">
        <v>30.088000000000001</v>
      </c>
    </row>
    <row r="64" spans="1:6" ht="15" x14ac:dyDescent="0.2">
      <c r="A64" s="31" t="s">
        <v>3</v>
      </c>
      <c r="B64" s="8">
        <v>6</v>
      </c>
      <c r="C64" s="86" t="s">
        <v>31</v>
      </c>
      <c r="D64" s="101">
        <v>213.39699999999999</v>
      </c>
      <c r="E64" s="101">
        <v>107.267</v>
      </c>
      <c r="F64" s="101">
        <v>23.161000000000001</v>
      </c>
    </row>
    <row r="65" spans="1:6" ht="15" x14ac:dyDescent="0.2">
      <c r="A65" s="31" t="s">
        <v>3</v>
      </c>
      <c r="B65" s="8">
        <v>6</v>
      </c>
      <c r="C65" s="86" t="s">
        <v>31</v>
      </c>
      <c r="D65" s="101">
        <v>370.12299999999999</v>
      </c>
      <c r="E65" s="101">
        <v>227.58199999999999</v>
      </c>
      <c r="F65" s="101">
        <v>40.26</v>
      </c>
    </row>
    <row r="66" spans="1:6" ht="15" x14ac:dyDescent="0.2">
      <c r="A66" s="31" t="s">
        <v>3</v>
      </c>
      <c r="B66" s="8">
        <v>7</v>
      </c>
      <c r="C66" s="86" t="s">
        <v>31</v>
      </c>
      <c r="D66" s="101">
        <v>360.25400000000002</v>
      </c>
      <c r="E66" s="101">
        <v>185.03100000000001</v>
      </c>
      <c r="F66" s="101">
        <v>34.799999999999997</v>
      </c>
    </row>
    <row r="67" spans="1:6" ht="15" x14ac:dyDescent="0.2">
      <c r="A67" s="31" t="s">
        <v>3</v>
      </c>
      <c r="B67" s="8">
        <v>7</v>
      </c>
      <c r="C67" s="86" t="s">
        <v>31</v>
      </c>
      <c r="D67" s="101">
        <v>228.054</v>
      </c>
      <c r="E67" s="101">
        <v>128.41</v>
      </c>
      <c r="F67" s="101">
        <v>29.655999999999999</v>
      </c>
    </row>
    <row r="68" spans="1:6" ht="15" x14ac:dyDescent="0.2">
      <c r="A68" s="31" t="s">
        <v>3</v>
      </c>
      <c r="B68" s="8">
        <v>7</v>
      </c>
      <c r="C68" s="86" t="s">
        <v>31</v>
      </c>
      <c r="D68" s="101">
        <v>188.97</v>
      </c>
      <c r="E68" s="101">
        <v>109.187</v>
      </c>
      <c r="F68" s="101">
        <v>24.277000000000001</v>
      </c>
    </row>
    <row r="69" spans="1:6" ht="15" x14ac:dyDescent="0.2">
      <c r="A69" s="31" t="s">
        <v>3</v>
      </c>
      <c r="B69" s="8">
        <v>7</v>
      </c>
      <c r="C69" s="86" t="s">
        <v>31</v>
      </c>
      <c r="D69" s="101">
        <v>327.91199999999998</v>
      </c>
      <c r="E69" s="101">
        <v>190.506</v>
      </c>
      <c r="F69" s="101">
        <v>34.515999999999998</v>
      </c>
    </row>
    <row r="70" spans="1:6" ht="15" x14ac:dyDescent="0.2">
      <c r="A70" s="31" t="s">
        <v>3</v>
      </c>
      <c r="B70" s="8">
        <v>7</v>
      </c>
      <c r="C70" s="86" t="s">
        <v>31</v>
      </c>
      <c r="D70" s="101">
        <v>245.34800000000001</v>
      </c>
      <c r="E70" s="101">
        <v>127.92400000000001</v>
      </c>
      <c r="F70" s="101">
        <v>32.183999999999997</v>
      </c>
    </row>
    <row r="71" spans="1:6" ht="15" x14ac:dyDescent="0.2">
      <c r="A71" s="31" t="s">
        <v>3</v>
      </c>
      <c r="B71" s="8">
        <v>7</v>
      </c>
      <c r="C71" s="86" t="s">
        <v>31</v>
      </c>
      <c r="D71" s="101">
        <v>612.54</v>
      </c>
      <c r="E71" s="101">
        <v>290.27100000000002</v>
      </c>
      <c r="F71" s="101">
        <v>42.447000000000003</v>
      </c>
    </row>
    <row r="72" spans="1:6" ht="15" x14ac:dyDescent="0.2">
      <c r="A72" s="31" t="s">
        <v>3</v>
      </c>
      <c r="B72" s="8">
        <v>7</v>
      </c>
      <c r="C72" s="86" t="s">
        <v>31</v>
      </c>
      <c r="D72" s="101">
        <v>284.82299999999998</v>
      </c>
      <c r="E72" s="101">
        <v>177.69900000000001</v>
      </c>
      <c r="F72" s="101">
        <v>30.088999999999999</v>
      </c>
    </row>
    <row r="73" spans="1:6" ht="15" x14ac:dyDescent="0.2">
      <c r="A73" s="31" t="s">
        <v>3</v>
      </c>
      <c r="B73" s="8">
        <v>7</v>
      </c>
      <c r="C73" s="86" t="s">
        <v>31</v>
      </c>
      <c r="D73" s="101">
        <v>259.41800000000001</v>
      </c>
      <c r="E73" s="101">
        <v>148.233</v>
      </c>
      <c r="F73" s="101">
        <v>29.509</v>
      </c>
    </row>
    <row r="74" spans="1:6" ht="15" x14ac:dyDescent="0.2">
      <c r="A74" s="31" t="s">
        <v>3</v>
      </c>
      <c r="B74" s="8">
        <v>7</v>
      </c>
      <c r="C74" s="86" t="s">
        <v>31</v>
      </c>
      <c r="D74" s="101"/>
      <c r="E74" s="101">
        <v>124.20399999999999</v>
      </c>
      <c r="F74" s="101">
        <v>30.734999999999999</v>
      </c>
    </row>
    <row r="75" spans="1:6" ht="15" x14ac:dyDescent="0.2">
      <c r="A75" s="31" t="s">
        <v>3</v>
      </c>
      <c r="B75" s="8">
        <v>7</v>
      </c>
      <c r="C75" s="86" t="s">
        <v>31</v>
      </c>
      <c r="D75" s="101">
        <v>370.12299999999999</v>
      </c>
      <c r="E75" s="101">
        <v>181.51300000000001</v>
      </c>
      <c r="F75" s="101">
        <v>34.384</v>
      </c>
    </row>
    <row r="76" spans="1:6" ht="15" x14ac:dyDescent="0.2">
      <c r="A76" s="31" t="s">
        <v>3</v>
      </c>
      <c r="B76" s="8">
        <v>7</v>
      </c>
      <c r="C76" s="86" t="s">
        <v>31</v>
      </c>
      <c r="D76" s="101">
        <v>338.85599999999999</v>
      </c>
      <c r="E76" s="101">
        <v>201.66499999999999</v>
      </c>
      <c r="F76" s="101">
        <v>29.997</v>
      </c>
    </row>
    <row r="77" spans="1:6" ht="15" x14ac:dyDescent="0.2">
      <c r="A77" s="31" t="s">
        <v>3</v>
      </c>
      <c r="B77" s="8">
        <v>7</v>
      </c>
      <c r="C77" s="86" t="s">
        <v>31</v>
      </c>
      <c r="D77" s="101">
        <v>142.26499999999999</v>
      </c>
      <c r="E77" s="101">
        <v>157.72499999999999</v>
      </c>
      <c r="F77" s="101">
        <v>31.215</v>
      </c>
    </row>
    <row r="78" spans="1:6" ht="15" x14ac:dyDescent="0.2">
      <c r="A78" s="31" t="s">
        <v>3</v>
      </c>
      <c r="B78" s="8">
        <v>7</v>
      </c>
      <c r="C78" s="86" t="s">
        <v>31</v>
      </c>
      <c r="D78" s="101">
        <v>312.279</v>
      </c>
      <c r="E78" s="101">
        <v>161.81100000000001</v>
      </c>
      <c r="F78" s="101">
        <v>40.423999999999999</v>
      </c>
    </row>
    <row r="79" spans="1:6" ht="15" x14ac:dyDescent="0.2">
      <c r="A79" s="31" t="s">
        <v>3</v>
      </c>
      <c r="B79" s="8">
        <v>7</v>
      </c>
      <c r="C79" s="86" t="s">
        <v>31</v>
      </c>
      <c r="D79" s="101">
        <v>319.60700000000003</v>
      </c>
      <c r="E79" s="101">
        <v>187.10300000000001</v>
      </c>
      <c r="F79" s="101">
        <v>31.731999999999999</v>
      </c>
    </row>
    <row r="80" spans="1:6" ht="15" x14ac:dyDescent="0.2">
      <c r="A80" s="31" t="s">
        <v>3</v>
      </c>
      <c r="B80" s="8">
        <v>7</v>
      </c>
      <c r="C80" s="86" t="s">
        <v>31</v>
      </c>
      <c r="D80" s="101">
        <v>480.339</v>
      </c>
      <c r="E80" s="101">
        <v>162.334</v>
      </c>
      <c r="F80" s="101">
        <v>45.402000000000001</v>
      </c>
    </row>
    <row r="81" spans="1:6" ht="15" x14ac:dyDescent="0.2">
      <c r="A81" s="31" t="s">
        <v>3</v>
      </c>
      <c r="B81" s="8">
        <v>7</v>
      </c>
      <c r="C81" s="86" t="s">
        <v>31</v>
      </c>
      <c r="D81" s="101">
        <v>336.99900000000002</v>
      </c>
      <c r="E81" s="101">
        <v>175.53299999999999</v>
      </c>
      <c r="F81" s="101">
        <v>35.555</v>
      </c>
    </row>
    <row r="82" spans="1:6" ht="15" x14ac:dyDescent="0.2">
      <c r="A82" s="31" t="s">
        <v>3</v>
      </c>
      <c r="B82" s="8">
        <v>7</v>
      </c>
      <c r="C82" s="86" t="s">
        <v>31</v>
      </c>
      <c r="D82" s="101">
        <v>322.05</v>
      </c>
      <c r="E82" s="101">
        <v>152.47</v>
      </c>
      <c r="F82" s="101">
        <v>35.866</v>
      </c>
    </row>
    <row r="83" spans="1:6" ht="15" x14ac:dyDescent="0.2">
      <c r="A83" s="31" t="s">
        <v>3</v>
      </c>
      <c r="B83" s="8">
        <v>7</v>
      </c>
      <c r="C83" s="86" t="s">
        <v>31</v>
      </c>
      <c r="D83" s="101">
        <v>269.971</v>
      </c>
      <c r="E83" s="101">
        <v>127.254</v>
      </c>
      <c r="F83" s="101">
        <v>29.806000000000001</v>
      </c>
    </row>
    <row r="84" spans="1:6" ht="15" x14ac:dyDescent="0.2">
      <c r="A84" s="31" t="s">
        <v>3</v>
      </c>
      <c r="B84" s="8">
        <v>7</v>
      </c>
      <c r="C84" s="86" t="s">
        <v>31</v>
      </c>
      <c r="D84" s="101">
        <v>254.92400000000001</v>
      </c>
      <c r="E84" s="101">
        <v>97.447000000000003</v>
      </c>
      <c r="F84" s="101">
        <v>32.006</v>
      </c>
    </row>
    <row r="85" spans="1:6" ht="15" x14ac:dyDescent="0.2">
      <c r="A85" s="31" t="s">
        <v>3</v>
      </c>
      <c r="B85" s="8">
        <v>7</v>
      </c>
      <c r="C85" s="86" t="s">
        <v>31</v>
      </c>
      <c r="D85" s="101">
        <v>290.685</v>
      </c>
      <c r="E85" s="101">
        <v>150.595</v>
      </c>
      <c r="F85" s="101">
        <v>33.155000000000001</v>
      </c>
    </row>
    <row r="86" spans="1:6" ht="15" x14ac:dyDescent="0.2">
      <c r="A86" s="31" t="s">
        <v>3</v>
      </c>
      <c r="B86" s="8">
        <v>7</v>
      </c>
      <c r="C86" s="86" t="s">
        <v>31</v>
      </c>
      <c r="D86" s="101">
        <v>309.83600000000001</v>
      </c>
      <c r="E86" s="101">
        <v>141.173</v>
      </c>
      <c r="F86" s="101">
        <v>30.881</v>
      </c>
    </row>
    <row r="87" spans="1:6" ht="15" x14ac:dyDescent="0.2">
      <c r="A87" s="31" t="s">
        <v>3</v>
      </c>
      <c r="B87" s="8">
        <v>7</v>
      </c>
      <c r="C87" s="86" t="s">
        <v>31</v>
      </c>
      <c r="D87" s="101">
        <v>261.959</v>
      </c>
      <c r="E87" s="101">
        <v>97.706000000000003</v>
      </c>
      <c r="F87" s="101">
        <v>33.505000000000003</v>
      </c>
    </row>
    <row r="88" spans="1:6" ht="15" x14ac:dyDescent="0.2">
      <c r="A88" s="31" t="s">
        <v>3</v>
      </c>
      <c r="B88" s="8">
        <v>7</v>
      </c>
      <c r="C88" s="86" t="s">
        <v>31</v>
      </c>
      <c r="D88" s="101">
        <v>360.74299999999999</v>
      </c>
      <c r="E88" s="101">
        <v>131.018</v>
      </c>
      <c r="F88" s="101">
        <v>40.061</v>
      </c>
    </row>
    <row r="89" spans="1:6" ht="15" x14ac:dyDescent="0.2">
      <c r="A89" s="31" t="s">
        <v>3</v>
      </c>
      <c r="B89" s="8">
        <v>7</v>
      </c>
      <c r="C89" s="86" t="s">
        <v>31</v>
      </c>
      <c r="D89" s="101">
        <v>278.66699999999997</v>
      </c>
      <c r="E89" s="101">
        <v>104.691</v>
      </c>
      <c r="F89" s="101">
        <v>32.246000000000002</v>
      </c>
    </row>
    <row r="90" spans="1:6" ht="15" x14ac:dyDescent="0.2">
      <c r="A90" s="31" t="s">
        <v>3</v>
      </c>
      <c r="B90" s="8">
        <v>7</v>
      </c>
      <c r="C90" s="86" t="s">
        <v>31</v>
      </c>
      <c r="D90" s="101">
        <v>197.76400000000001</v>
      </c>
      <c r="E90" s="101">
        <v>116.32299999999999</v>
      </c>
      <c r="F90" s="101">
        <v>29.398</v>
      </c>
    </row>
    <row r="91" spans="1:6" ht="15" x14ac:dyDescent="0.2">
      <c r="A91" s="31" t="s">
        <v>3</v>
      </c>
      <c r="B91" s="8">
        <v>7</v>
      </c>
      <c r="C91" s="86" t="s">
        <v>31</v>
      </c>
      <c r="D91" s="101">
        <v>270.36200000000002</v>
      </c>
      <c r="E91" s="101">
        <v>169.19300000000001</v>
      </c>
      <c r="F91" s="101">
        <v>27.672000000000001</v>
      </c>
    </row>
    <row r="92" spans="1:6" ht="15" x14ac:dyDescent="0.2">
      <c r="A92" s="31" t="s">
        <v>3</v>
      </c>
      <c r="B92" s="8">
        <v>7</v>
      </c>
      <c r="C92" s="86" t="s">
        <v>31</v>
      </c>
      <c r="D92" s="101">
        <v>286.09300000000002</v>
      </c>
      <c r="E92" s="101">
        <v>136.02000000000001</v>
      </c>
      <c r="F92" s="101">
        <v>32.075000000000003</v>
      </c>
    </row>
    <row r="93" spans="1:6" ht="15" x14ac:dyDescent="0.2">
      <c r="A93" s="31" t="s">
        <v>4</v>
      </c>
      <c r="B93" s="8">
        <v>1</v>
      </c>
      <c r="C93" s="87" t="s">
        <v>31</v>
      </c>
      <c r="D93" s="101">
        <v>408.71800000000002</v>
      </c>
      <c r="E93" s="101">
        <v>260.22399999999999</v>
      </c>
      <c r="F93" s="101">
        <v>34.174999999999997</v>
      </c>
    </row>
    <row r="94" spans="1:6" ht="15" x14ac:dyDescent="0.2">
      <c r="A94" s="31" t="s">
        <v>4</v>
      </c>
      <c r="B94" s="8">
        <v>1</v>
      </c>
      <c r="C94" s="87" t="s">
        <v>31</v>
      </c>
      <c r="D94" s="101">
        <v>456.791</v>
      </c>
      <c r="E94" s="101">
        <v>225.82599999999999</v>
      </c>
      <c r="F94" s="101">
        <v>40.838999999999999</v>
      </c>
    </row>
    <row r="95" spans="1:6" ht="15" x14ac:dyDescent="0.2">
      <c r="A95" s="31" t="s">
        <v>4</v>
      </c>
      <c r="B95" s="8">
        <v>1</v>
      </c>
      <c r="C95" s="87" t="s">
        <v>31</v>
      </c>
      <c r="D95" s="101">
        <v>389.37200000000001</v>
      </c>
      <c r="E95" s="101">
        <v>186.679</v>
      </c>
      <c r="F95" s="101">
        <v>44.648000000000003</v>
      </c>
    </row>
    <row r="96" spans="1:6" ht="15" x14ac:dyDescent="0.2">
      <c r="A96" s="31" t="s">
        <v>4</v>
      </c>
      <c r="B96" s="8">
        <v>1</v>
      </c>
      <c r="C96" s="87" t="s">
        <v>31</v>
      </c>
      <c r="D96" s="101">
        <v>569.25400000000002</v>
      </c>
      <c r="E96" s="101">
        <v>287.404</v>
      </c>
      <c r="F96" s="101">
        <v>48.110999999999997</v>
      </c>
    </row>
    <row r="97" spans="1:6" ht="15" x14ac:dyDescent="0.2">
      <c r="A97" s="31" t="s">
        <v>4</v>
      </c>
      <c r="B97" s="8">
        <v>1</v>
      </c>
      <c r="C97" s="87" t="s">
        <v>31</v>
      </c>
      <c r="D97" s="101">
        <v>338.36700000000002</v>
      </c>
      <c r="E97" s="101">
        <v>263.47000000000003</v>
      </c>
      <c r="F97" s="101">
        <v>42.447000000000003</v>
      </c>
    </row>
    <row r="98" spans="1:6" ht="15" x14ac:dyDescent="0.2">
      <c r="A98" s="31" t="s">
        <v>4</v>
      </c>
      <c r="B98" s="8">
        <v>1</v>
      </c>
      <c r="C98" s="87" t="s">
        <v>31</v>
      </c>
      <c r="D98" s="101">
        <v>796.33100000000002</v>
      </c>
      <c r="E98" s="101">
        <v>548.702</v>
      </c>
      <c r="F98" s="101">
        <v>59.744</v>
      </c>
    </row>
    <row r="99" spans="1:6" ht="15" x14ac:dyDescent="0.2">
      <c r="A99" s="31" t="s">
        <v>4</v>
      </c>
      <c r="B99" s="8">
        <v>1</v>
      </c>
      <c r="C99" s="87" t="s">
        <v>31</v>
      </c>
      <c r="D99" s="101">
        <v>633.05899999999997</v>
      </c>
      <c r="E99" s="101">
        <v>279.26400000000001</v>
      </c>
      <c r="F99" s="101">
        <v>51.41</v>
      </c>
    </row>
    <row r="100" spans="1:6" ht="15" x14ac:dyDescent="0.2">
      <c r="A100" s="31" t="s">
        <v>4</v>
      </c>
      <c r="B100" s="8">
        <v>1</v>
      </c>
      <c r="C100" s="87" t="s">
        <v>31</v>
      </c>
      <c r="D100" s="101">
        <v>525.87199999999996</v>
      </c>
      <c r="E100" s="101">
        <v>338.06299999999999</v>
      </c>
      <c r="F100" s="101">
        <v>61.128</v>
      </c>
    </row>
    <row r="101" spans="1:6" ht="15" x14ac:dyDescent="0.2">
      <c r="A101" s="31" t="s">
        <v>4</v>
      </c>
      <c r="B101" s="8">
        <v>1</v>
      </c>
      <c r="C101" s="87" t="s">
        <v>31</v>
      </c>
      <c r="D101" s="101">
        <v>246.81399999999999</v>
      </c>
      <c r="E101" s="101">
        <v>100.327</v>
      </c>
      <c r="F101" s="101">
        <v>38.08</v>
      </c>
    </row>
    <row r="102" spans="1:6" ht="15" x14ac:dyDescent="0.2">
      <c r="A102" s="31" t="s">
        <v>4</v>
      </c>
      <c r="B102" s="8">
        <v>1</v>
      </c>
      <c r="C102" s="87" t="s">
        <v>31</v>
      </c>
      <c r="D102" s="101">
        <v>584.88800000000003</v>
      </c>
      <c r="E102" s="101">
        <v>297.40699999999998</v>
      </c>
      <c r="F102" s="101">
        <v>44.911999999999999</v>
      </c>
    </row>
    <row r="103" spans="1:6" ht="15" x14ac:dyDescent="0.2">
      <c r="A103" s="31" t="s">
        <v>4</v>
      </c>
      <c r="B103" s="8">
        <v>1</v>
      </c>
      <c r="C103" s="87" t="s">
        <v>31</v>
      </c>
      <c r="D103" s="101">
        <v>354.78300000000002</v>
      </c>
      <c r="E103" s="101">
        <v>222.732</v>
      </c>
      <c r="F103" s="101">
        <v>31.965</v>
      </c>
    </row>
    <row r="104" spans="1:6" ht="15" x14ac:dyDescent="0.2">
      <c r="A104" s="31" t="s">
        <v>4</v>
      </c>
      <c r="B104" s="8">
        <v>1</v>
      </c>
      <c r="C104" s="87" t="s">
        <v>31</v>
      </c>
      <c r="D104" s="101">
        <v>247.4</v>
      </c>
      <c r="E104" s="101">
        <v>139.67599999999999</v>
      </c>
      <c r="F104" s="101">
        <v>34.198</v>
      </c>
    </row>
    <row r="105" spans="1:6" ht="15" x14ac:dyDescent="0.2">
      <c r="A105" s="31" t="s">
        <v>4</v>
      </c>
      <c r="B105" s="8">
        <v>1</v>
      </c>
      <c r="C105" s="87" t="s">
        <v>31</v>
      </c>
      <c r="D105" s="101">
        <v>281.89100000000002</v>
      </c>
      <c r="E105" s="101">
        <v>179.101</v>
      </c>
      <c r="F105" s="101">
        <v>33.439</v>
      </c>
    </row>
    <row r="106" spans="1:6" ht="15" x14ac:dyDescent="0.2">
      <c r="A106" s="31" t="s">
        <v>4</v>
      </c>
      <c r="B106" s="8">
        <v>1</v>
      </c>
      <c r="C106" s="86" t="s">
        <v>31</v>
      </c>
      <c r="D106" s="101">
        <v>267.43</v>
      </c>
      <c r="E106" s="101">
        <v>175.93100000000001</v>
      </c>
      <c r="F106" s="101">
        <v>27.295000000000002</v>
      </c>
    </row>
    <row r="107" spans="1:6" ht="15" x14ac:dyDescent="0.2">
      <c r="A107" s="31" t="s">
        <v>4</v>
      </c>
      <c r="B107" s="8">
        <v>1</v>
      </c>
      <c r="C107" s="87" t="s">
        <v>31</v>
      </c>
      <c r="D107" s="101">
        <v>450.83100000000002</v>
      </c>
      <c r="E107" s="101">
        <v>240.64699999999999</v>
      </c>
      <c r="F107" s="101">
        <v>39.253</v>
      </c>
    </row>
    <row r="108" spans="1:6" ht="15" x14ac:dyDescent="0.2">
      <c r="A108" s="31" t="s">
        <v>4</v>
      </c>
      <c r="B108" s="8">
        <v>1</v>
      </c>
      <c r="C108" s="87" t="s">
        <v>31</v>
      </c>
      <c r="D108" s="101">
        <v>218.08699999999999</v>
      </c>
      <c r="E108" s="101">
        <v>141.55199999999999</v>
      </c>
      <c r="F108" s="101">
        <v>30.658999999999999</v>
      </c>
    </row>
    <row r="109" spans="1:6" ht="15" x14ac:dyDescent="0.2">
      <c r="A109" s="31" t="s">
        <v>4</v>
      </c>
      <c r="B109" s="8">
        <v>1</v>
      </c>
      <c r="C109" s="87" t="s">
        <v>31</v>
      </c>
      <c r="D109" s="101">
        <v>1018.717</v>
      </c>
      <c r="E109" s="101">
        <v>241.911</v>
      </c>
      <c r="F109" s="101">
        <v>60.2</v>
      </c>
    </row>
    <row r="110" spans="1:6" ht="15" x14ac:dyDescent="0.2">
      <c r="A110" s="31" t="s">
        <v>4</v>
      </c>
      <c r="B110" s="8">
        <v>1</v>
      </c>
      <c r="C110" s="87" t="s">
        <v>31</v>
      </c>
      <c r="D110" s="101">
        <v>445.26100000000002</v>
      </c>
      <c r="E110" s="101">
        <v>255.95500000000001</v>
      </c>
      <c r="F110" s="101">
        <v>39.261000000000003</v>
      </c>
    </row>
    <row r="111" spans="1:6" ht="15" x14ac:dyDescent="0.2">
      <c r="A111" s="31" t="s">
        <v>4</v>
      </c>
      <c r="B111" s="8">
        <v>1</v>
      </c>
      <c r="C111" s="87" t="s">
        <v>31</v>
      </c>
      <c r="D111" s="101">
        <v>795.64700000000005</v>
      </c>
      <c r="E111" s="101">
        <v>231.78800000000001</v>
      </c>
      <c r="F111" s="101">
        <v>58.621000000000002</v>
      </c>
    </row>
    <row r="112" spans="1:6" ht="15" x14ac:dyDescent="0.2">
      <c r="A112" s="31" t="s">
        <v>4</v>
      </c>
      <c r="B112" s="8">
        <v>1</v>
      </c>
      <c r="C112" s="87" t="s">
        <v>31</v>
      </c>
      <c r="D112" s="101">
        <v>203.43100000000001</v>
      </c>
      <c r="E112" s="101">
        <v>125.196</v>
      </c>
      <c r="F112" s="101">
        <v>27.071999999999999</v>
      </c>
    </row>
    <row r="113" spans="1:6" ht="15" x14ac:dyDescent="0.2">
      <c r="A113" s="31" t="s">
        <v>4</v>
      </c>
      <c r="B113" s="8">
        <v>1</v>
      </c>
      <c r="C113" s="87" t="s">
        <v>31</v>
      </c>
      <c r="D113" s="101">
        <v>287.16800000000001</v>
      </c>
      <c r="E113" s="101">
        <v>164.92400000000001</v>
      </c>
      <c r="F113" s="101">
        <v>33.731999999999999</v>
      </c>
    </row>
    <row r="114" spans="1:6" ht="15" x14ac:dyDescent="0.2">
      <c r="A114" s="31" t="s">
        <v>4</v>
      </c>
      <c r="B114" s="8">
        <v>1</v>
      </c>
      <c r="C114" s="87" t="s">
        <v>31</v>
      </c>
      <c r="D114" s="101">
        <v>127.02200000000001</v>
      </c>
      <c r="E114" s="101">
        <v>56.469000000000001</v>
      </c>
      <c r="F114" s="101">
        <v>22.262</v>
      </c>
    </row>
    <row r="115" spans="1:6" ht="15" x14ac:dyDescent="0.2">
      <c r="A115" s="31" t="s">
        <v>4</v>
      </c>
      <c r="B115" s="8">
        <v>1</v>
      </c>
      <c r="C115" s="87" t="s">
        <v>31</v>
      </c>
      <c r="D115" s="101">
        <v>383.21600000000001</v>
      </c>
      <c r="E115" s="101">
        <v>289.87299999999999</v>
      </c>
      <c r="F115" s="101">
        <v>46.469000000000001</v>
      </c>
    </row>
    <row r="116" spans="1:6" ht="15" x14ac:dyDescent="0.2">
      <c r="A116" s="31" t="s">
        <v>4</v>
      </c>
      <c r="B116" s="8">
        <v>1</v>
      </c>
      <c r="C116" s="87" t="s">
        <v>31</v>
      </c>
      <c r="D116" s="101">
        <v>582.05399999999997</v>
      </c>
      <c r="E116" s="101">
        <v>362.774</v>
      </c>
      <c r="F116" s="101">
        <v>49.56</v>
      </c>
    </row>
    <row r="117" spans="1:6" ht="15" x14ac:dyDescent="0.2">
      <c r="A117" s="31" t="s">
        <v>4</v>
      </c>
      <c r="B117" s="8">
        <v>1</v>
      </c>
      <c r="C117" s="87" t="s">
        <v>31</v>
      </c>
      <c r="D117" s="101">
        <v>318.04399999999998</v>
      </c>
      <c r="E117" s="101">
        <v>245.15700000000001</v>
      </c>
      <c r="F117" s="101">
        <v>38.360999999999997</v>
      </c>
    </row>
    <row r="118" spans="1:6" ht="15" x14ac:dyDescent="0.2">
      <c r="A118" s="31" t="s">
        <v>4</v>
      </c>
      <c r="B118" s="8">
        <v>1</v>
      </c>
      <c r="C118" s="87" t="s">
        <v>31</v>
      </c>
      <c r="D118" s="101">
        <v>486.59199999999998</v>
      </c>
      <c r="E118" s="101">
        <v>326.88600000000002</v>
      </c>
      <c r="F118" s="101">
        <v>40.808999999999997</v>
      </c>
    </row>
    <row r="119" spans="1:6" ht="15" x14ac:dyDescent="0.2">
      <c r="A119" s="31" t="s">
        <v>4</v>
      </c>
      <c r="B119" s="8">
        <v>1</v>
      </c>
      <c r="C119" s="87" t="s">
        <v>31</v>
      </c>
      <c r="D119" s="101">
        <v>343.74099999999999</v>
      </c>
      <c r="E119" s="101">
        <v>264.34800000000001</v>
      </c>
      <c r="F119" s="101">
        <v>50.76</v>
      </c>
    </row>
    <row r="120" spans="1:6" ht="15" x14ac:dyDescent="0.2">
      <c r="A120" s="31" t="s">
        <v>4</v>
      </c>
      <c r="B120" s="8">
        <v>1</v>
      </c>
      <c r="C120" s="87" t="s">
        <v>31</v>
      </c>
      <c r="D120" s="101">
        <v>449.95100000000002</v>
      </c>
      <c r="E120" s="101">
        <v>277.81200000000001</v>
      </c>
      <c r="F120" s="101">
        <v>47.018000000000001</v>
      </c>
    </row>
    <row r="121" spans="1:6" ht="15" x14ac:dyDescent="0.2">
      <c r="A121" s="31" t="s">
        <v>4</v>
      </c>
      <c r="B121" s="8">
        <v>1</v>
      </c>
      <c r="C121" s="87" t="s">
        <v>31</v>
      </c>
      <c r="D121" s="101">
        <v>601.303</v>
      </c>
      <c r="E121" s="101">
        <v>271.06099999999998</v>
      </c>
      <c r="F121" s="101">
        <v>48.314</v>
      </c>
    </row>
    <row r="122" spans="1:6" ht="15" x14ac:dyDescent="0.2">
      <c r="A122" s="31" t="s">
        <v>4</v>
      </c>
      <c r="B122" s="8">
        <v>1</v>
      </c>
      <c r="C122" s="87" t="s">
        <v>31</v>
      </c>
      <c r="D122" s="101">
        <v>441.64600000000002</v>
      </c>
      <c r="E122" s="101">
        <v>220.79300000000001</v>
      </c>
      <c r="F122" s="101">
        <v>40.957000000000001</v>
      </c>
    </row>
    <row r="123" spans="1:6" ht="15" x14ac:dyDescent="0.2">
      <c r="A123" s="31" t="s">
        <v>4</v>
      </c>
      <c r="B123" s="8">
        <v>1</v>
      </c>
      <c r="C123" s="87" t="s">
        <v>31</v>
      </c>
      <c r="D123" s="101">
        <v>276.517</v>
      </c>
      <c r="E123" s="101">
        <v>135.483</v>
      </c>
      <c r="F123" s="101">
        <v>34.820999999999998</v>
      </c>
    </row>
    <row r="124" spans="1:6" ht="15" x14ac:dyDescent="0.2">
      <c r="A124" s="31" t="s">
        <v>4</v>
      </c>
      <c r="B124" s="8">
        <v>1</v>
      </c>
      <c r="C124" s="87" t="s">
        <v>31</v>
      </c>
      <c r="D124" s="101">
        <v>273.58600000000001</v>
      </c>
      <c r="E124" s="101">
        <v>138.09100000000001</v>
      </c>
      <c r="F124" s="101">
        <v>40.923999999999999</v>
      </c>
    </row>
    <row r="125" spans="1:6" ht="15" x14ac:dyDescent="0.2">
      <c r="A125" s="31" t="s">
        <v>4</v>
      </c>
      <c r="B125" s="8">
        <v>1</v>
      </c>
      <c r="C125" s="87" t="s">
        <v>31</v>
      </c>
      <c r="D125" s="101">
        <v>393.57299999999998</v>
      </c>
      <c r="E125" s="101">
        <v>172.256</v>
      </c>
      <c r="F125" s="101">
        <v>51.741999999999997</v>
      </c>
    </row>
    <row r="126" spans="1:6" ht="15" x14ac:dyDescent="0.2">
      <c r="A126" s="31" t="s">
        <v>4</v>
      </c>
      <c r="B126" s="8">
        <v>1</v>
      </c>
      <c r="C126" s="87" t="s">
        <v>31</v>
      </c>
      <c r="D126" s="101">
        <v>258.34300000000002</v>
      </c>
      <c r="E126" s="101">
        <v>122.038</v>
      </c>
      <c r="F126" s="101">
        <v>30.63</v>
      </c>
    </row>
    <row r="127" spans="1:6" ht="15" x14ac:dyDescent="0.2">
      <c r="A127" s="31" t="s">
        <v>4</v>
      </c>
      <c r="B127" s="8">
        <v>1</v>
      </c>
      <c r="C127" s="87" t="s">
        <v>31</v>
      </c>
      <c r="D127" s="101">
        <v>524.21</v>
      </c>
      <c r="E127" s="101">
        <v>237.155</v>
      </c>
      <c r="F127" s="101">
        <v>54.598999999999997</v>
      </c>
    </row>
    <row r="128" spans="1:6" ht="15" x14ac:dyDescent="0.2">
      <c r="A128" s="31" t="s">
        <v>4</v>
      </c>
      <c r="B128" s="8">
        <v>1</v>
      </c>
      <c r="C128" s="87" t="s">
        <v>31</v>
      </c>
      <c r="D128" s="101">
        <v>285.995</v>
      </c>
      <c r="E128" s="101">
        <v>235.154</v>
      </c>
      <c r="F128" s="101">
        <v>48.575000000000003</v>
      </c>
    </row>
    <row r="129" spans="1:6" ht="15" x14ac:dyDescent="0.2">
      <c r="A129" s="31" t="s">
        <v>4</v>
      </c>
      <c r="B129" s="8">
        <v>3</v>
      </c>
      <c r="C129" s="87" t="s">
        <v>31</v>
      </c>
      <c r="D129" s="101">
        <v>277.00599999999997</v>
      </c>
      <c r="E129" s="101">
        <v>182.59299999999999</v>
      </c>
      <c r="F129" s="101">
        <v>39.61</v>
      </c>
    </row>
    <row r="130" spans="1:6" ht="15" x14ac:dyDescent="0.2">
      <c r="A130" s="31" t="s">
        <v>4</v>
      </c>
      <c r="B130" s="8">
        <v>3</v>
      </c>
      <c r="C130" s="87" t="s">
        <v>31</v>
      </c>
      <c r="D130" s="101">
        <v>139.529</v>
      </c>
      <c r="E130" s="101">
        <v>191.14400000000001</v>
      </c>
      <c r="F130" s="101">
        <v>43.668999999999997</v>
      </c>
    </row>
    <row r="131" spans="1:6" ht="15" x14ac:dyDescent="0.2">
      <c r="A131" s="31" t="s">
        <v>4</v>
      </c>
      <c r="B131" s="8">
        <v>3</v>
      </c>
      <c r="C131" s="87" t="s">
        <v>31</v>
      </c>
      <c r="D131" s="101">
        <v>179.59</v>
      </c>
      <c r="E131" s="101">
        <v>182.98500000000001</v>
      </c>
      <c r="F131" s="101">
        <v>29.085999999999999</v>
      </c>
    </row>
    <row r="132" spans="1:6" ht="15" x14ac:dyDescent="0.2">
      <c r="A132" s="31" t="s">
        <v>4</v>
      </c>
      <c r="B132" s="8">
        <v>3</v>
      </c>
      <c r="C132" s="87" t="s">
        <v>31</v>
      </c>
      <c r="D132" s="101">
        <v>383.99799999999999</v>
      </c>
      <c r="E132" s="101">
        <v>200.61600000000001</v>
      </c>
      <c r="F132" s="101">
        <v>38.468000000000004</v>
      </c>
    </row>
    <row r="133" spans="1:6" ht="15" x14ac:dyDescent="0.2">
      <c r="A133" s="31" t="s">
        <v>4</v>
      </c>
      <c r="B133" s="8">
        <v>3</v>
      </c>
      <c r="C133" s="87" t="s">
        <v>31</v>
      </c>
      <c r="D133" s="101">
        <v>239.29</v>
      </c>
      <c r="E133" s="101">
        <v>145.48599999999999</v>
      </c>
      <c r="F133" s="101">
        <v>27.062999999999999</v>
      </c>
    </row>
    <row r="134" spans="1:6" ht="15" x14ac:dyDescent="0.2">
      <c r="A134" s="31" t="s">
        <v>4</v>
      </c>
      <c r="B134" s="8">
        <v>3</v>
      </c>
      <c r="C134" s="87" t="s">
        <v>31</v>
      </c>
      <c r="D134" s="101">
        <v>289.70800000000003</v>
      </c>
      <c r="E134" s="101">
        <v>180.07900000000001</v>
      </c>
      <c r="F134" s="101">
        <v>35.299999999999997</v>
      </c>
    </row>
    <row r="135" spans="1:6" ht="15" x14ac:dyDescent="0.2">
      <c r="A135" s="31" t="s">
        <v>4</v>
      </c>
      <c r="B135" s="8">
        <v>3</v>
      </c>
      <c r="C135" s="87" t="s">
        <v>31</v>
      </c>
      <c r="D135" s="101">
        <v>214.57</v>
      </c>
      <c r="E135" s="101">
        <v>67.11</v>
      </c>
      <c r="F135" s="101">
        <v>21.334</v>
      </c>
    </row>
    <row r="136" spans="1:6" ht="15" x14ac:dyDescent="0.2">
      <c r="A136" s="31" t="s">
        <v>4</v>
      </c>
      <c r="B136" s="8">
        <v>3</v>
      </c>
      <c r="C136" s="87" t="s">
        <v>31</v>
      </c>
      <c r="D136" s="101">
        <v>192.87799999999999</v>
      </c>
      <c r="E136" s="101">
        <v>96.09</v>
      </c>
      <c r="F136" s="101">
        <v>26.616</v>
      </c>
    </row>
    <row r="137" spans="1:6" ht="15" x14ac:dyDescent="0.2">
      <c r="A137" s="31" t="s">
        <v>4</v>
      </c>
      <c r="B137" s="8">
        <v>3</v>
      </c>
      <c r="C137" s="87" t="s">
        <v>31</v>
      </c>
      <c r="D137" s="101">
        <v>377.15800000000002</v>
      </c>
      <c r="E137" s="101">
        <v>262.20600000000002</v>
      </c>
      <c r="F137" s="101">
        <v>45.109000000000002</v>
      </c>
    </row>
    <row r="138" spans="1:6" ht="15" x14ac:dyDescent="0.2">
      <c r="A138" s="31" t="s">
        <v>4</v>
      </c>
      <c r="B138" s="8">
        <v>3</v>
      </c>
      <c r="C138" s="87" t="s">
        <v>31</v>
      </c>
      <c r="D138" s="101">
        <v>261.37200000000001</v>
      </c>
      <c r="E138" s="101">
        <v>220.00399999999999</v>
      </c>
      <c r="F138" s="101">
        <v>36.594000000000001</v>
      </c>
    </row>
    <row r="139" spans="1:6" ht="15" x14ac:dyDescent="0.2">
      <c r="A139" s="31" t="s">
        <v>4</v>
      </c>
      <c r="B139" s="8">
        <v>3</v>
      </c>
      <c r="C139" s="87" t="s">
        <v>31</v>
      </c>
      <c r="D139" s="101">
        <v>188.18799999999999</v>
      </c>
      <c r="E139" s="101">
        <v>146.38300000000001</v>
      </c>
      <c r="F139" s="101">
        <v>42.642000000000003</v>
      </c>
    </row>
    <row r="140" spans="1:6" ht="15" x14ac:dyDescent="0.2">
      <c r="A140" s="31" t="s">
        <v>4</v>
      </c>
      <c r="B140" s="8">
        <v>3</v>
      </c>
      <c r="C140" s="87" t="s">
        <v>31</v>
      </c>
      <c r="D140" s="101">
        <v>292.54199999999997</v>
      </c>
      <c r="E140" s="101">
        <v>171.98400000000001</v>
      </c>
      <c r="F140" s="101">
        <v>39.298000000000002</v>
      </c>
    </row>
    <row r="141" spans="1:6" ht="15" x14ac:dyDescent="0.2">
      <c r="A141" s="31" t="s">
        <v>4</v>
      </c>
      <c r="B141" s="8">
        <v>3</v>
      </c>
      <c r="C141" s="87" t="s">
        <v>31</v>
      </c>
      <c r="D141" s="101">
        <v>171.089</v>
      </c>
      <c r="E141" s="101">
        <v>78.331999999999994</v>
      </c>
      <c r="F141" s="101">
        <v>28.513999999999999</v>
      </c>
    </row>
    <row r="142" spans="1:6" ht="15" x14ac:dyDescent="0.2">
      <c r="A142" s="31" t="s">
        <v>4</v>
      </c>
      <c r="B142" s="8">
        <v>3</v>
      </c>
      <c r="C142" s="87" t="s">
        <v>31</v>
      </c>
      <c r="D142" s="101">
        <v>201.672</v>
      </c>
      <c r="E142" s="101">
        <v>173.67099999999999</v>
      </c>
      <c r="F142" s="101">
        <v>36.966000000000001</v>
      </c>
    </row>
    <row r="143" spans="1:6" ht="15" x14ac:dyDescent="0.2">
      <c r="A143" s="31" t="s">
        <v>4</v>
      </c>
      <c r="B143" s="8">
        <v>3</v>
      </c>
      <c r="C143" s="87" t="s">
        <v>31</v>
      </c>
      <c r="D143" s="101">
        <v>139.822</v>
      </c>
      <c r="E143" s="101">
        <v>113.438</v>
      </c>
      <c r="F143" s="101">
        <v>30.073</v>
      </c>
    </row>
    <row r="144" spans="1:6" ht="15" x14ac:dyDescent="0.2">
      <c r="A144" s="31" t="s">
        <v>4</v>
      </c>
      <c r="B144" s="8">
        <v>3</v>
      </c>
      <c r="C144" s="87" t="s">
        <v>31</v>
      </c>
      <c r="D144" s="101">
        <v>302.21499999999997</v>
      </c>
      <c r="E144" s="101">
        <v>182.76300000000001</v>
      </c>
      <c r="F144" s="101">
        <v>34.515999999999998</v>
      </c>
    </row>
    <row r="145" spans="1:6" ht="15" x14ac:dyDescent="0.2">
      <c r="A145" s="31" t="s">
        <v>4</v>
      </c>
      <c r="B145" s="8">
        <v>3</v>
      </c>
      <c r="C145" s="87" t="s">
        <v>31</v>
      </c>
      <c r="D145" s="101">
        <v>312.18099999999998</v>
      </c>
      <c r="E145" s="101">
        <v>229.685</v>
      </c>
      <c r="F145" s="101">
        <v>29.905000000000001</v>
      </c>
    </row>
    <row r="146" spans="1:6" ht="15" x14ac:dyDescent="0.2">
      <c r="A146" s="31" t="s">
        <v>4</v>
      </c>
      <c r="B146" s="8">
        <v>3</v>
      </c>
      <c r="C146" s="87" t="s">
        <v>31</v>
      </c>
      <c r="D146" s="101">
        <v>379.40499999999997</v>
      </c>
      <c r="E146" s="101">
        <v>175.85499999999999</v>
      </c>
      <c r="F146" s="101">
        <v>39.57</v>
      </c>
    </row>
    <row r="147" spans="1:6" ht="15" x14ac:dyDescent="0.2">
      <c r="A147" s="31" t="s">
        <v>4</v>
      </c>
      <c r="B147" s="8">
        <v>3</v>
      </c>
      <c r="C147" s="87" t="s">
        <v>31</v>
      </c>
      <c r="D147" s="101">
        <v>219.26</v>
      </c>
      <c r="E147" s="101">
        <v>155.71600000000001</v>
      </c>
      <c r="F147" s="101">
        <v>26.689</v>
      </c>
    </row>
    <row r="148" spans="1:6" ht="15" x14ac:dyDescent="0.2">
      <c r="A148" s="31" t="s">
        <v>4</v>
      </c>
      <c r="B148" s="8">
        <v>3</v>
      </c>
      <c r="C148" s="87" t="s">
        <v>31</v>
      </c>
      <c r="D148" s="101">
        <v>124.97</v>
      </c>
      <c r="E148" s="101">
        <v>95.786000000000001</v>
      </c>
      <c r="F148" s="101">
        <v>27.225000000000001</v>
      </c>
    </row>
    <row r="149" spans="1:6" ht="15" x14ac:dyDescent="0.2">
      <c r="A149" s="31" t="s">
        <v>4</v>
      </c>
      <c r="B149" s="8">
        <v>3</v>
      </c>
      <c r="C149" s="87" t="s">
        <v>31</v>
      </c>
      <c r="D149" s="101">
        <v>105.721</v>
      </c>
      <c r="E149" s="101">
        <v>96.153000000000006</v>
      </c>
      <c r="F149" s="101">
        <v>23.629000000000001</v>
      </c>
    </row>
    <row r="150" spans="1:6" ht="15" x14ac:dyDescent="0.2">
      <c r="A150" s="31" t="s">
        <v>4</v>
      </c>
      <c r="B150" s="8">
        <v>3</v>
      </c>
      <c r="C150" s="87" t="s">
        <v>31</v>
      </c>
      <c r="D150" s="101">
        <v>290.197</v>
      </c>
      <c r="E150" s="101">
        <v>140.529</v>
      </c>
      <c r="F150" s="101">
        <v>30.690999999999999</v>
      </c>
    </row>
    <row r="151" spans="1:6" ht="15" x14ac:dyDescent="0.2">
      <c r="A151" s="31" t="s">
        <v>4</v>
      </c>
      <c r="B151" s="8">
        <v>3</v>
      </c>
      <c r="C151" s="87" t="s">
        <v>31</v>
      </c>
      <c r="D151" s="101">
        <v>161.22</v>
      </c>
      <c r="E151" s="101">
        <v>101.426</v>
      </c>
      <c r="F151" s="101">
        <v>26.818999999999999</v>
      </c>
    </row>
    <row r="152" spans="1:6" ht="15" x14ac:dyDescent="0.2">
      <c r="A152" s="31" t="s">
        <v>4</v>
      </c>
      <c r="B152" s="8">
        <v>3</v>
      </c>
      <c r="C152" s="87" t="s">
        <v>31</v>
      </c>
      <c r="D152" s="101">
        <v>351.55799999999999</v>
      </c>
      <c r="E152" s="101">
        <v>188.58600000000001</v>
      </c>
      <c r="F152" s="101">
        <v>36.770000000000003</v>
      </c>
    </row>
    <row r="153" spans="1:6" ht="15" x14ac:dyDescent="0.2">
      <c r="A153" s="31" t="s">
        <v>4</v>
      </c>
      <c r="B153" s="8">
        <v>3</v>
      </c>
      <c r="C153" s="87" t="s">
        <v>31</v>
      </c>
      <c r="D153" s="101">
        <v>279.05799999999999</v>
      </c>
      <c r="E153" s="101">
        <v>204.286</v>
      </c>
      <c r="F153" s="101">
        <v>31.523</v>
      </c>
    </row>
    <row r="154" spans="1:6" ht="15" x14ac:dyDescent="0.2">
      <c r="A154" s="31" t="s">
        <v>4</v>
      </c>
      <c r="B154" s="8">
        <v>3</v>
      </c>
      <c r="C154" s="87" t="s">
        <v>31</v>
      </c>
      <c r="D154" s="101">
        <v>218.185</v>
      </c>
      <c r="E154" s="101">
        <v>194.93899999999999</v>
      </c>
      <c r="F154" s="101">
        <v>26.186</v>
      </c>
    </row>
    <row r="155" spans="1:6" ht="15" x14ac:dyDescent="0.2">
      <c r="A155" s="31" t="s">
        <v>4</v>
      </c>
      <c r="B155" s="8">
        <v>3</v>
      </c>
      <c r="C155" s="87" t="s">
        <v>31</v>
      </c>
      <c r="D155" s="101">
        <v>270.26400000000001</v>
      </c>
      <c r="E155" s="101">
        <v>144.02099999999999</v>
      </c>
      <c r="F155" s="101">
        <v>26.024999999999999</v>
      </c>
    </row>
    <row r="156" spans="1:6" ht="15" x14ac:dyDescent="0.2">
      <c r="A156" s="31" t="s">
        <v>4</v>
      </c>
      <c r="B156" s="8">
        <v>3</v>
      </c>
      <c r="C156" s="87" t="s">
        <v>31</v>
      </c>
      <c r="D156" s="101">
        <v>239.19200000000001</v>
      </c>
      <c r="E156" s="101">
        <v>148.59299999999999</v>
      </c>
      <c r="F156" s="101">
        <v>28.210999999999999</v>
      </c>
    </row>
    <row r="157" spans="1:6" ht="15" x14ac:dyDescent="0.2">
      <c r="A157" s="31" t="s">
        <v>4</v>
      </c>
      <c r="B157" s="8">
        <v>3</v>
      </c>
      <c r="C157" s="87" t="s">
        <v>31</v>
      </c>
      <c r="D157" s="101">
        <v>200.89</v>
      </c>
      <c r="E157" s="101">
        <v>107.968</v>
      </c>
      <c r="F157" s="101">
        <v>30.248000000000001</v>
      </c>
    </row>
    <row r="158" spans="1:6" ht="15" x14ac:dyDescent="0.2">
      <c r="A158" s="31" t="s">
        <v>4</v>
      </c>
      <c r="B158" s="8">
        <v>3</v>
      </c>
      <c r="C158" s="87" t="s">
        <v>31</v>
      </c>
      <c r="D158" s="101">
        <v>392.10700000000003</v>
      </c>
      <c r="E158" s="101">
        <v>199.53</v>
      </c>
      <c r="F158" s="101">
        <v>44.348999999999997</v>
      </c>
    </row>
    <row r="159" spans="1:6" ht="15" x14ac:dyDescent="0.2">
      <c r="A159" s="31" t="s">
        <v>4</v>
      </c>
      <c r="B159" s="8">
        <v>3</v>
      </c>
      <c r="C159" s="87" t="s">
        <v>31</v>
      </c>
      <c r="D159" s="101">
        <v>228.249</v>
      </c>
      <c r="E159" s="101">
        <v>153.68899999999999</v>
      </c>
      <c r="F159" s="101">
        <v>35.679000000000002</v>
      </c>
    </row>
    <row r="160" spans="1:6" ht="15" x14ac:dyDescent="0.2">
      <c r="A160" s="31" t="s">
        <v>4</v>
      </c>
      <c r="B160" s="8">
        <v>4</v>
      </c>
      <c r="C160" s="87" t="s">
        <v>31</v>
      </c>
      <c r="D160" s="8">
        <v>408.71800000000002</v>
      </c>
      <c r="E160" s="8">
        <v>104.96299999999999</v>
      </c>
      <c r="F160" s="8">
        <v>32.762</v>
      </c>
    </row>
    <row r="161" spans="1:6" ht="15" x14ac:dyDescent="0.2">
      <c r="A161" s="31" t="s">
        <v>4</v>
      </c>
      <c r="B161" s="8">
        <v>4</v>
      </c>
      <c r="C161" s="87" t="s">
        <v>31</v>
      </c>
      <c r="D161" s="8">
        <v>456.791</v>
      </c>
      <c r="E161" s="8">
        <v>159.03800000000001</v>
      </c>
      <c r="F161" s="8">
        <v>33.280999999999999</v>
      </c>
    </row>
    <row r="162" spans="1:6" ht="15" x14ac:dyDescent="0.2">
      <c r="A162" s="31" t="s">
        <v>4</v>
      </c>
      <c r="B162" s="8">
        <v>4</v>
      </c>
      <c r="C162" s="87" t="s">
        <v>31</v>
      </c>
      <c r="D162" s="8">
        <v>389.37200000000001</v>
      </c>
      <c r="E162" s="8">
        <v>135.33199999999999</v>
      </c>
      <c r="F162" s="8">
        <v>25.745999999999999</v>
      </c>
    </row>
    <row r="163" spans="1:6" ht="15" x14ac:dyDescent="0.2">
      <c r="A163" s="31" t="s">
        <v>4</v>
      </c>
      <c r="B163" s="8">
        <v>4</v>
      </c>
      <c r="C163" s="87" t="s">
        <v>31</v>
      </c>
      <c r="D163" s="8">
        <v>569.25400000000002</v>
      </c>
      <c r="E163" s="8">
        <v>158.274</v>
      </c>
      <c r="F163" s="8">
        <v>34.406999999999996</v>
      </c>
    </row>
    <row r="164" spans="1:6" ht="15" x14ac:dyDescent="0.2">
      <c r="A164" s="31" t="s">
        <v>4</v>
      </c>
      <c r="B164" s="8">
        <v>4</v>
      </c>
      <c r="C164" s="87" t="s">
        <v>31</v>
      </c>
      <c r="D164" s="8">
        <v>338.36700000000002</v>
      </c>
      <c r="E164" s="8">
        <v>183.30699999999999</v>
      </c>
      <c r="F164" s="8">
        <v>42.768999999999998</v>
      </c>
    </row>
    <row r="165" spans="1:6" ht="15" x14ac:dyDescent="0.2">
      <c r="A165" s="31" t="s">
        <v>4</v>
      </c>
      <c r="B165" s="8">
        <v>4</v>
      </c>
      <c r="C165" s="87" t="s">
        <v>31</v>
      </c>
      <c r="D165" s="8">
        <v>796.33100000000002</v>
      </c>
      <c r="E165" s="8">
        <v>127.678</v>
      </c>
      <c r="F165" s="8">
        <v>33.005000000000003</v>
      </c>
    </row>
    <row r="166" spans="1:6" ht="15" x14ac:dyDescent="0.2">
      <c r="A166" s="31" t="s">
        <v>4</v>
      </c>
      <c r="B166" s="8">
        <v>4</v>
      </c>
      <c r="C166" s="87" t="s">
        <v>31</v>
      </c>
      <c r="D166" s="8">
        <v>633.05899999999997</v>
      </c>
      <c r="E166" s="8">
        <v>181.46299999999999</v>
      </c>
      <c r="F166" s="8">
        <v>32.704000000000001</v>
      </c>
    </row>
    <row r="167" spans="1:6" ht="15" x14ac:dyDescent="0.2">
      <c r="A167" s="31" t="s">
        <v>4</v>
      </c>
      <c r="B167" s="8">
        <v>4</v>
      </c>
      <c r="C167" s="87" t="s">
        <v>31</v>
      </c>
      <c r="D167" s="8">
        <v>525.87199999999996</v>
      </c>
      <c r="E167" s="8">
        <v>71.789000000000001</v>
      </c>
      <c r="F167" s="8">
        <v>26.704000000000001</v>
      </c>
    </row>
    <row r="168" spans="1:6" ht="15" x14ac:dyDescent="0.2">
      <c r="A168" s="31" t="s">
        <v>4</v>
      </c>
      <c r="B168" s="8">
        <v>4</v>
      </c>
      <c r="C168" s="87" t="s">
        <v>31</v>
      </c>
      <c r="D168" s="8">
        <v>246.81399999999999</v>
      </c>
      <c r="E168" s="8">
        <v>73.893000000000001</v>
      </c>
      <c r="F168" s="8">
        <v>30.140999999999998</v>
      </c>
    </row>
    <row r="169" spans="1:6" ht="15" x14ac:dyDescent="0.2">
      <c r="A169" s="31" t="s">
        <v>4</v>
      </c>
      <c r="B169" s="8">
        <v>4</v>
      </c>
      <c r="C169" s="87" t="s">
        <v>31</v>
      </c>
      <c r="D169" s="8">
        <v>584.88800000000003</v>
      </c>
      <c r="E169" s="8">
        <v>93.316999999999993</v>
      </c>
      <c r="F169" s="8">
        <v>29.568999999999999</v>
      </c>
    </row>
    <row r="170" spans="1:6" ht="15" x14ac:dyDescent="0.2">
      <c r="A170" s="31" t="s">
        <v>4</v>
      </c>
      <c r="B170" s="8">
        <v>4</v>
      </c>
      <c r="C170" s="87" t="s">
        <v>31</v>
      </c>
      <c r="D170" s="8">
        <v>354.78300000000002</v>
      </c>
      <c r="E170" s="8">
        <v>192.072</v>
      </c>
      <c r="F170" s="8">
        <v>36.453000000000003</v>
      </c>
    </row>
    <row r="171" spans="1:6" ht="15" x14ac:dyDescent="0.2">
      <c r="A171" s="31" t="s">
        <v>4</v>
      </c>
      <c r="B171" s="8">
        <v>4</v>
      </c>
      <c r="C171" s="87" t="s">
        <v>31</v>
      </c>
      <c r="D171" s="8">
        <v>247.4</v>
      </c>
      <c r="E171" s="8">
        <v>159.828</v>
      </c>
      <c r="F171" s="8">
        <v>25.501999999999999</v>
      </c>
    </row>
    <row r="172" spans="1:6" ht="15" x14ac:dyDescent="0.2">
      <c r="A172" s="31" t="s">
        <v>4</v>
      </c>
      <c r="B172" s="8">
        <v>4</v>
      </c>
      <c r="C172" s="87" t="s">
        <v>31</v>
      </c>
      <c r="D172" s="8">
        <v>281.89100000000002</v>
      </c>
      <c r="E172" s="8">
        <v>112.648</v>
      </c>
      <c r="F172" s="8">
        <v>32.343000000000004</v>
      </c>
    </row>
    <row r="173" spans="1:6" ht="15" x14ac:dyDescent="0.2">
      <c r="A173" s="31" t="s">
        <v>4</v>
      </c>
      <c r="B173" s="8">
        <v>4</v>
      </c>
      <c r="C173" s="87" t="s">
        <v>31</v>
      </c>
      <c r="D173" s="8">
        <v>267.43</v>
      </c>
      <c r="E173" s="8">
        <v>180.977</v>
      </c>
      <c r="F173" s="8">
        <v>51.082000000000001</v>
      </c>
    </row>
    <row r="174" spans="1:6" ht="15" x14ac:dyDescent="0.2">
      <c r="A174" s="31" t="s">
        <v>4</v>
      </c>
      <c r="B174" s="8">
        <v>4</v>
      </c>
      <c r="C174" s="87" t="s">
        <v>31</v>
      </c>
      <c r="D174" s="8">
        <v>450.83100000000002</v>
      </c>
      <c r="E174" s="8">
        <v>216.66300000000001</v>
      </c>
      <c r="F174" s="8">
        <v>31.94</v>
      </c>
    </row>
    <row r="175" spans="1:6" ht="15" x14ac:dyDescent="0.2">
      <c r="A175" s="31" t="s">
        <v>4</v>
      </c>
      <c r="B175" s="8">
        <v>4</v>
      </c>
      <c r="C175" s="87" t="s">
        <v>31</v>
      </c>
      <c r="D175" s="8">
        <v>218.08699999999999</v>
      </c>
      <c r="E175" s="8">
        <v>141.44499999999999</v>
      </c>
      <c r="F175" s="8">
        <v>39.228000000000002</v>
      </c>
    </row>
    <row r="176" spans="1:6" ht="15" x14ac:dyDescent="0.2">
      <c r="A176" s="31" t="s">
        <v>4</v>
      </c>
      <c r="B176" s="8">
        <v>4</v>
      </c>
      <c r="C176" s="87" t="s">
        <v>31</v>
      </c>
      <c r="D176" s="8">
        <v>1018.717</v>
      </c>
      <c r="E176" s="8">
        <v>194.80099999999999</v>
      </c>
      <c r="F176" s="8">
        <v>33.579000000000001</v>
      </c>
    </row>
    <row r="177" spans="1:6" ht="15" x14ac:dyDescent="0.2">
      <c r="A177" s="31" t="s">
        <v>4</v>
      </c>
      <c r="B177" s="8">
        <v>4</v>
      </c>
      <c r="C177" s="87" t="s">
        <v>31</v>
      </c>
      <c r="D177" s="8">
        <v>445.26100000000002</v>
      </c>
      <c r="E177" s="8">
        <v>104.003</v>
      </c>
      <c r="F177" s="8">
        <v>31.071999999999999</v>
      </c>
    </row>
    <row r="178" spans="1:6" ht="15" x14ac:dyDescent="0.2">
      <c r="A178" s="31" t="s">
        <v>4</v>
      </c>
      <c r="B178" s="8">
        <v>4</v>
      </c>
      <c r="C178" s="87" t="s">
        <v>31</v>
      </c>
      <c r="D178" s="8">
        <v>795.64700000000005</v>
      </c>
      <c r="E178" s="8">
        <v>159.114</v>
      </c>
      <c r="F178" s="8">
        <v>32.220999999999997</v>
      </c>
    </row>
    <row r="179" spans="1:6" ht="15" x14ac:dyDescent="0.2">
      <c r="A179" s="31" t="s">
        <v>4</v>
      </c>
      <c r="B179" s="8">
        <v>4</v>
      </c>
      <c r="C179" s="87" t="s">
        <v>31</v>
      </c>
      <c r="D179" s="8">
        <v>203.43100000000001</v>
      </c>
      <c r="E179" s="8">
        <v>156.26499999999999</v>
      </c>
      <c r="F179" s="8">
        <v>29.997</v>
      </c>
    </row>
    <row r="180" spans="1:6" ht="15" x14ac:dyDescent="0.2">
      <c r="A180" s="31" t="s">
        <v>4</v>
      </c>
      <c r="B180" s="8">
        <v>4</v>
      </c>
      <c r="C180" s="87" t="s">
        <v>31</v>
      </c>
      <c r="D180" s="8">
        <v>287.16800000000001</v>
      </c>
      <c r="E180" s="8">
        <v>181.999</v>
      </c>
      <c r="F180" s="8">
        <v>34.741</v>
      </c>
    </row>
    <row r="181" spans="1:6" ht="15" x14ac:dyDescent="0.2">
      <c r="A181" s="31" t="s">
        <v>4</v>
      </c>
      <c r="B181" s="8">
        <v>4</v>
      </c>
      <c r="C181" s="87" t="s">
        <v>31</v>
      </c>
      <c r="D181" s="8">
        <v>127.02200000000001</v>
      </c>
      <c r="E181" s="8">
        <v>190.626</v>
      </c>
      <c r="F181" s="8">
        <v>27.762</v>
      </c>
    </row>
    <row r="182" spans="1:6" ht="15" x14ac:dyDescent="0.2">
      <c r="A182" s="31" t="s">
        <v>4</v>
      </c>
      <c r="B182" s="8">
        <v>4</v>
      </c>
      <c r="C182" s="87" t="s">
        <v>31</v>
      </c>
      <c r="D182" s="8">
        <v>383.21600000000001</v>
      </c>
      <c r="E182" s="8">
        <v>110.071</v>
      </c>
      <c r="F182" s="8">
        <v>36.326000000000001</v>
      </c>
    </row>
    <row r="183" spans="1:6" ht="15" x14ac:dyDescent="0.2">
      <c r="A183" s="31" t="s">
        <v>4</v>
      </c>
      <c r="B183" s="8">
        <v>4</v>
      </c>
      <c r="C183" s="87" t="s">
        <v>31</v>
      </c>
      <c r="D183" s="8">
        <v>582.05399999999997</v>
      </c>
      <c r="E183" s="8">
        <v>149.28100000000001</v>
      </c>
      <c r="F183" s="8">
        <v>37.744</v>
      </c>
    </row>
    <row r="184" spans="1:6" ht="15" x14ac:dyDescent="0.2">
      <c r="A184" s="31" t="s">
        <v>4</v>
      </c>
      <c r="B184" s="8">
        <v>4</v>
      </c>
      <c r="C184" s="87" t="s">
        <v>31</v>
      </c>
      <c r="D184" s="8">
        <v>318.04399999999998</v>
      </c>
      <c r="E184" s="8">
        <v>157.042</v>
      </c>
      <c r="F184" s="8">
        <v>31.446999999999999</v>
      </c>
    </row>
    <row r="185" spans="1:6" ht="15" x14ac:dyDescent="0.2">
      <c r="A185" s="31" t="s">
        <v>4</v>
      </c>
      <c r="B185" s="8">
        <v>4</v>
      </c>
      <c r="C185" s="87" t="s">
        <v>31</v>
      </c>
      <c r="D185" s="8">
        <v>486.59199999999998</v>
      </c>
      <c r="E185" s="8">
        <v>131.97800000000001</v>
      </c>
      <c r="F185" s="8">
        <v>33.996000000000002</v>
      </c>
    </row>
    <row r="186" spans="1:6" ht="15" x14ac:dyDescent="0.2">
      <c r="A186" s="31" t="s">
        <v>4</v>
      </c>
      <c r="B186" s="8">
        <v>4</v>
      </c>
      <c r="C186" s="87" t="s">
        <v>31</v>
      </c>
      <c r="D186" s="8">
        <v>343.74099999999999</v>
      </c>
      <c r="E186" s="8">
        <v>92.388999999999996</v>
      </c>
      <c r="F186" s="8">
        <v>31.091000000000001</v>
      </c>
    </row>
    <row r="187" spans="1:6" ht="15" x14ac:dyDescent="0.2">
      <c r="A187" s="31" t="s">
        <v>4</v>
      </c>
      <c r="B187" s="8">
        <v>4</v>
      </c>
      <c r="C187" s="87" t="s">
        <v>31</v>
      </c>
      <c r="D187" s="8">
        <v>449.95100000000002</v>
      </c>
      <c r="E187" s="8">
        <v>215.084</v>
      </c>
      <c r="F187" s="8">
        <v>36.817</v>
      </c>
    </row>
    <row r="188" spans="1:6" ht="15" x14ac:dyDescent="0.2">
      <c r="A188" s="31" t="s">
        <v>4</v>
      </c>
      <c r="B188" s="8">
        <v>4</v>
      </c>
      <c r="C188" s="87" t="s">
        <v>31</v>
      </c>
      <c r="D188" s="8">
        <v>601.303</v>
      </c>
      <c r="E188" s="8">
        <v>170.99199999999999</v>
      </c>
      <c r="F188" s="8">
        <v>37.465000000000003</v>
      </c>
    </row>
    <row r="189" spans="1:6" ht="15" x14ac:dyDescent="0.2">
      <c r="A189" s="31" t="s">
        <v>4</v>
      </c>
      <c r="B189" s="8">
        <v>4</v>
      </c>
      <c r="C189" s="87" t="s">
        <v>31</v>
      </c>
      <c r="D189" s="8">
        <v>441.64600000000002</v>
      </c>
      <c r="E189" s="8">
        <v>192.86799999999999</v>
      </c>
      <c r="F189" s="8">
        <v>35.804000000000002</v>
      </c>
    </row>
    <row r="190" spans="1:6" ht="15" x14ac:dyDescent="0.2">
      <c r="A190" s="31" t="s">
        <v>4</v>
      </c>
      <c r="B190" s="8">
        <v>4</v>
      </c>
      <c r="C190" s="87" t="s">
        <v>31</v>
      </c>
      <c r="D190" s="8">
        <v>276.517</v>
      </c>
      <c r="E190" s="8">
        <v>128.91499999999999</v>
      </c>
      <c r="F190" s="8">
        <v>30.707000000000001</v>
      </c>
    </row>
    <row r="191" spans="1:6" ht="15" x14ac:dyDescent="0.2">
      <c r="A191" s="31" t="s">
        <v>4</v>
      </c>
      <c r="B191" s="8">
        <v>4</v>
      </c>
      <c r="C191" s="87" t="s">
        <v>31</v>
      </c>
      <c r="D191" s="8">
        <v>273.58600000000001</v>
      </c>
      <c r="E191" s="8">
        <v>175.41300000000001</v>
      </c>
      <c r="F191" s="8">
        <v>35.387</v>
      </c>
    </row>
    <row r="192" spans="1:6" ht="15" x14ac:dyDescent="0.2">
      <c r="A192" s="31" t="s">
        <v>4</v>
      </c>
      <c r="B192" s="8">
        <v>4</v>
      </c>
      <c r="C192" s="87" t="s">
        <v>31</v>
      </c>
      <c r="D192" s="8">
        <v>393.57299999999998</v>
      </c>
      <c r="E192" s="8">
        <v>157.69900000000001</v>
      </c>
      <c r="F192" s="8">
        <v>36.945</v>
      </c>
    </row>
    <row r="193" spans="1:6" ht="15" x14ac:dyDescent="0.2">
      <c r="A193" s="31" t="s">
        <v>4</v>
      </c>
      <c r="B193" s="8">
        <v>4</v>
      </c>
      <c r="C193" s="87" t="s">
        <v>31</v>
      </c>
      <c r="D193" s="8">
        <v>258.34300000000002</v>
      </c>
      <c r="E193" s="8">
        <v>180.42699999999999</v>
      </c>
      <c r="F193" s="8">
        <v>38.340000000000003</v>
      </c>
    </row>
    <row r="194" spans="1:6" ht="15" x14ac:dyDescent="0.2">
      <c r="A194" s="31" t="s">
        <v>4</v>
      </c>
      <c r="B194" s="8">
        <v>4</v>
      </c>
      <c r="C194" s="87" t="s">
        <v>31</v>
      </c>
      <c r="D194" s="8">
        <v>524.21</v>
      </c>
      <c r="E194" s="8">
        <v>178.55199999999999</v>
      </c>
      <c r="F194" s="8">
        <v>33.146999999999998</v>
      </c>
    </row>
    <row r="195" spans="1:6" ht="15" x14ac:dyDescent="0.2">
      <c r="A195" s="31" t="s">
        <v>4</v>
      </c>
      <c r="B195" s="8">
        <v>4</v>
      </c>
      <c r="C195" s="87" t="s">
        <v>31</v>
      </c>
      <c r="D195" s="8">
        <v>285.995</v>
      </c>
      <c r="E195" s="8">
        <v>208.024</v>
      </c>
      <c r="F195" s="8">
        <v>36.734000000000002</v>
      </c>
    </row>
    <row r="196" spans="1:6" ht="15" x14ac:dyDescent="0.2">
      <c r="A196" s="31" t="s">
        <v>4</v>
      </c>
      <c r="B196" s="8">
        <v>4</v>
      </c>
      <c r="C196" s="87" t="s">
        <v>31</v>
      </c>
      <c r="D196" s="8">
        <v>299.87</v>
      </c>
      <c r="E196" s="8">
        <v>159.19</v>
      </c>
      <c r="F196" s="8">
        <v>34.584000000000003</v>
      </c>
    </row>
    <row r="197" spans="1:6" ht="15" x14ac:dyDescent="0.2">
      <c r="A197" s="31" t="s">
        <v>4</v>
      </c>
      <c r="B197" s="8">
        <v>4</v>
      </c>
      <c r="C197" s="87" t="s">
        <v>31</v>
      </c>
      <c r="D197" s="8">
        <v>264.988</v>
      </c>
      <c r="E197" s="8">
        <v>113.715</v>
      </c>
      <c r="F197" s="8">
        <v>27.224</v>
      </c>
    </row>
    <row r="198" spans="1:6" ht="15" x14ac:dyDescent="0.2">
      <c r="A198" s="31" t="s">
        <v>4</v>
      </c>
      <c r="B198" s="8">
        <v>4</v>
      </c>
      <c r="C198" s="87" t="s">
        <v>31</v>
      </c>
      <c r="D198" s="8">
        <v>407.05700000000002</v>
      </c>
      <c r="E198" s="8">
        <v>232.41300000000001</v>
      </c>
      <c r="F198" s="8">
        <v>37.927</v>
      </c>
    </row>
    <row r="199" spans="1:6" ht="15" x14ac:dyDescent="0.2">
      <c r="A199" s="8"/>
      <c r="C199" s="88"/>
    </row>
    <row r="200" spans="1:6" ht="15" x14ac:dyDescent="0.2">
      <c r="A200" s="8"/>
      <c r="C200" s="88"/>
    </row>
    <row r="201" spans="1:6" ht="15" x14ac:dyDescent="0.2">
      <c r="A201" s="8"/>
      <c r="C201" s="88"/>
    </row>
    <row r="202" spans="1:6" ht="15" x14ac:dyDescent="0.2">
      <c r="A202" s="8"/>
      <c r="C202" s="88"/>
    </row>
    <row r="203" spans="1:6" ht="15" x14ac:dyDescent="0.2">
      <c r="A203" s="8"/>
      <c r="C203" s="88"/>
    </row>
    <row r="204" spans="1:6" ht="15" x14ac:dyDescent="0.2">
      <c r="A204" s="8"/>
      <c r="C204" s="88"/>
    </row>
    <row r="205" spans="1:6" ht="15" x14ac:dyDescent="0.2">
      <c r="A205" s="8"/>
      <c r="C205" s="88"/>
    </row>
    <row r="206" spans="1:6" ht="15" x14ac:dyDescent="0.2">
      <c r="A206" s="8"/>
      <c r="C206" s="89"/>
    </row>
    <row r="207" spans="1:6" ht="15" x14ac:dyDescent="0.2">
      <c r="A207" s="8"/>
      <c r="C207" s="88"/>
    </row>
    <row r="208" spans="1:6" ht="15" x14ac:dyDescent="0.2">
      <c r="A208" s="8"/>
      <c r="C208" s="88"/>
    </row>
    <row r="209" spans="1:3" ht="15" x14ac:dyDescent="0.2">
      <c r="A209" s="8"/>
      <c r="C209" s="88"/>
    </row>
    <row r="210" spans="1:3" ht="15" x14ac:dyDescent="0.2">
      <c r="A210" s="8"/>
      <c r="C210" s="88"/>
    </row>
    <row r="211" spans="1:3" ht="15" x14ac:dyDescent="0.2">
      <c r="A211" s="8"/>
      <c r="C211" s="88"/>
    </row>
    <row r="212" spans="1:3" ht="15" x14ac:dyDescent="0.2">
      <c r="A212" s="8"/>
      <c r="C212" s="88"/>
    </row>
    <row r="213" spans="1:3" ht="15" x14ac:dyDescent="0.2">
      <c r="A213" s="8"/>
      <c r="C213" s="88"/>
    </row>
    <row r="214" spans="1:3" ht="15" x14ac:dyDescent="0.2">
      <c r="A214" s="8"/>
      <c r="C214" s="88"/>
    </row>
    <row r="215" spans="1:3" ht="15" x14ac:dyDescent="0.2">
      <c r="A215" s="8"/>
      <c r="C215" s="88"/>
    </row>
    <row r="216" spans="1:3" ht="15" x14ac:dyDescent="0.2">
      <c r="A216" s="8"/>
      <c r="C216" s="88"/>
    </row>
    <row r="217" spans="1:3" ht="15" x14ac:dyDescent="0.2">
      <c r="A217" s="8"/>
      <c r="C217" s="88"/>
    </row>
    <row r="218" spans="1:3" ht="15" x14ac:dyDescent="0.2">
      <c r="A218" s="8"/>
      <c r="C218" s="88"/>
    </row>
    <row r="219" spans="1:3" ht="15" x14ac:dyDescent="0.2">
      <c r="A219" s="8"/>
      <c r="C219" s="88"/>
    </row>
    <row r="220" spans="1:3" ht="15" x14ac:dyDescent="0.2">
      <c r="A220" s="8"/>
      <c r="C220" s="88"/>
    </row>
    <row r="221" spans="1:3" ht="15" x14ac:dyDescent="0.2">
      <c r="A221" s="8"/>
      <c r="C221" s="88"/>
    </row>
    <row r="222" spans="1:3" ht="15" x14ac:dyDescent="0.2">
      <c r="A222" s="8"/>
      <c r="C222" s="88"/>
    </row>
    <row r="223" spans="1:3" ht="15" x14ac:dyDescent="0.2">
      <c r="A223" s="8"/>
      <c r="C223" s="88"/>
    </row>
    <row r="224" spans="1:3" ht="15" x14ac:dyDescent="0.2">
      <c r="A224" s="8"/>
      <c r="C224" s="88"/>
    </row>
    <row r="225" spans="1:3" ht="15" x14ac:dyDescent="0.2">
      <c r="A225" s="8"/>
      <c r="C225" s="88"/>
    </row>
    <row r="226" spans="1:3" ht="15" x14ac:dyDescent="0.2">
      <c r="A226" s="8"/>
      <c r="C226" s="88"/>
    </row>
    <row r="227" spans="1:3" ht="15" x14ac:dyDescent="0.2">
      <c r="A227" s="8"/>
      <c r="C227" s="88"/>
    </row>
    <row r="228" spans="1:3" ht="15" x14ac:dyDescent="0.2">
      <c r="A228" s="8"/>
      <c r="C228" s="88"/>
    </row>
    <row r="229" spans="1:3" ht="15" x14ac:dyDescent="0.2">
      <c r="A229" s="8"/>
      <c r="C229" s="88"/>
    </row>
    <row r="230" spans="1:3" ht="15" x14ac:dyDescent="0.2">
      <c r="A230" s="8"/>
      <c r="C230" s="88"/>
    </row>
    <row r="231" spans="1:3" ht="15" x14ac:dyDescent="0.2">
      <c r="A231" s="8"/>
      <c r="C231" s="88"/>
    </row>
    <row r="232" spans="1:3" ht="15" x14ac:dyDescent="0.2">
      <c r="A232" s="8"/>
      <c r="C232" s="88"/>
    </row>
    <row r="233" spans="1:3" ht="15" x14ac:dyDescent="0.2">
      <c r="A233" s="8"/>
      <c r="C233" s="88"/>
    </row>
    <row r="234" spans="1:3" ht="15" x14ac:dyDescent="0.2">
      <c r="A234" s="8"/>
      <c r="C234" s="88"/>
    </row>
    <row r="235" spans="1:3" ht="15" x14ac:dyDescent="0.2">
      <c r="A235" s="8"/>
      <c r="C235" s="88"/>
    </row>
    <row r="236" spans="1:3" ht="15" x14ac:dyDescent="0.2">
      <c r="A236" s="8"/>
      <c r="C236" s="88"/>
    </row>
    <row r="237" spans="1:3" x14ac:dyDescent="0.2">
      <c r="C237" s="8"/>
    </row>
    <row r="238" spans="1:3" x14ac:dyDescent="0.2">
      <c r="C238" s="8"/>
    </row>
    <row r="239" spans="1:3" x14ac:dyDescent="0.2">
      <c r="C239" s="8"/>
    </row>
    <row r="240" spans="1:3" x14ac:dyDescent="0.2">
      <c r="C240" s="8"/>
    </row>
    <row r="241" spans="3:3" x14ac:dyDescent="0.2">
      <c r="C241" s="8"/>
    </row>
    <row r="242" spans="3:3" x14ac:dyDescent="0.2">
      <c r="C242" s="8"/>
    </row>
    <row r="243" spans="3:3" x14ac:dyDescent="0.2">
      <c r="C243" s="8"/>
    </row>
    <row r="244" spans="3:3" x14ac:dyDescent="0.2">
      <c r="C244" s="8"/>
    </row>
    <row r="245" spans="3:3" x14ac:dyDescent="0.2">
      <c r="C245" s="8"/>
    </row>
    <row r="246" spans="3:3" x14ac:dyDescent="0.2">
      <c r="C246" s="8"/>
    </row>
    <row r="247" spans="3:3" x14ac:dyDescent="0.2">
      <c r="C247" s="8"/>
    </row>
    <row r="248" spans="3:3" x14ac:dyDescent="0.2">
      <c r="C248" s="8"/>
    </row>
    <row r="249" spans="3:3" x14ac:dyDescent="0.2">
      <c r="C249" s="8"/>
    </row>
    <row r="250" spans="3:3" x14ac:dyDescent="0.2">
      <c r="C250" s="8"/>
    </row>
    <row r="251" spans="3:3" x14ac:dyDescent="0.2">
      <c r="C251" s="8"/>
    </row>
    <row r="252" spans="3:3" x14ac:dyDescent="0.2">
      <c r="C252" s="8"/>
    </row>
    <row r="253" spans="3:3" x14ac:dyDescent="0.2">
      <c r="C253" s="8"/>
    </row>
    <row r="254" spans="3:3" x14ac:dyDescent="0.2">
      <c r="C254" s="8"/>
    </row>
    <row r="255" spans="3:3" x14ac:dyDescent="0.2">
      <c r="C255" s="8"/>
    </row>
    <row r="256" spans="3:3" x14ac:dyDescent="0.2">
      <c r="C256" s="8"/>
    </row>
    <row r="257" spans="3:3" x14ac:dyDescent="0.2">
      <c r="C257" s="8"/>
    </row>
    <row r="258" spans="3:3" x14ac:dyDescent="0.2">
      <c r="C258" s="8"/>
    </row>
    <row r="259" spans="3:3" x14ac:dyDescent="0.2">
      <c r="C259" s="8"/>
    </row>
    <row r="260" spans="3:3" x14ac:dyDescent="0.2">
      <c r="C260" s="8"/>
    </row>
    <row r="261" spans="3:3" x14ac:dyDescent="0.2">
      <c r="C261" s="8"/>
    </row>
    <row r="262" spans="3:3" x14ac:dyDescent="0.2">
      <c r="C262" s="8"/>
    </row>
    <row r="263" spans="3:3" x14ac:dyDescent="0.2">
      <c r="C263" s="8"/>
    </row>
    <row r="264" spans="3:3" x14ac:dyDescent="0.2">
      <c r="C264" s="8"/>
    </row>
    <row r="265" spans="3:3" x14ac:dyDescent="0.2">
      <c r="C265" s="8"/>
    </row>
    <row r="266" spans="3:3" x14ac:dyDescent="0.2">
      <c r="C266" s="8"/>
    </row>
    <row r="267" spans="3:3" x14ac:dyDescent="0.2">
      <c r="C267" s="8"/>
    </row>
    <row r="268" spans="3:3" x14ac:dyDescent="0.2">
      <c r="C268" s="8"/>
    </row>
    <row r="269" spans="3:3" x14ac:dyDescent="0.2">
      <c r="C269" s="8"/>
    </row>
    <row r="270" spans="3:3" x14ac:dyDescent="0.2">
      <c r="C270" s="8"/>
    </row>
    <row r="271" spans="3:3" x14ac:dyDescent="0.2">
      <c r="C271" s="8"/>
    </row>
    <row r="272" spans="3:3" x14ac:dyDescent="0.2">
      <c r="C272" s="8"/>
    </row>
    <row r="273" spans="3:3" x14ac:dyDescent="0.2">
      <c r="C273" s="8"/>
    </row>
    <row r="274" spans="3:3" x14ac:dyDescent="0.2">
      <c r="C274" s="8"/>
    </row>
    <row r="275" spans="3:3" x14ac:dyDescent="0.2">
      <c r="C275" s="8"/>
    </row>
    <row r="276" spans="3:3" x14ac:dyDescent="0.2">
      <c r="C276" s="8"/>
    </row>
    <row r="277" spans="3:3" x14ac:dyDescent="0.2">
      <c r="C277" s="8"/>
    </row>
    <row r="278" spans="3:3" x14ac:dyDescent="0.2">
      <c r="C278" s="8"/>
    </row>
    <row r="279" spans="3:3" x14ac:dyDescent="0.2">
      <c r="C279" s="8"/>
    </row>
    <row r="280" spans="3:3" x14ac:dyDescent="0.2">
      <c r="C280" s="8"/>
    </row>
    <row r="281" spans="3:3" x14ac:dyDescent="0.2">
      <c r="C281" s="8"/>
    </row>
    <row r="282" spans="3:3" x14ac:dyDescent="0.2">
      <c r="C282" s="8"/>
    </row>
    <row r="283" spans="3:3" x14ac:dyDescent="0.2">
      <c r="C283" s="8"/>
    </row>
    <row r="284" spans="3:3" x14ac:dyDescent="0.2">
      <c r="C284" s="8"/>
    </row>
    <row r="285" spans="3:3" x14ac:dyDescent="0.2">
      <c r="C285" s="8"/>
    </row>
    <row r="286" spans="3:3" x14ac:dyDescent="0.2">
      <c r="C286" s="8"/>
    </row>
    <row r="287" spans="3:3" x14ac:dyDescent="0.2">
      <c r="C287" s="8"/>
    </row>
    <row r="288" spans="3:3" x14ac:dyDescent="0.2">
      <c r="C288" s="8"/>
    </row>
    <row r="289" spans="3:3" x14ac:dyDescent="0.2">
      <c r="C289" s="8"/>
    </row>
    <row r="290" spans="3:3" x14ac:dyDescent="0.2">
      <c r="C290" s="8"/>
    </row>
    <row r="291" spans="3:3" x14ac:dyDescent="0.2">
      <c r="C291" s="8"/>
    </row>
    <row r="292" spans="3:3" x14ac:dyDescent="0.2">
      <c r="C292" s="8"/>
    </row>
    <row r="293" spans="3:3" x14ac:dyDescent="0.2">
      <c r="C293" s="8"/>
    </row>
    <row r="294" spans="3:3" x14ac:dyDescent="0.2">
      <c r="C294" s="8"/>
    </row>
    <row r="295" spans="3:3" x14ac:dyDescent="0.2">
      <c r="C295" s="8"/>
    </row>
    <row r="296" spans="3:3" x14ac:dyDescent="0.2">
      <c r="C296" s="8"/>
    </row>
    <row r="297" spans="3:3" x14ac:dyDescent="0.2">
      <c r="C297" s="8"/>
    </row>
    <row r="298" spans="3:3" x14ac:dyDescent="0.2">
      <c r="C298" s="8"/>
    </row>
    <row r="299" spans="3:3" x14ac:dyDescent="0.2">
      <c r="C299" s="8"/>
    </row>
    <row r="300" spans="3:3" x14ac:dyDescent="0.2">
      <c r="C300" s="8"/>
    </row>
    <row r="301" spans="3:3" x14ac:dyDescent="0.2">
      <c r="C301" s="8"/>
    </row>
    <row r="302" spans="3:3" x14ac:dyDescent="0.2">
      <c r="C302" s="8"/>
    </row>
    <row r="303" spans="3:3" x14ac:dyDescent="0.2">
      <c r="C303" s="8"/>
    </row>
    <row r="304" spans="3:3" x14ac:dyDescent="0.2">
      <c r="C304" s="8"/>
    </row>
    <row r="305" spans="3:3" x14ac:dyDescent="0.2">
      <c r="C305" s="8"/>
    </row>
    <row r="306" spans="3:3" x14ac:dyDescent="0.2">
      <c r="C306" s="8"/>
    </row>
    <row r="307" spans="3:3" x14ac:dyDescent="0.2">
      <c r="C307" s="8"/>
    </row>
    <row r="308" spans="3:3" x14ac:dyDescent="0.2">
      <c r="C308" s="8"/>
    </row>
    <row r="309" spans="3:3" x14ac:dyDescent="0.2">
      <c r="C309" s="8"/>
    </row>
    <row r="310" spans="3:3" x14ac:dyDescent="0.2">
      <c r="C310" s="8"/>
    </row>
    <row r="311" spans="3:3" x14ac:dyDescent="0.2">
      <c r="C311" s="8"/>
    </row>
    <row r="312" spans="3:3" x14ac:dyDescent="0.2">
      <c r="C312" s="8"/>
    </row>
    <row r="313" spans="3:3" x14ac:dyDescent="0.2">
      <c r="C313" s="8"/>
    </row>
    <row r="314" spans="3:3" x14ac:dyDescent="0.2">
      <c r="C314" s="8"/>
    </row>
    <row r="315" spans="3:3" x14ac:dyDescent="0.2">
      <c r="C315" s="8"/>
    </row>
    <row r="316" spans="3:3" x14ac:dyDescent="0.2">
      <c r="C316" s="8"/>
    </row>
    <row r="317" spans="3:3" x14ac:dyDescent="0.2">
      <c r="C317" s="8"/>
    </row>
    <row r="318" spans="3:3" x14ac:dyDescent="0.2">
      <c r="C318" s="8"/>
    </row>
    <row r="319" spans="3:3" x14ac:dyDescent="0.2">
      <c r="C319" s="8"/>
    </row>
    <row r="320" spans="3:3" x14ac:dyDescent="0.2">
      <c r="C320" s="8"/>
    </row>
    <row r="321" spans="3:3" x14ac:dyDescent="0.2">
      <c r="C321" s="8"/>
    </row>
    <row r="322" spans="3:3" x14ac:dyDescent="0.2">
      <c r="C322" s="8"/>
    </row>
    <row r="323" spans="3:3" x14ac:dyDescent="0.2">
      <c r="C323" s="8"/>
    </row>
    <row r="324" spans="3:3" x14ac:dyDescent="0.2">
      <c r="C324" s="8"/>
    </row>
    <row r="325" spans="3:3" x14ac:dyDescent="0.2">
      <c r="C325" s="8"/>
    </row>
    <row r="326" spans="3:3" x14ac:dyDescent="0.2">
      <c r="C326" s="8"/>
    </row>
    <row r="327" spans="3:3" x14ac:dyDescent="0.2">
      <c r="C327" s="8"/>
    </row>
    <row r="328" spans="3:3" x14ac:dyDescent="0.2">
      <c r="C328" s="8"/>
    </row>
    <row r="329" spans="3:3" x14ac:dyDescent="0.2">
      <c r="C329" s="8"/>
    </row>
    <row r="330" spans="3:3" x14ac:dyDescent="0.2">
      <c r="C330" s="8"/>
    </row>
    <row r="331" spans="3:3" x14ac:dyDescent="0.2">
      <c r="C331" s="8"/>
    </row>
    <row r="332" spans="3:3" x14ac:dyDescent="0.2">
      <c r="C332" s="8"/>
    </row>
    <row r="333" spans="3:3" x14ac:dyDescent="0.2">
      <c r="C333" s="8"/>
    </row>
    <row r="334" spans="3:3" x14ac:dyDescent="0.2">
      <c r="C334" s="8"/>
    </row>
    <row r="335" spans="3:3" x14ac:dyDescent="0.2">
      <c r="C335" s="8"/>
    </row>
    <row r="336" spans="3:3" x14ac:dyDescent="0.2">
      <c r="C336" s="8"/>
    </row>
    <row r="337" spans="3:3" x14ac:dyDescent="0.2">
      <c r="C337" s="8"/>
    </row>
    <row r="338" spans="3:3" x14ac:dyDescent="0.2">
      <c r="C338" s="8"/>
    </row>
    <row r="339" spans="3:3" x14ac:dyDescent="0.2">
      <c r="C339" s="8"/>
    </row>
    <row r="340" spans="3:3" x14ac:dyDescent="0.2">
      <c r="C340" s="8"/>
    </row>
    <row r="341" spans="3:3" x14ac:dyDescent="0.2">
      <c r="C341" s="8"/>
    </row>
    <row r="342" spans="3:3" x14ac:dyDescent="0.2">
      <c r="C342" s="8"/>
    </row>
    <row r="343" spans="3:3" x14ac:dyDescent="0.2">
      <c r="C343" s="8"/>
    </row>
    <row r="344" spans="3:3" x14ac:dyDescent="0.2">
      <c r="C344" s="8"/>
    </row>
    <row r="345" spans="3:3" x14ac:dyDescent="0.2">
      <c r="C345" s="8"/>
    </row>
    <row r="346" spans="3:3" x14ac:dyDescent="0.2">
      <c r="C346" s="8"/>
    </row>
    <row r="347" spans="3:3" x14ac:dyDescent="0.2">
      <c r="C347" s="8"/>
    </row>
    <row r="348" spans="3:3" x14ac:dyDescent="0.2">
      <c r="C348" s="8"/>
    </row>
    <row r="349" spans="3:3" x14ac:dyDescent="0.2">
      <c r="C349" s="8"/>
    </row>
    <row r="350" spans="3:3" x14ac:dyDescent="0.2">
      <c r="C350" s="8"/>
    </row>
    <row r="351" spans="3:3" x14ac:dyDescent="0.2">
      <c r="C351" s="8"/>
    </row>
    <row r="352" spans="3:3" x14ac:dyDescent="0.2">
      <c r="C352" s="8"/>
    </row>
    <row r="353" spans="3:3" x14ac:dyDescent="0.2">
      <c r="C353" s="8"/>
    </row>
    <row r="354" spans="3:3" x14ac:dyDescent="0.2">
      <c r="C354" s="8"/>
    </row>
    <row r="355" spans="3:3" x14ac:dyDescent="0.2">
      <c r="C355" s="8"/>
    </row>
    <row r="356" spans="3:3" x14ac:dyDescent="0.2">
      <c r="C356" s="8"/>
    </row>
    <row r="357" spans="3:3" x14ac:dyDescent="0.2">
      <c r="C357" s="8"/>
    </row>
    <row r="358" spans="3:3" x14ac:dyDescent="0.2">
      <c r="C358" s="8"/>
    </row>
    <row r="359" spans="3:3" x14ac:dyDescent="0.2">
      <c r="C359" s="8"/>
    </row>
    <row r="360" spans="3:3" x14ac:dyDescent="0.2">
      <c r="C360" s="8"/>
    </row>
    <row r="361" spans="3:3" x14ac:dyDescent="0.2">
      <c r="C361" s="8"/>
    </row>
    <row r="362" spans="3:3" x14ac:dyDescent="0.2">
      <c r="C362" s="8"/>
    </row>
    <row r="363" spans="3:3" x14ac:dyDescent="0.2">
      <c r="C363" s="8"/>
    </row>
    <row r="364" spans="3:3" x14ac:dyDescent="0.2">
      <c r="C364" s="8"/>
    </row>
    <row r="365" spans="3:3" x14ac:dyDescent="0.2">
      <c r="C365" s="8"/>
    </row>
    <row r="366" spans="3:3" x14ac:dyDescent="0.2">
      <c r="C366" s="8"/>
    </row>
    <row r="367" spans="3:3" x14ac:dyDescent="0.2">
      <c r="C367" s="8"/>
    </row>
    <row r="368" spans="3:3" x14ac:dyDescent="0.2">
      <c r="C368" s="8"/>
    </row>
    <row r="369" spans="3:3" x14ac:dyDescent="0.2">
      <c r="C369" s="8"/>
    </row>
    <row r="370" spans="3:3" x14ac:dyDescent="0.2">
      <c r="C370" s="8"/>
    </row>
    <row r="371" spans="3:3" x14ac:dyDescent="0.2">
      <c r="C371" s="8"/>
    </row>
    <row r="372" spans="3:3" x14ac:dyDescent="0.2">
      <c r="C372" s="8"/>
    </row>
    <row r="373" spans="3:3" x14ac:dyDescent="0.2">
      <c r="C373" s="8"/>
    </row>
    <row r="374" spans="3:3" x14ac:dyDescent="0.2">
      <c r="C374" s="8"/>
    </row>
    <row r="375" spans="3:3" x14ac:dyDescent="0.2">
      <c r="C375" s="8"/>
    </row>
    <row r="376" spans="3:3" x14ac:dyDescent="0.2">
      <c r="C376" s="8"/>
    </row>
    <row r="377" spans="3:3" x14ac:dyDescent="0.2">
      <c r="C377" s="8"/>
    </row>
    <row r="378" spans="3:3" x14ac:dyDescent="0.2">
      <c r="C378" s="8"/>
    </row>
    <row r="379" spans="3:3" x14ac:dyDescent="0.2">
      <c r="C379" s="8"/>
    </row>
    <row r="380" spans="3:3" x14ac:dyDescent="0.2">
      <c r="C380" s="8"/>
    </row>
    <row r="381" spans="3:3" x14ac:dyDescent="0.2">
      <c r="C381" s="8"/>
    </row>
    <row r="382" spans="3:3" x14ac:dyDescent="0.2">
      <c r="C382" s="8"/>
    </row>
    <row r="383" spans="3:3" x14ac:dyDescent="0.2">
      <c r="C383" s="8"/>
    </row>
    <row r="384" spans="3:3" x14ac:dyDescent="0.2">
      <c r="C384" s="8"/>
    </row>
    <row r="385" spans="3:3" x14ac:dyDescent="0.2">
      <c r="C385" s="8"/>
    </row>
    <row r="386" spans="3:3" x14ac:dyDescent="0.2">
      <c r="C386" s="8"/>
    </row>
    <row r="387" spans="3:3" x14ac:dyDescent="0.2">
      <c r="C387" s="8"/>
    </row>
    <row r="388" spans="3:3" x14ac:dyDescent="0.2">
      <c r="C388" s="8"/>
    </row>
    <row r="389" spans="3:3" x14ac:dyDescent="0.2">
      <c r="C389" s="8"/>
    </row>
    <row r="390" spans="3:3" x14ac:dyDescent="0.2">
      <c r="C390" s="8"/>
    </row>
    <row r="391" spans="3:3" x14ac:dyDescent="0.2">
      <c r="C391" s="8"/>
    </row>
    <row r="392" spans="3:3" x14ac:dyDescent="0.2">
      <c r="C392" s="8"/>
    </row>
    <row r="393" spans="3:3" x14ac:dyDescent="0.2">
      <c r="C393" s="8"/>
    </row>
    <row r="394" spans="3:3" x14ac:dyDescent="0.2">
      <c r="C394" s="8"/>
    </row>
    <row r="395" spans="3:3" x14ac:dyDescent="0.2">
      <c r="C395" s="8"/>
    </row>
    <row r="396" spans="3:3" x14ac:dyDescent="0.2">
      <c r="C396" s="8"/>
    </row>
    <row r="397" spans="3:3" x14ac:dyDescent="0.2">
      <c r="C397" s="8"/>
    </row>
    <row r="398" spans="3:3" x14ac:dyDescent="0.2">
      <c r="C398" s="8"/>
    </row>
    <row r="399" spans="3:3" x14ac:dyDescent="0.2">
      <c r="C399" s="8"/>
    </row>
    <row r="400" spans="3:3" x14ac:dyDescent="0.2">
      <c r="C400" s="8"/>
    </row>
    <row r="401" spans="3:3" x14ac:dyDescent="0.2">
      <c r="C401" s="8"/>
    </row>
    <row r="402" spans="3:3" x14ac:dyDescent="0.2">
      <c r="C402" s="8"/>
    </row>
    <row r="403" spans="3:3" x14ac:dyDescent="0.2">
      <c r="C403" s="8"/>
    </row>
    <row r="404" spans="3:3" x14ac:dyDescent="0.2">
      <c r="C404" s="8"/>
    </row>
    <row r="405" spans="3:3" x14ac:dyDescent="0.2">
      <c r="C405" s="8"/>
    </row>
    <row r="406" spans="3:3" x14ac:dyDescent="0.2">
      <c r="C406" s="8"/>
    </row>
    <row r="407" spans="3:3" x14ac:dyDescent="0.2">
      <c r="C407" s="8"/>
    </row>
    <row r="408" spans="3:3" x14ac:dyDescent="0.2">
      <c r="C408" s="8"/>
    </row>
    <row r="409" spans="3:3" x14ac:dyDescent="0.2">
      <c r="C409" s="8"/>
    </row>
    <row r="410" spans="3:3" x14ac:dyDescent="0.2">
      <c r="C410" s="8"/>
    </row>
    <row r="411" spans="3:3" x14ac:dyDescent="0.2">
      <c r="C411" s="8"/>
    </row>
    <row r="412" spans="3:3" x14ac:dyDescent="0.2">
      <c r="C412" s="8"/>
    </row>
    <row r="413" spans="3:3" x14ac:dyDescent="0.2">
      <c r="C413" s="8"/>
    </row>
    <row r="414" spans="3:3" x14ac:dyDescent="0.2">
      <c r="C414" s="8"/>
    </row>
    <row r="415" spans="3:3" x14ac:dyDescent="0.2">
      <c r="C415" s="8"/>
    </row>
    <row r="416" spans="3:3" x14ac:dyDescent="0.2">
      <c r="C416" s="8"/>
    </row>
    <row r="417" spans="3:3" x14ac:dyDescent="0.2">
      <c r="C417" s="8"/>
    </row>
    <row r="418" spans="3:3" x14ac:dyDescent="0.2">
      <c r="C418" s="8"/>
    </row>
    <row r="419" spans="3:3" x14ac:dyDescent="0.2">
      <c r="C419" s="8"/>
    </row>
    <row r="420" spans="3:3" x14ac:dyDescent="0.2">
      <c r="C420" s="8"/>
    </row>
    <row r="421" spans="3:3" x14ac:dyDescent="0.2">
      <c r="C421" s="8"/>
    </row>
    <row r="422" spans="3:3" x14ac:dyDescent="0.2">
      <c r="C422" s="8"/>
    </row>
    <row r="423" spans="3:3" x14ac:dyDescent="0.2">
      <c r="C423" s="8"/>
    </row>
    <row r="424" spans="3:3" x14ac:dyDescent="0.2">
      <c r="C424" s="8"/>
    </row>
    <row r="425" spans="3:3" x14ac:dyDescent="0.2">
      <c r="C425" s="8"/>
    </row>
    <row r="426" spans="3:3" x14ac:dyDescent="0.2">
      <c r="C426" s="8"/>
    </row>
    <row r="427" spans="3:3" x14ac:dyDescent="0.2">
      <c r="C427" s="8"/>
    </row>
    <row r="428" spans="3:3" x14ac:dyDescent="0.2">
      <c r="C428" s="8"/>
    </row>
    <row r="429" spans="3:3" x14ac:dyDescent="0.2">
      <c r="C429" s="8"/>
    </row>
    <row r="430" spans="3:3" x14ac:dyDescent="0.2">
      <c r="C430" s="8"/>
    </row>
    <row r="431" spans="3:3" x14ac:dyDescent="0.2">
      <c r="C431" s="8"/>
    </row>
    <row r="432" spans="3:3" x14ac:dyDescent="0.2">
      <c r="C432" s="8"/>
    </row>
    <row r="433" spans="3:3" x14ac:dyDescent="0.2">
      <c r="C433" s="8"/>
    </row>
    <row r="434" spans="3:3" x14ac:dyDescent="0.2">
      <c r="C434" s="8"/>
    </row>
    <row r="435" spans="3:3" x14ac:dyDescent="0.2">
      <c r="C435" s="8"/>
    </row>
    <row r="436" spans="3:3" x14ac:dyDescent="0.2">
      <c r="C436" s="8"/>
    </row>
    <row r="437" spans="3:3" x14ac:dyDescent="0.2">
      <c r="C437" s="8"/>
    </row>
    <row r="438" spans="3:3" x14ac:dyDescent="0.2">
      <c r="C438" s="8"/>
    </row>
    <row r="439" spans="3:3" x14ac:dyDescent="0.2">
      <c r="C439" s="8"/>
    </row>
    <row r="440" spans="3:3" x14ac:dyDescent="0.2">
      <c r="C440" s="8"/>
    </row>
    <row r="441" spans="3:3" x14ac:dyDescent="0.2">
      <c r="C441" s="8"/>
    </row>
    <row r="442" spans="3:3" x14ac:dyDescent="0.2">
      <c r="C442" s="8"/>
    </row>
    <row r="443" spans="3:3" x14ac:dyDescent="0.2">
      <c r="C443" s="8"/>
    </row>
    <row r="444" spans="3:3" x14ac:dyDescent="0.2">
      <c r="C444" s="8"/>
    </row>
    <row r="445" spans="3:3" x14ac:dyDescent="0.2">
      <c r="C445" s="8"/>
    </row>
    <row r="446" spans="3:3" x14ac:dyDescent="0.2">
      <c r="C446" s="8"/>
    </row>
    <row r="447" spans="3:3" x14ac:dyDescent="0.2">
      <c r="C447" s="8"/>
    </row>
    <row r="448" spans="3:3" x14ac:dyDescent="0.2">
      <c r="C448" s="8"/>
    </row>
    <row r="449" spans="3:3" x14ac:dyDescent="0.2">
      <c r="C449" s="8"/>
    </row>
    <row r="450" spans="3:3" x14ac:dyDescent="0.2">
      <c r="C450" s="8"/>
    </row>
    <row r="451" spans="3:3" x14ac:dyDescent="0.2">
      <c r="C451" s="8"/>
    </row>
    <row r="452" spans="3:3" x14ac:dyDescent="0.2">
      <c r="C452" s="8"/>
    </row>
    <row r="453" spans="3:3" x14ac:dyDescent="0.2">
      <c r="C453" s="8"/>
    </row>
    <row r="454" spans="3:3" x14ac:dyDescent="0.2">
      <c r="C454" s="8"/>
    </row>
    <row r="455" spans="3:3" x14ac:dyDescent="0.2">
      <c r="C455" s="8"/>
    </row>
    <row r="456" spans="3:3" x14ac:dyDescent="0.2">
      <c r="C456" s="8"/>
    </row>
    <row r="457" spans="3:3" x14ac:dyDescent="0.2">
      <c r="C457" s="8"/>
    </row>
    <row r="458" spans="3:3" x14ac:dyDescent="0.2">
      <c r="C458" s="8"/>
    </row>
    <row r="459" spans="3:3" x14ac:dyDescent="0.2">
      <c r="C459" s="8"/>
    </row>
    <row r="460" spans="3:3" x14ac:dyDescent="0.2">
      <c r="C460" s="8"/>
    </row>
    <row r="461" spans="3:3" x14ac:dyDescent="0.2">
      <c r="C461" s="8"/>
    </row>
    <row r="462" spans="3:3" x14ac:dyDescent="0.2">
      <c r="C462" s="8"/>
    </row>
    <row r="463" spans="3:3" x14ac:dyDescent="0.2">
      <c r="C463" s="8"/>
    </row>
    <row r="464" spans="3:3" x14ac:dyDescent="0.2">
      <c r="C464" s="8"/>
    </row>
    <row r="465" spans="3:3" x14ac:dyDescent="0.2">
      <c r="C465" s="8"/>
    </row>
    <row r="466" spans="3:3" x14ac:dyDescent="0.2">
      <c r="C466" s="8"/>
    </row>
    <row r="467" spans="3:3" x14ac:dyDescent="0.2">
      <c r="C467" s="8"/>
    </row>
    <row r="468" spans="3:3" x14ac:dyDescent="0.2">
      <c r="C468" s="8"/>
    </row>
    <row r="469" spans="3:3" x14ac:dyDescent="0.2">
      <c r="C469" s="8"/>
    </row>
    <row r="470" spans="3:3" x14ac:dyDescent="0.2">
      <c r="C470" s="8"/>
    </row>
    <row r="471" spans="3:3" x14ac:dyDescent="0.2">
      <c r="C471" s="8"/>
    </row>
    <row r="472" spans="3:3" x14ac:dyDescent="0.2">
      <c r="C472" s="8"/>
    </row>
    <row r="473" spans="3:3" x14ac:dyDescent="0.2">
      <c r="C473" s="8"/>
    </row>
    <row r="474" spans="3:3" x14ac:dyDescent="0.2">
      <c r="C474" s="8"/>
    </row>
    <row r="475" spans="3:3" x14ac:dyDescent="0.2">
      <c r="C475" s="8"/>
    </row>
    <row r="476" spans="3:3" x14ac:dyDescent="0.2">
      <c r="C476" s="8"/>
    </row>
    <row r="477" spans="3:3" x14ac:dyDescent="0.2">
      <c r="C477" s="8"/>
    </row>
    <row r="478" spans="3:3" x14ac:dyDescent="0.2">
      <c r="C478" s="8"/>
    </row>
    <row r="479" spans="3:3" x14ac:dyDescent="0.2">
      <c r="C479" s="8"/>
    </row>
    <row r="480" spans="3:3" x14ac:dyDescent="0.2">
      <c r="C480" s="8"/>
    </row>
    <row r="481" spans="3:3" x14ac:dyDescent="0.2">
      <c r="C481" s="8"/>
    </row>
    <row r="482" spans="3:3" x14ac:dyDescent="0.2">
      <c r="C482" s="8"/>
    </row>
    <row r="483" spans="3:3" x14ac:dyDescent="0.2">
      <c r="C483" s="8"/>
    </row>
    <row r="484" spans="3:3" x14ac:dyDescent="0.2">
      <c r="C484" s="8"/>
    </row>
    <row r="485" spans="3:3" x14ac:dyDescent="0.2">
      <c r="C485" s="8"/>
    </row>
    <row r="486" spans="3:3" x14ac:dyDescent="0.2">
      <c r="C486" s="8"/>
    </row>
    <row r="487" spans="3:3" x14ac:dyDescent="0.2">
      <c r="C487" s="8"/>
    </row>
    <row r="488" spans="3:3" x14ac:dyDescent="0.2">
      <c r="C488" s="8"/>
    </row>
    <row r="489" spans="3:3" x14ac:dyDescent="0.2">
      <c r="C489" s="8"/>
    </row>
    <row r="490" spans="3:3" x14ac:dyDescent="0.2">
      <c r="C490" s="8"/>
    </row>
    <row r="491" spans="3:3" x14ac:dyDescent="0.2">
      <c r="C491" s="8"/>
    </row>
    <row r="492" spans="3:3" x14ac:dyDescent="0.2">
      <c r="C492" s="8"/>
    </row>
    <row r="493" spans="3:3" x14ac:dyDescent="0.2">
      <c r="C493" s="8"/>
    </row>
    <row r="494" spans="3:3" x14ac:dyDescent="0.2">
      <c r="C494" s="8"/>
    </row>
    <row r="495" spans="3:3" x14ac:dyDescent="0.2">
      <c r="C495" s="8"/>
    </row>
    <row r="496" spans="3:3" x14ac:dyDescent="0.2">
      <c r="C496" s="8"/>
    </row>
    <row r="497" spans="3:3" x14ac:dyDescent="0.2">
      <c r="C497" s="8"/>
    </row>
    <row r="498" spans="3:3" x14ac:dyDescent="0.2">
      <c r="C498" s="8"/>
    </row>
    <row r="499" spans="3:3" x14ac:dyDescent="0.2">
      <c r="C499" s="8"/>
    </row>
    <row r="500" spans="3:3" x14ac:dyDescent="0.2">
      <c r="C500" s="8"/>
    </row>
    <row r="501" spans="3:3" x14ac:dyDescent="0.2">
      <c r="C501" s="8"/>
    </row>
    <row r="502" spans="3:3" x14ac:dyDescent="0.2">
      <c r="C502" s="8"/>
    </row>
    <row r="503" spans="3:3" x14ac:dyDescent="0.2">
      <c r="C503" s="8"/>
    </row>
    <row r="504" spans="3:3" x14ac:dyDescent="0.2">
      <c r="C504" s="8"/>
    </row>
    <row r="505" spans="3:3" x14ac:dyDescent="0.2">
      <c r="C505" s="8"/>
    </row>
    <row r="506" spans="3:3" x14ac:dyDescent="0.2">
      <c r="C506" s="8"/>
    </row>
    <row r="507" spans="3:3" x14ac:dyDescent="0.2">
      <c r="C507" s="8"/>
    </row>
    <row r="508" spans="3:3" x14ac:dyDescent="0.2">
      <c r="C508" s="8"/>
    </row>
    <row r="509" spans="3:3" x14ac:dyDescent="0.2">
      <c r="C509" s="8"/>
    </row>
    <row r="510" spans="3:3" x14ac:dyDescent="0.2">
      <c r="C510" s="8"/>
    </row>
    <row r="511" spans="3:3" x14ac:dyDescent="0.2">
      <c r="C511" s="8"/>
    </row>
    <row r="512" spans="3:3" x14ac:dyDescent="0.2">
      <c r="C512" s="8"/>
    </row>
    <row r="513" spans="3:3" x14ac:dyDescent="0.2">
      <c r="C513" s="8"/>
    </row>
    <row r="514" spans="3:3" x14ac:dyDescent="0.2">
      <c r="C514" s="8"/>
    </row>
    <row r="515" spans="3:3" x14ac:dyDescent="0.2">
      <c r="C515" s="8"/>
    </row>
    <row r="516" spans="3:3" x14ac:dyDescent="0.2">
      <c r="C516" s="8"/>
    </row>
    <row r="517" spans="3:3" x14ac:dyDescent="0.2">
      <c r="C517" s="8"/>
    </row>
    <row r="518" spans="3:3" x14ac:dyDescent="0.2">
      <c r="C518" s="8"/>
    </row>
    <row r="519" spans="3:3" x14ac:dyDescent="0.2">
      <c r="C519" s="8"/>
    </row>
    <row r="520" spans="3:3" x14ac:dyDescent="0.2">
      <c r="C520" s="8"/>
    </row>
    <row r="521" spans="3:3" x14ac:dyDescent="0.2">
      <c r="C521" s="8"/>
    </row>
    <row r="522" spans="3:3" x14ac:dyDescent="0.2">
      <c r="C522" s="8"/>
    </row>
    <row r="523" spans="3:3" x14ac:dyDescent="0.2">
      <c r="C523" s="8"/>
    </row>
    <row r="524" spans="3:3" x14ac:dyDescent="0.2">
      <c r="C524" s="8"/>
    </row>
    <row r="525" spans="3:3" x14ac:dyDescent="0.2">
      <c r="C525" s="8"/>
    </row>
    <row r="526" spans="3:3" x14ac:dyDescent="0.2">
      <c r="C526" s="8"/>
    </row>
    <row r="527" spans="3:3" x14ac:dyDescent="0.2">
      <c r="C527" s="8"/>
    </row>
    <row r="528" spans="3:3" x14ac:dyDescent="0.2">
      <c r="C528" s="8"/>
    </row>
    <row r="529" spans="3:3" x14ac:dyDescent="0.2">
      <c r="C529" s="8"/>
    </row>
    <row r="530" spans="3:3" x14ac:dyDescent="0.2">
      <c r="C530" s="8"/>
    </row>
    <row r="531" spans="3:3" x14ac:dyDescent="0.2">
      <c r="C531" s="8"/>
    </row>
    <row r="532" spans="3:3" x14ac:dyDescent="0.2">
      <c r="C532" s="8"/>
    </row>
    <row r="533" spans="3:3" x14ac:dyDescent="0.2">
      <c r="C533" s="8"/>
    </row>
    <row r="534" spans="3:3" x14ac:dyDescent="0.2">
      <c r="C534" s="8"/>
    </row>
    <row r="535" spans="3:3" x14ac:dyDescent="0.2">
      <c r="C535" s="8"/>
    </row>
    <row r="536" spans="3:3" x14ac:dyDescent="0.2">
      <c r="C536" s="8"/>
    </row>
    <row r="537" spans="3:3" x14ac:dyDescent="0.2">
      <c r="C537" s="8"/>
    </row>
    <row r="538" spans="3:3" x14ac:dyDescent="0.2">
      <c r="C538" s="8"/>
    </row>
    <row r="539" spans="3:3" x14ac:dyDescent="0.2">
      <c r="C539" s="8"/>
    </row>
    <row r="540" spans="3:3" x14ac:dyDescent="0.2">
      <c r="C540" s="8"/>
    </row>
    <row r="541" spans="3:3" x14ac:dyDescent="0.2">
      <c r="C541" s="8"/>
    </row>
    <row r="542" spans="3:3" x14ac:dyDescent="0.2">
      <c r="C542" s="8"/>
    </row>
    <row r="543" spans="3:3" x14ac:dyDescent="0.2">
      <c r="C543" s="8"/>
    </row>
    <row r="544" spans="3:3" x14ac:dyDescent="0.2">
      <c r="C544" s="8"/>
    </row>
    <row r="545" spans="3:3" x14ac:dyDescent="0.2">
      <c r="C545" s="8"/>
    </row>
    <row r="546" spans="3:3" x14ac:dyDescent="0.2">
      <c r="C546" s="8"/>
    </row>
    <row r="547" spans="3:3" x14ac:dyDescent="0.2">
      <c r="C547" s="8"/>
    </row>
    <row r="548" spans="3:3" x14ac:dyDescent="0.2">
      <c r="C548" s="8"/>
    </row>
    <row r="549" spans="3:3" x14ac:dyDescent="0.2">
      <c r="C549" s="8"/>
    </row>
    <row r="550" spans="3:3" x14ac:dyDescent="0.2">
      <c r="C550" s="8"/>
    </row>
    <row r="551" spans="3:3" x14ac:dyDescent="0.2">
      <c r="C551" s="8"/>
    </row>
    <row r="552" spans="3:3" x14ac:dyDescent="0.2">
      <c r="C552" s="8"/>
    </row>
    <row r="553" spans="3:3" x14ac:dyDescent="0.2">
      <c r="C553" s="8"/>
    </row>
    <row r="554" spans="3:3" x14ac:dyDescent="0.2">
      <c r="C554" s="8"/>
    </row>
    <row r="555" spans="3:3" x14ac:dyDescent="0.2">
      <c r="C555" s="8"/>
    </row>
    <row r="556" spans="3:3" x14ac:dyDescent="0.2">
      <c r="C556" s="8"/>
    </row>
    <row r="557" spans="3:3" x14ac:dyDescent="0.2">
      <c r="C557" s="8"/>
    </row>
    <row r="558" spans="3:3" x14ac:dyDescent="0.2">
      <c r="C558" s="8"/>
    </row>
    <row r="559" spans="3:3" x14ac:dyDescent="0.2">
      <c r="C559" s="8"/>
    </row>
    <row r="560" spans="3:3" x14ac:dyDescent="0.2">
      <c r="C560" s="8"/>
    </row>
    <row r="561" spans="3:3" x14ac:dyDescent="0.2">
      <c r="C561" s="8"/>
    </row>
    <row r="562" spans="3:3" x14ac:dyDescent="0.2">
      <c r="C562" s="8"/>
    </row>
    <row r="563" spans="3:3" x14ac:dyDescent="0.2">
      <c r="C563" s="8"/>
    </row>
    <row r="564" spans="3:3" x14ac:dyDescent="0.2">
      <c r="C564" s="8"/>
    </row>
    <row r="565" spans="3:3" x14ac:dyDescent="0.2">
      <c r="C565" s="8"/>
    </row>
    <row r="566" spans="3:3" x14ac:dyDescent="0.2">
      <c r="C566" s="8"/>
    </row>
    <row r="567" spans="3:3" x14ac:dyDescent="0.2">
      <c r="C567" s="8"/>
    </row>
    <row r="568" spans="3:3" x14ac:dyDescent="0.2">
      <c r="C568" s="8"/>
    </row>
    <row r="569" spans="3:3" x14ac:dyDescent="0.2">
      <c r="C569" s="8"/>
    </row>
    <row r="570" spans="3:3" x14ac:dyDescent="0.2">
      <c r="C570" s="8"/>
    </row>
    <row r="571" spans="3:3" x14ac:dyDescent="0.2">
      <c r="C571" s="8"/>
    </row>
    <row r="572" spans="3:3" x14ac:dyDescent="0.2">
      <c r="C572" s="8"/>
    </row>
    <row r="573" spans="3:3" x14ac:dyDescent="0.2">
      <c r="C573" s="8"/>
    </row>
    <row r="574" spans="3:3" x14ac:dyDescent="0.2">
      <c r="C574" s="8"/>
    </row>
    <row r="575" spans="3:3" x14ac:dyDescent="0.2">
      <c r="C575" s="8"/>
    </row>
    <row r="576" spans="3:3" x14ac:dyDescent="0.2">
      <c r="C576" s="8"/>
    </row>
    <row r="577" spans="3:3" x14ac:dyDescent="0.2">
      <c r="C577" s="8"/>
    </row>
    <row r="578" spans="3:3" x14ac:dyDescent="0.2">
      <c r="C578" s="8"/>
    </row>
    <row r="579" spans="3:3" x14ac:dyDescent="0.2">
      <c r="C579" s="8"/>
    </row>
    <row r="580" spans="3:3" x14ac:dyDescent="0.2">
      <c r="C580" s="8"/>
    </row>
    <row r="581" spans="3:3" x14ac:dyDescent="0.2">
      <c r="C581" s="8"/>
    </row>
    <row r="582" spans="3:3" x14ac:dyDescent="0.2">
      <c r="C582" s="8"/>
    </row>
    <row r="583" spans="3:3" x14ac:dyDescent="0.2">
      <c r="C583" s="8"/>
    </row>
    <row r="584" spans="3:3" x14ac:dyDescent="0.2">
      <c r="C584" s="8"/>
    </row>
    <row r="585" spans="3:3" x14ac:dyDescent="0.2">
      <c r="C585" s="8"/>
    </row>
    <row r="586" spans="3:3" x14ac:dyDescent="0.2">
      <c r="C586" s="8"/>
    </row>
    <row r="587" spans="3:3" x14ac:dyDescent="0.2">
      <c r="C587" s="8"/>
    </row>
    <row r="588" spans="3:3" x14ac:dyDescent="0.2">
      <c r="C588" s="8"/>
    </row>
    <row r="589" spans="3:3" x14ac:dyDescent="0.2">
      <c r="C589" s="8"/>
    </row>
    <row r="590" spans="3:3" x14ac:dyDescent="0.2">
      <c r="C590" s="8"/>
    </row>
    <row r="591" spans="3:3" x14ac:dyDescent="0.2">
      <c r="C591" s="8"/>
    </row>
    <row r="592" spans="3:3" x14ac:dyDescent="0.2">
      <c r="C592" s="8"/>
    </row>
    <row r="593" spans="3:3" x14ac:dyDescent="0.2">
      <c r="C593" s="8"/>
    </row>
    <row r="594" spans="3:3" x14ac:dyDescent="0.2">
      <c r="C594" s="8"/>
    </row>
    <row r="595" spans="3:3" x14ac:dyDescent="0.2">
      <c r="C595" s="8"/>
    </row>
    <row r="596" spans="3:3" x14ac:dyDescent="0.2">
      <c r="C596" s="8"/>
    </row>
    <row r="597" spans="3:3" x14ac:dyDescent="0.2">
      <c r="C597" s="8"/>
    </row>
    <row r="598" spans="3:3" x14ac:dyDescent="0.2">
      <c r="C598" s="8"/>
    </row>
    <row r="599" spans="3:3" x14ac:dyDescent="0.2">
      <c r="C599" s="8"/>
    </row>
    <row r="600" spans="3:3" x14ac:dyDescent="0.2">
      <c r="C600" s="8"/>
    </row>
    <row r="601" spans="3:3" x14ac:dyDescent="0.2">
      <c r="C601" s="8"/>
    </row>
    <row r="602" spans="3:3" x14ac:dyDescent="0.2">
      <c r="C602" s="8"/>
    </row>
    <row r="603" spans="3:3" x14ac:dyDescent="0.2">
      <c r="C603" s="8"/>
    </row>
    <row r="604" spans="3:3" x14ac:dyDescent="0.2">
      <c r="C604" s="8"/>
    </row>
    <row r="605" spans="3:3" x14ac:dyDescent="0.2">
      <c r="C605" s="8"/>
    </row>
    <row r="606" spans="3:3" x14ac:dyDescent="0.2">
      <c r="C606" s="8"/>
    </row>
    <row r="607" spans="3:3" x14ac:dyDescent="0.2">
      <c r="C607" s="8"/>
    </row>
    <row r="608" spans="3:3" x14ac:dyDescent="0.2">
      <c r="C608" s="8"/>
    </row>
    <row r="609" spans="3:3" x14ac:dyDescent="0.2">
      <c r="C609" s="8"/>
    </row>
    <row r="610" spans="3:3" x14ac:dyDescent="0.2">
      <c r="C610" s="8"/>
    </row>
    <row r="611" spans="3:3" x14ac:dyDescent="0.2">
      <c r="C611" s="8"/>
    </row>
    <row r="612" spans="3:3" x14ac:dyDescent="0.2">
      <c r="C612" s="8"/>
    </row>
    <row r="613" spans="3:3" x14ac:dyDescent="0.2">
      <c r="C613" s="8"/>
    </row>
    <row r="614" spans="3:3" x14ac:dyDescent="0.2">
      <c r="C614" s="8"/>
    </row>
    <row r="615" spans="3:3" x14ac:dyDescent="0.2">
      <c r="C615" s="8"/>
    </row>
    <row r="616" spans="3:3" x14ac:dyDescent="0.2">
      <c r="C616" s="8"/>
    </row>
    <row r="617" spans="3:3" x14ac:dyDescent="0.2">
      <c r="C617" s="8"/>
    </row>
    <row r="618" spans="3:3" x14ac:dyDescent="0.2">
      <c r="C618" s="8"/>
    </row>
    <row r="619" spans="3:3" x14ac:dyDescent="0.2">
      <c r="C619" s="8"/>
    </row>
    <row r="620" spans="3:3" x14ac:dyDescent="0.2">
      <c r="C620" s="8"/>
    </row>
    <row r="621" spans="3:3" x14ac:dyDescent="0.2">
      <c r="C621" s="8"/>
    </row>
    <row r="622" spans="3:3" x14ac:dyDescent="0.2">
      <c r="C622" s="8"/>
    </row>
    <row r="623" spans="3:3" x14ac:dyDescent="0.2">
      <c r="C623" s="8"/>
    </row>
    <row r="624" spans="3:3" x14ac:dyDescent="0.2">
      <c r="C624" s="8"/>
    </row>
    <row r="625" spans="3:3" x14ac:dyDescent="0.2">
      <c r="C625" s="8"/>
    </row>
    <row r="626" spans="3:3" x14ac:dyDescent="0.2">
      <c r="C626" s="8"/>
    </row>
    <row r="627" spans="3:3" x14ac:dyDescent="0.2">
      <c r="C627" s="8"/>
    </row>
    <row r="628" spans="3:3" x14ac:dyDescent="0.2">
      <c r="C628" s="8"/>
    </row>
    <row r="629" spans="3:3" x14ac:dyDescent="0.2">
      <c r="C629" s="8"/>
    </row>
    <row r="630" spans="3:3" x14ac:dyDescent="0.2">
      <c r="C630" s="8"/>
    </row>
    <row r="631" spans="3:3" x14ac:dyDescent="0.2">
      <c r="C631" s="8"/>
    </row>
    <row r="632" spans="3:3" x14ac:dyDescent="0.2">
      <c r="C632" s="8"/>
    </row>
    <row r="633" spans="3:3" x14ac:dyDescent="0.2">
      <c r="C633" s="8"/>
    </row>
    <row r="634" spans="3:3" x14ac:dyDescent="0.2">
      <c r="C634" s="8"/>
    </row>
    <row r="635" spans="3:3" x14ac:dyDescent="0.2">
      <c r="C635" s="8"/>
    </row>
    <row r="636" spans="3:3" x14ac:dyDescent="0.2">
      <c r="C636" s="8"/>
    </row>
    <row r="637" spans="3:3" x14ac:dyDescent="0.2">
      <c r="C637" s="8"/>
    </row>
    <row r="638" spans="3:3" x14ac:dyDescent="0.2">
      <c r="C638" s="8"/>
    </row>
    <row r="639" spans="3:3" x14ac:dyDescent="0.2">
      <c r="C639" s="8"/>
    </row>
    <row r="640" spans="3:3" x14ac:dyDescent="0.2">
      <c r="C640" s="8"/>
    </row>
    <row r="641" spans="3:3" x14ac:dyDescent="0.2">
      <c r="C641" s="8"/>
    </row>
    <row r="642" spans="3:3" x14ac:dyDescent="0.2">
      <c r="C642" s="8"/>
    </row>
    <row r="643" spans="3:3" x14ac:dyDescent="0.2">
      <c r="C643" s="8"/>
    </row>
    <row r="644" spans="3:3" x14ac:dyDescent="0.2">
      <c r="C644" s="8"/>
    </row>
    <row r="645" spans="3:3" x14ac:dyDescent="0.2">
      <c r="C645" s="8"/>
    </row>
    <row r="646" spans="3:3" x14ac:dyDescent="0.2">
      <c r="C646" s="8"/>
    </row>
    <row r="647" spans="3:3" x14ac:dyDescent="0.2">
      <c r="C647" s="8"/>
    </row>
    <row r="648" spans="3:3" x14ac:dyDescent="0.2">
      <c r="C648" s="8"/>
    </row>
    <row r="649" spans="3:3" x14ac:dyDescent="0.2">
      <c r="C649" s="8"/>
    </row>
    <row r="650" spans="3:3" x14ac:dyDescent="0.2">
      <c r="C650" s="8"/>
    </row>
    <row r="651" spans="3:3" x14ac:dyDescent="0.2">
      <c r="C651" s="8"/>
    </row>
    <row r="652" spans="3:3" x14ac:dyDescent="0.2">
      <c r="C652" s="8"/>
    </row>
    <row r="653" spans="3:3" x14ac:dyDescent="0.2">
      <c r="C653" s="8"/>
    </row>
    <row r="654" spans="3:3" x14ac:dyDescent="0.2">
      <c r="C654" s="8"/>
    </row>
    <row r="655" spans="3:3" x14ac:dyDescent="0.2">
      <c r="C655" s="8"/>
    </row>
    <row r="656" spans="3:3" x14ac:dyDescent="0.2">
      <c r="C656" s="8"/>
    </row>
    <row r="657" spans="3:3" x14ac:dyDescent="0.2">
      <c r="C657" s="8"/>
    </row>
    <row r="658" spans="3:3" x14ac:dyDescent="0.2">
      <c r="C658" s="8"/>
    </row>
    <row r="659" spans="3:3" x14ac:dyDescent="0.2">
      <c r="C659" s="8"/>
    </row>
    <row r="660" spans="3:3" x14ac:dyDescent="0.2">
      <c r="C660" s="8"/>
    </row>
    <row r="661" spans="3:3" x14ac:dyDescent="0.2">
      <c r="C661" s="8"/>
    </row>
    <row r="662" spans="3:3" x14ac:dyDescent="0.2">
      <c r="C662" s="8"/>
    </row>
    <row r="663" spans="3:3" x14ac:dyDescent="0.2">
      <c r="C663" s="8"/>
    </row>
    <row r="664" spans="3:3" x14ac:dyDescent="0.2">
      <c r="C664" s="8"/>
    </row>
    <row r="665" spans="3:3" x14ac:dyDescent="0.2">
      <c r="C665" s="8"/>
    </row>
    <row r="666" spans="3:3" x14ac:dyDescent="0.2">
      <c r="C666" s="8"/>
    </row>
    <row r="667" spans="3:3" x14ac:dyDescent="0.2">
      <c r="C667" s="8"/>
    </row>
    <row r="668" spans="3:3" x14ac:dyDescent="0.2">
      <c r="C668" s="8"/>
    </row>
    <row r="669" spans="3:3" x14ac:dyDescent="0.2">
      <c r="C669" s="8"/>
    </row>
    <row r="670" spans="3:3" x14ac:dyDescent="0.2">
      <c r="C670" s="8"/>
    </row>
    <row r="671" spans="3:3" x14ac:dyDescent="0.2">
      <c r="C671" s="8"/>
    </row>
    <row r="672" spans="3:3" x14ac:dyDescent="0.2">
      <c r="C672" s="8"/>
    </row>
    <row r="673" spans="3:3" x14ac:dyDescent="0.2">
      <c r="C673" s="8"/>
    </row>
    <row r="674" spans="3:3" x14ac:dyDescent="0.2">
      <c r="C674" s="8"/>
    </row>
    <row r="675" spans="3:3" x14ac:dyDescent="0.2">
      <c r="C675" s="8"/>
    </row>
    <row r="676" spans="3:3" x14ac:dyDescent="0.2">
      <c r="C676" s="8"/>
    </row>
    <row r="677" spans="3:3" x14ac:dyDescent="0.2">
      <c r="C677" s="8"/>
    </row>
    <row r="678" spans="3:3" x14ac:dyDescent="0.2">
      <c r="C678" s="8"/>
    </row>
    <row r="679" spans="3:3" x14ac:dyDescent="0.2">
      <c r="C679" s="8"/>
    </row>
    <row r="680" spans="3:3" x14ac:dyDescent="0.2">
      <c r="C680" s="8"/>
    </row>
    <row r="681" spans="3:3" x14ac:dyDescent="0.2">
      <c r="C681" s="8"/>
    </row>
    <row r="682" spans="3:3" x14ac:dyDescent="0.2">
      <c r="C682" s="8"/>
    </row>
    <row r="683" spans="3:3" x14ac:dyDescent="0.2">
      <c r="C683" s="8"/>
    </row>
    <row r="684" spans="3:3" x14ac:dyDescent="0.2">
      <c r="C684" s="8"/>
    </row>
    <row r="685" spans="3:3" x14ac:dyDescent="0.2">
      <c r="C685" s="8"/>
    </row>
    <row r="686" spans="3:3" x14ac:dyDescent="0.2">
      <c r="C686" s="8"/>
    </row>
    <row r="687" spans="3:3" x14ac:dyDescent="0.2">
      <c r="C687" s="8"/>
    </row>
    <row r="688" spans="3:3" x14ac:dyDescent="0.2">
      <c r="C688" s="8"/>
    </row>
    <row r="689" spans="3:3" x14ac:dyDescent="0.2">
      <c r="C689" s="8"/>
    </row>
    <row r="690" spans="3:3" x14ac:dyDescent="0.2">
      <c r="C690" s="8"/>
    </row>
    <row r="691" spans="3:3" x14ac:dyDescent="0.2">
      <c r="C691" s="8"/>
    </row>
    <row r="692" spans="3:3" x14ac:dyDescent="0.2">
      <c r="C692" s="8"/>
    </row>
    <row r="693" spans="3:3" x14ac:dyDescent="0.2">
      <c r="C693" s="8"/>
    </row>
    <row r="694" spans="3:3" x14ac:dyDescent="0.2">
      <c r="C694" s="8"/>
    </row>
    <row r="695" spans="3:3" x14ac:dyDescent="0.2">
      <c r="C695" s="8"/>
    </row>
    <row r="696" spans="3:3" x14ac:dyDescent="0.2">
      <c r="C696" s="8"/>
    </row>
    <row r="697" spans="3:3" x14ac:dyDescent="0.2">
      <c r="C697" s="8"/>
    </row>
    <row r="698" spans="3:3" x14ac:dyDescent="0.2">
      <c r="C698" s="8"/>
    </row>
    <row r="699" spans="3:3" x14ac:dyDescent="0.2">
      <c r="C699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8582F-58D0-45B9-8576-155F202B809F}">
  <dimension ref="A1:M346"/>
  <sheetViews>
    <sheetView workbookViewId="0">
      <selection activeCell="K14" sqref="K14"/>
    </sheetView>
  </sheetViews>
  <sheetFormatPr defaultColWidth="8.85546875" defaultRowHeight="14.25" x14ac:dyDescent="0.2"/>
  <cols>
    <col min="1" max="1" width="8.85546875" style="31"/>
    <col min="2" max="4" width="9" style="31" bestFit="1" customWidth="1"/>
    <col min="5" max="5" width="12.5703125" style="31" bestFit="1" customWidth="1"/>
    <col min="6" max="6" width="9" style="31" bestFit="1" customWidth="1"/>
    <col min="7" max="9" width="8.85546875" style="31"/>
    <col min="10" max="11" width="12.140625" style="31" bestFit="1" customWidth="1"/>
    <col min="12" max="12" width="11.5703125" style="31" bestFit="1" customWidth="1"/>
    <col min="13" max="13" width="12.140625" style="31" bestFit="1" customWidth="1"/>
    <col min="14" max="16384" width="8.85546875" style="31"/>
  </cols>
  <sheetData>
    <row r="1" spans="1:13" x14ac:dyDescent="0.2">
      <c r="A1" s="31" t="s">
        <v>2</v>
      </c>
      <c r="B1" s="31" t="s">
        <v>18</v>
      </c>
      <c r="C1" s="31" t="s">
        <v>51</v>
      </c>
      <c r="D1" s="31" t="s">
        <v>52</v>
      </c>
      <c r="E1" s="31" t="s">
        <v>53</v>
      </c>
      <c r="F1" s="31" t="s">
        <v>54</v>
      </c>
      <c r="J1" s="8"/>
      <c r="K1" s="8"/>
      <c r="L1" s="8"/>
      <c r="M1" s="8"/>
    </row>
    <row r="2" spans="1:13" ht="15" thickBot="1" x14ac:dyDescent="0.25">
      <c r="A2" s="31" t="s">
        <v>3</v>
      </c>
      <c r="B2" s="31">
        <v>1</v>
      </c>
      <c r="C2" s="102">
        <v>11153</v>
      </c>
      <c r="D2" s="102">
        <v>9234</v>
      </c>
      <c r="E2" s="31">
        <v>0.82793867120954001</v>
      </c>
      <c r="F2" s="102">
        <v>20387</v>
      </c>
      <c r="J2" s="8" t="s">
        <v>51</v>
      </c>
      <c r="K2" s="8" t="s">
        <v>52</v>
      </c>
      <c r="L2" s="8" t="s">
        <v>55</v>
      </c>
      <c r="M2" s="8" t="s">
        <v>56</v>
      </c>
    </row>
    <row r="3" spans="1:13" x14ac:dyDescent="0.2">
      <c r="A3" s="31" t="s">
        <v>3</v>
      </c>
      <c r="B3" s="31">
        <v>1</v>
      </c>
      <c r="C3" s="102">
        <v>15622</v>
      </c>
      <c r="D3" s="102">
        <v>18369</v>
      </c>
      <c r="E3" s="31">
        <v>1.1758417616182306</v>
      </c>
      <c r="F3" s="102">
        <v>33991</v>
      </c>
      <c r="I3" s="103" t="s">
        <v>57</v>
      </c>
      <c r="J3" s="172">
        <f>AVERAGE(C2:C55)</f>
        <v>15873.592592592593</v>
      </c>
      <c r="K3" s="173">
        <f t="shared" ref="K3:M3" si="0">AVERAGE(D2:D55)</f>
        <v>13334.185185185184</v>
      </c>
      <c r="L3" s="95">
        <f t="shared" si="0"/>
        <v>0.85522006755251201</v>
      </c>
      <c r="M3" s="95">
        <f t="shared" si="0"/>
        <v>29207.777777777777</v>
      </c>
    </row>
    <row r="4" spans="1:13" x14ac:dyDescent="0.2">
      <c r="A4" s="31" t="s">
        <v>3</v>
      </c>
      <c r="B4" s="31">
        <v>1</v>
      </c>
      <c r="C4" s="102">
        <v>19926</v>
      </c>
      <c r="D4" s="102">
        <v>20588</v>
      </c>
      <c r="E4" s="31">
        <v>1.0332229248218407</v>
      </c>
      <c r="F4" s="102">
        <v>40514</v>
      </c>
      <c r="I4" s="72" t="s">
        <v>58</v>
      </c>
      <c r="J4" s="174">
        <f>AVERAGE(C56:C102)</f>
        <v>17243.659574468085</v>
      </c>
      <c r="K4" s="175">
        <f t="shared" ref="K4:M4" si="1">AVERAGE(D56:D102)</f>
        <v>15957.468085106382</v>
      </c>
      <c r="L4" s="97">
        <f t="shared" si="1"/>
        <v>0.98404017762003559</v>
      </c>
      <c r="M4" s="97">
        <f t="shared" si="1"/>
        <v>33201.127659574471</v>
      </c>
    </row>
    <row r="5" spans="1:13" x14ac:dyDescent="0.2">
      <c r="A5" s="31" t="s">
        <v>3</v>
      </c>
      <c r="B5" s="31">
        <v>1</v>
      </c>
      <c r="C5" s="102">
        <v>9947</v>
      </c>
      <c r="D5" s="102">
        <v>8689</v>
      </c>
      <c r="E5" s="31">
        <v>0.87352970744948222</v>
      </c>
      <c r="F5" s="102">
        <v>18636</v>
      </c>
      <c r="I5" s="72" t="s">
        <v>59</v>
      </c>
      <c r="J5" s="174">
        <f>AVERAGE(C103:C151)</f>
        <v>15661.65306122449</v>
      </c>
      <c r="K5" s="175">
        <f t="shared" ref="K5:M5" si="2">AVERAGE(D103:D151)</f>
        <v>6396.591836734694</v>
      </c>
      <c r="L5" s="97">
        <f t="shared" si="2"/>
        <v>0.4098010062339959</v>
      </c>
      <c r="M5" s="97">
        <f t="shared" si="2"/>
        <v>22058.244897959183</v>
      </c>
    </row>
    <row r="6" spans="1:13" ht="15" thickBot="1" x14ac:dyDescent="0.25">
      <c r="A6" s="31" t="s">
        <v>3</v>
      </c>
      <c r="B6" s="31">
        <v>1</v>
      </c>
      <c r="C6" s="102">
        <v>14705</v>
      </c>
      <c r="D6" s="102">
        <v>13410</v>
      </c>
      <c r="E6" s="31">
        <v>0.91193471608296495</v>
      </c>
      <c r="F6" s="102">
        <v>28115</v>
      </c>
      <c r="I6" s="75" t="s">
        <v>60</v>
      </c>
      <c r="J6" s="176">
        <f>AVERAGE(C152:C201)</f>
        <v>13396.24</v>
      </c>
      <c r="K6" s="177">
        <f t="shared" ref="K6:M6" si="3">AVERAGE(D152:D201)</f>
        <v>5726.12</v>
      </c>
      <c r="L6" s="99">
        <f t="shared" si="3"/>
        <v>0.43063303950683429</v>
      </c>
      <c r="M6" s="99">
        <f t="shared" si="3"/>
        <v>19122.36</v>
      </c>
    </row>
    <row r="7" spans="1:13" x14ac:dyDescent="0.2">
      <c r="A7" s="31" t="s">
        <v>3</v>
      </c>
      <c r="B7" s="31">
        <v>1</v>
      </c>
      <c r="C7" s="102">
        <v>9399</v>
      </c>
      <c r="D7" s="102">
        <v>8713</v>
      </c>
      <c r="E7" s="31">
        <v>0.92701351207575278</v>
      </c>
      <c r="F7" s="102">
        <v>18112</v>
      </c>
      <c r="I7" s="103" t="s">
        <v>61</v>
      </c>
      <c r="J7" s="172">
        <f>AVERAGE(C202:C264)</f>
        <v>5646.8412698412694</v>
      </c>
      <c r="K7" s="173">
        <f t="shared" ref="K7:M7" si="4">AVERAGE(D202:D264)</f>
        <v>7995.0476190476193</v>
      </c>
      <c r="L7" s="95">
        <f t="shared" si="4"/>
        <v>1.7219325338642741</v>
      </c>
      <c r="M7" s="95">
        <f t="shared" si="4"/>
        <v>13641.888888888889</v>
      </c>
    </row>
    <row r="8" spans="1:13" x14ac:dyDescent="0.2">
      <c r="A8" s="31" t="s">
        <v>3</v>
      </c>
      <c r="B8" s="31">
        <v>1</v>
      </c>
      <c r="C8" s="102">
        <v>15046</v>
      </c>
      <c r="D8" s="102">
        <v>15796</v>
      </c>
      <c r="E8" s="31">
        <v>1.0498471354512828</v>
      </c>
      <c r="F8" s="102">
        <v>30842</v>
      </c>
      <c r="I8" s="72" t="s">
        <v>62</v>
      </c>
      <c r="J8" s="174">
        <f>AVERAGE(C265:C308)</f>
        <v>12067.931818181818</v>
      </c>
      <c r="K8" s="175">
        <f t="shared" ref="K8:M8" si="5">AVERAGE(D265:D308)</f>
        <v>10361.795454545454</v>
      </c>
      <c r="L8" s="97">
        <f t="shared" si="5"/>
        <v>0.86848501461776229</v>
      </c>
      <c r="M8" s="97">
        <f t="shared" si="5"/>
        <v>22429.727272727272</v>
      </c>
    </row>
    <row r="9" spans="1:13" ht="15" thickBot="1" x14ac:dyDescent="0.25">
      <c r="A9" s="31" t="s">
        <v>3</v>
      </c>
      <c r="B9" s="31">
        <v>1</v>
      </c>
      <c r="C9" s="102">
        <v>17059</v>
      </c>
      <c r="D9" s="102">
        <v>13327</v>
      </c>
      <c r="E9" s="31">
        <v>0.78122984934638606</v>
      </c>
      <c r="F9" s="102">
        <v>30386</v>
      </c>
      <c r="I9" s="75" t="s">
        <v>63</v>
      </c>
      <c r="J9" s="176">
        <f>AVERAGE(C309:C346)</f>
        <v>7923.2105263157891</v>
      </c>
      <c r="K9" s="177">
        <f t="shared" ref="K9:M9" si="6">AVERAGE(D309:D346)</f>
        <v>9952.6578947368416</v>
      </c>
      <c r="L9" s="99">
        <f t="shared" si="6"/>
        <v>1.3836933741726931</v>
      </c>
      <c r="M9" s="99">
        <f t="shared" si="6"/>
        <v>17875.86842105263</v>
      </c>
    </row>
    <row r="10" spans="1:13" x14ac:dyDescent="0.2">
      <c r="A10" s="31" t="s">
        <v>3</v>
      </c>
      <c r="B10" s="31">
        <v>1</v>
      </c>
      <c r="C10" s="102">
        <v>13566</v>
      </c>
      <c r="D10" s="102">
        <v>12459</v>
      </c>
      <c r="E10" s="31">
        <v>0.91839893852277754</v>
      </c>
      <c r="F10" s="102">
        <v>26025</v>
      </c>
    </row>
    <row r="11" spans="1:13" x14ac:dyDescent="0.2">
      <c r="A11" s="31" t="s">
        <v>3</v>
      </c>
      <c r="B11" s="31">
        <v>1</v>
      </c>
      <c r="C11" s="102">
        <v>13652</v>
      </c>
      <c r="D11" s="102">
        <v>12385</v>
      </c>
      <c r="E11" s="31">
        <v>0.90719308526223263</v>
      </c>
      <c r="F11" s="102">
        <v>26037</v>
      </c>
    </row>
    <row r="12" spans="1:13" x14ac:dyDescent="0.2">
      <c r="A12" s="31" t="s">
        <v>3</v>
      </c>
      <c r="B12" s="31">
        <v>1</v>
      </c>
      <c r="C12" s="102">
        <v>22735</v>
      </c>
      <c r="D12" s="102">
        <v>11865</v>
      </c>
      <c r="E12" s="31">
        <v>0.52188255992962396</v>
      </c>
      <c r="F12" s="102">
        <v>34600</v>
      </c>
    </row>
    <row r="13" spans="1:13" x14ac:dyDescent="0.2">
      <c r="A13" s="31" t="s">
        <v>3</v>
      </c>
      <c r="B13" s="31">
        <v>1</v>
      </c>
      <c r="C13" s="102">
        <v>9346</v>
      </c>
      <c r="D13" s="102">
        <v>8061</v>
      </c>
      <c r="E13" s="31">
        <v>0.8625080248234539</v>
      </c>
      <c r="F13" s="102">
        <v>17407</v>
      </c>
    </row>
    <row r="14" spans="1:13" x14ac:dyDescent="0.2">
      <c r="A14" s="31" t="s">
        <v>3</v>
      </c>
      <c r="B14" s="31">
        <v>1</v>
      </c>
      <c r="C14" s="102">
        <v>11486</v>
      </c>
      <c r="D14" s="102">
        <v>9498</v>
      </c>
      <c r="E14" s="31">
        <v>0.82691972836496608</v>
      </c>
      <c r="F14" s="102">
        <v>20984</v>
      </c>
    </row>
    <row r="15" spans="1:13" x14ac:dyDescent="0.2">
      <c r="A15" s="31" t="s">
        <v>3</v>
      </c>
      <c r="B15" s="31">
        <v>1</v>
      </c>
      <c r="C15" s="102">
        <v>21239</v>
      </c>
      <c r="D15" s="102">
        <v>16323</v>
      </c>
      <c r="E15" s="31">
        <v>0.76853900842789213</v>
      </c>
      <c r="F15" s="102">
        <v>37562</v>
      </c>
    </row>
    <row r="16" spans="1:13" x14ac:dyDescent="0.2">
      <c r="A16" s="31" t="s">
        <v>3</v>
      </c>
      <c r="B16" s="31">
        <v>1</v>
      </c>
      <c r="C16" s="102">
        <v>17076</v>
      </c>
      <c r="D16" s="102">
        <v>14899</v>
      </c>
      <c r="E16" s="31">
        <v>0.87251112672757081</v>
      </c>
      <c r="F16" s="102">
        <v>31975</v>
      </c>
    </row>
    <row r="17" spans="1:6" x14ac:dyDescent="0.2">
      <c r="A17" s="31" t="s">
        <v>3</v>
      </c>
      <c r="B17" s="31">
        <v>1</v>
      </c>
      <c r="C17" s="102">
        <v>16447</v>
      </c>
      <c r="D17" s="102">
        <v>17768</v>
      </c>
      <c r="E17" s="31">
        <v>1.0803185991366206</v>
      </c>
      <c r="F17" s="102">
        <v>34215</v>
      </c>
    </row>
    <row r="18" spans="1:6" x14ac:dyDescent="0.2">
      <c r="A18" s="31" t="s">
        <v>3</v>
      </c>
      <c r="B18" s="31">
        <v>1</v>
      </c>
      <c r="C18" s="102">
        <v>21402</v>
      </c>
      <c r="D18" s="102">
        <v>12872</v>
      </c>
      <c r="E18" s="31">
        <v>0.60143911783945425</v>
      </c>
      <c r="F18" s="102">
        <v>34274</v>
      </c>
    </row>
    <row r="19" spans="1:6" x14ac:dyDescent="0.2">
      <c r="A19" s="31" t="s">
        <v>3</v>
      </c>
      <c r="B19" s="31">
        <v>1</v>
      </c>
      <c r="C19" s="102">
        <v>8863</v>
      </c>
      <c r="D19" s="102">
        <v>7462</v>
      </c>
      <c r="E19" s="31">
        <v>0.84192711271578469</v>
      </c>
      <c r="F19" s="102">
        <v>16325</v>
      </c>
    </row>
    <row r="20" spans="1:6" x14ac:dyDescent="0.2">
      <c r="A20" s="31" t="s">
        <v>3</v>
      </c>
      <c r="B20" s="31">
        <v>1</v>
      </c>
      <c r="C20" s="102">
        <v>13338</v>
      </c>
      <c r="D20" s="102">
        <v>14745</v>
      </c>
      <c r="E20" s="31">
        <v>1.1054880791722896</v>
      </c>
      <c r="F20" s="102">
        <v>28083</v>
      </c>
    </row>
    <row r="21" spans="1:6" x14ac:dyDescent="0.2">
      <c r="A21" s="31" t="s">
        <v>3</v>
      </c>
      <c r="B21" s="31">
        <v>1</v>
      </c>
      <c r="C21" s="102">
        <v>18747</v>
      </c>
      <c r="D21" s="102">
        <v>13978</v>
      </c>
      <c r="E21" s="31">
        <v>0.74561263135435007</v>
      </c>
      <c r="F21" s="102">
        <v>32725</v>
      </c>
    </row>
    <row r="22" spans="1:6" x14ac:dyDescent="0.2">
      <c r="A22" s="31" t="s">
        <v>3</v>
      </c>
      <c r="B22" s="31">
        <v>1</v>
      </c>
      <c r="C22" s="102">
        <v>25842</v>
      </c>
      <c r="D22" s="102">
        <v>24078</v>
      </c>
      <c r="E22" s="31">
        <v>0.93173902948688181</v>
      </c>
      <c r="F22" s="102">
        <v>49920</v>
      </c>
    </row>
    <row r="23" spans="1:6" x14ac:dyDescent="0.2">
      <c r="A23" s="31" t="s">
        <v>3</v>
      </c>
      <c r="B23" s="31">
        <v>1</v>
      </c>
      <c r="C23" s="102">
        <v>22619</v>
      </c>
      <c r="D23" s="102">
        <v>21994</v>
      </c>
      <c r="E23" s="31">
        <v>0.972368362880764</v>
      </c>
      <c r="F23" s="102">
        <v>44613</v>
      </c>
    </row>
    <row r="24" spans="1:6" x14ac:dyDescent="0.2">
      <c r="A24" s="31" t="s">
        <v>3</v>
      </c>
      <c r="B24" s="31">
        <v>1</v>
      </c>
      <c r="C24" s="102">
        <v>16753</v>
      </c>
      <c r="D24" s="102">
        <v>15765</v>
      </c>
      <c r="E24" s="31">
        <v>0.94102548797230345</v>
      </c>
      <c r="F24" s="102">
        <v>32518</v>
      </c>
    </row>
    <row r="25" spans="1:6" x14ac:dyDescent="0.2">
      <c r="A25" s="31" t="s">
        <v>3</v>
      </c>
      <c r="B25" s="31">
        <v>1</v>
      </c>
      <c r="C25" s="102">
        <v>26936</v>
      </c>
      <c r="D25" s="102">
        <v>15208</v>
      </c>
      <c r="E25" s="31">
        <v>0.56459756459756461</v>
      </c>
      <c r="F25" s="102">
        <v>42144</v>
      </c>
    </row>
    <row r="26" spans="1:6" x14ac:dyDescent="0.2">
      <c r="A26" s="31" t="s">
        <v>3</v>
      </c>
      <c r="B26" s="31">
        <v>1</v>
      </c>
      <c r="C26" s="102">
        <v>31477</v>
      </c>
      <c r="D26" s="102">
        <v>18366</v>
      </c>
      <c r="E26" s="31">
        <v>0.58347364742510399</v>
      </c>
      <c r="F26" s="102">
        <v>49843</v>
      </c>
    </row>
    <row r="27" spans="1:6" x14ac:dyDescent="0.2">
      <c r="A27" s="31" t="s">
        <v>3</v>
      </c>
      <c r="B27" s="31">
        <v>1</v>
      </c>
      <c r="C27" s="102">
        <v>15374</v>
      </c>
      <c r="D27" s="102">
        <v>13156</v>
      </c>
      <c r="E27" s="31">
        <v>0.85573045401326919</v>
      </c>
      <c r="F27" s="102">
        <v>28530</v>
      </c>
    </row>
    <row r="28" spans="1:6" x14ac:dyDescent="0.2">
      <c r="A28" s="31" t="s">
        <v>3</v>
      </c>
      <c r="B28" s="31">
        <v>1</v>
      </c>
      <c r="C28" s="102">
        <v>7045</v>
      </c>
      <c r="D28" s="102">
        <v>7105</v>
      </c>
      <c r="E28" s="31">
        <v>1.0085166784953867</v>
      </c>
      <c r="F28" s="102">
        <v>14150</v>
      </c>
    </row>
    <row r="29" spans="1:6" x14ac:dyDescent="0.2">
      <c r="A29" s="31" t="s">
        <v>3</v>
      </c>
      <c r="B29" s="31">
        <v>1</v>
      </c>
      <c r="C29" s="102">
        <v>24278</v>
      </c>
      <c r="D29" s="102">
        <v>16595</v>
      </c>
      <c r="E29" s="31">
        <v>0.68354065409012277</v>
      </c>
      <c r="F29" s="102">
        <v>40873</v>
      </c>
    </row>
    <row r="30" spans="1:6" x14ac:dyDescent="0.2">
      <c r="A30" s="31" t="s">
        <v>3</v>
      </c>
      <c r="B30" s="31">
        <v>1</v>
      </c>
      <c r="C30" s="102">
        <v>9687</v>
      </c>
      <c r="D30" s="102">
        <v>8338</v>
      </c>
      <c r="E30" s="31">
        <v>0.86074119954578299</v>
      </c>
      <c r="F30" s="102">
        <v>18025</v>
      </c>
    </row>
    <row r="31" spans="1:6" x14ac:dyDescent="0.2">
      <c r="A31" s="31" t="s">
        <v>3</v>
      </c>
      <c r="B31" s="31">
        <v>1</v>
      </c>
      <c r="C31" s="102">
        <v>22665</v>
      </c>
      <c r="D31" s="102">
        <v>15517</v>
      </c>
      <c r="E31" s="31">
        <v>0.68462386940216191</v>
      </c>
      <c r="F31" s="102">
        <v>38182</v>
      </c>
    </row>
    <row r="32" spans="1:6" x14ac:dyDescent="0.2">
      <c r="A32" s="31" t="s">
        <v>3</v>
      </c>
      <c r="B32" s="31">
        <v>1</v>
      </c>
      <c r="C32" s="102">
        <v>13185</v>
      </c>
      <c r="D32" s="102">
        <v>12461</v>
      </c>
      <c r="E32" s="31">
        <v>0.94508911642017446</v>
      </c>
      <c r="F32" s="102">
        <v>25646</v>
      </c>
    </row>
    <row r="33" spans="1:6" x14ac:dyDescent="0.2">
      <c r="A33" s="31" t="s">
        <v>3</v>
      </c>
      <c r="B33" s="31">
        <v>1</v>
      </c>
      <c r="C33" s="102">
        <v>8923</v>
      </c>
      <c r="D33" s="102">
        <v>7268</v>
      </c>
      <c r="E33" s="31">
        <v>0.81452426314019943</v>
      </c>
      <c r="F33" s="102">
        <v>16191</v>
      </c>
    </row>
    <row r="34" spans="1:6" x14ac:dyDescent="0.2">
      <c r="A34" s="31" t="s">
        <v>3</v>
      </c>
      <c r="B34" s="31">
        <v>1</v>
      </c>
      <c r="C34" s="102">
        <v>8791</v>
      </c>
      <c r="D34" s="102">
        <v>4955</v>
      </c>
      <c r="E34" s="31">
        <v>0.56364463656011832</v>
      </c>
      <c r="F34" s="102">
        <v>13746</v>
      </c>
    </row>
    <row r="35" spans="1:6" x14ac:dyDescent="0.2">
      <c r="A35" s="31" t="s">
        <v>3</v>
      </c>
      <c r="B35" s="31">
        <v>1</v>
      </c>
      <c r="C35" s="102">
        <v>7938</v>
      </c>
      <c r="D35" s="102">
        <v>6696</v>
      </c>
      <c r="E35" s="31">
        <v>0.84353741496598644</v>
      </c>
      <c r="F35" s="102">
        <v>14634</v>
      </c>
    </row>
    <row r="36" spans="1:6" x14ac:dyDescent="0.2">
      <c r="A36" s="31" t="s">
        <v>3</v>
      </c>
      <c r="B36" s="31">
        <v>1</v>
      </c>
      <c r="C36" s="102">
        <v>8588</v>
      </c>
      <c r="D36" s="102">
        <v>5835</v>
      </c>
      <c r="E36" s="31">
        <v>0.67943642291569628</v>
      </c>
      <c r="F36" s="102">
        <v>14423</v>
      </c>
    </row>
    <row r="37" spans="1:6" x14ac:dyDescent="0.2">
      <c r="A37" s="31" t="s">
        <v>3</v>
      </c>
      <c r="B37" s="31">
        <v>1</v>
      </c>
      <c r="C37" s="102">
        <v>16208</v>
      </c>
      <c r="D37" s="102">
        <v>15786</v>
      </c>
      <c r="E37" s="31">
        <v>0.97396347482724577</v>
      </c>
      <c r="F37" s="102">
        <v>31994</v>
      </c>
    </row>
    <row r="38" spans="1:6" x14ac:dyDescent="0.2">
      <c r="A38" s="31" t="s">
        <v>3</v>
      </c>
      <c r="B38" s="31">
        <v>1</v>
      </c>
      <c r="C38" s="102">
        <v>21632</v>
      </c>
      <c r="D38" s="102">
        <v>12191</v>
      </c>
      <c r="E38" s="31">
        <v>0.56356323964497046</v>
      </c>
      <c r="F38" s="102">
        <v>33823</v>
      </c>
    </row>
    <row r="39" spans="1:6" x14ac:dyDescent="0.2">
      <c r="A39" s="31" t="s">
        <v>3</v>
      </c>
      <c r="B39" s="31">
        <v>1</v>
      </c>
      <c r="C39" s="102">
        <v>12611</v>
      </c>
      <c r="D39" s="102">
        <v>11162</v>
      </c>
      <c r="E39" s="31">
        <v>0.88510030925382599</v>
      </c>
      <c r="F39" s="102">
        <v>23773</v>
      </c>
    </row>
    <row r="40" spans="1:6" x14ac:dyDescent="0.2">
      <c r="A40" s="31" t="s">
        <v>3</v>
      </c>
      <c r="B40" s="31">
        <v>1</v>
      </c>
      <c r="C40" s="102">
        <v>6757</v>
      </c>
      <c r="D40" s="102">
        <v>5430</v>
      </c>
      <c r="E40" s="31">
        <v>0.80361107000147991</v>
      </c>
      <c r="F40" s="102">
        <v>12187</v>
      </c>
    </row>
    <row r="41" spans="1:6" x14ac:dyDescent="0.2">
      <c r="A41" s="31" t="s">
        <v>3</v>
      </c>
      <c r="B41" s="31">
        <v>1</v>
      </c>
      <c r="C41" s="102">
        <v>12119</v>
      </c>
      <c r="D41" s="102">
        <v>12417</v>
      </c>
      <c r="E41" s="31">
        <v>1.0245894875814836</v>
      </c>
      <c r="F41" s="102">
        <v>24536</v>
      </c>
    </row>
    <row r="42" spans="1:6" x14ac:dyDescent="0.2">
      <c r="A42" s="31" t="s">
        <v>3</v>
      </c>
      <c r="B42" s="31">
        <v>1</v>
      </c>
      <c r="C42" s="102">
        <v>8661</v>
      </c>
      <c r="D42" s="102">
        <v>8805</v>
      </c>
      <c r="E42" s="31">
        <v>1.0166262556286803</v>
      </c>
      <c r="F42" s="102">
        <v>17466</v>
      </c>
    </row>
    <row r="43" spans="1:6" x14ac:dyDescent="0.2">
      <c r="A43" s="31" t="s">
        <v>3</v>
      </c>
      <c r="B43" s="31">
        <v>1</v>
      </c>
      <c r="C43" s="102">
        <v>7963</v>
      </c>
      <c r="D43" s="102">
        <v>6927</v>
      </c>
      <c r="E43" s="31">
        <v>0.8698982795428859</v>
      </c>
      <c r="F43" s="102">
        <v>14890</v>
      </c>
    </row>
    <row r="44" spans="1:6" x14ac:dyDescent="0.2">
      <c r="A44" s="31" t="s">
        <v>3</v>
      </c>
      <c r="B44" s="31">
        <v>1</v>
      </c>
      <c r="C44" s="102">
        <v>8323</v>
      </c>
      <c r="D44" s="102">
        <v>7332</v>
      </c>
      <c r="E44" s="31">
        <v>0.88093235612159082</v>
      </c>
      <c r="F44" s="102">
        <v>15655</v>
      </c>
    </row>
    <row r="45" spans="1:6" x14ac:dyDescent="0.2">
      <c r="A45" s="31" t="s">
        <v>3</v>
      </c>
      <c r="B45" s="31">
        <v>1</v>
      </c>
      <c r="C45" s="102">
        <v>27009</v>
      </c>
      <c r="D45" s="102">
        <v>22743</v>
      </c>
      <c r="E45" s="31">
        <v>0.84205264911696098</v>
      </c>
      <c r="F45" s="102">
        <v>49752</v>
      </c>
    </row>
    <row r="46" spans="1:6" x14ac:dyDescent="0.2">
      <c r="A46" s="31" t="s">
        <v>3</v>
      </c>
      <c r="B46" s="31">
        <v>1</v>
      </c>
      <c r="C46" s="102">
        <v>15273</v>
      </c>
      <c r="D46" s="102">
        <v>13153</v>
      </c>
      <c r="E46" s="31">
        <v>0.8611929548877103</v>
      </c>
      <c r="F46" s="102">
        <v>28426</v>
      </c>
    </row>
    <row r="47" spans="1:6" x14ac:dyDescent="0.2">
      <c r="A47" s="31" t="s">
        <v>3</v>
      </c>
      <c r="B47" s="31">
        <v>1</v>
      </c>
      <c r="C47" s="102">
        <v>12562</v>
      </c>
      <c r="D47" s="102">
        <v>11877</v>
      </c>
      <c r="E47" s="31">
        <v>0.94547046648622834</v>
      </c>
      <c r="F47" s="102">
        <v>24439</v>
      </c>
    </row>
    <row r="48" spans="1:6" x14ac:dyDescent="0.2">
      <c r="A48" s="31" t="s">
        <v>3</v>
      </c>
      <c r="B48" s="31">
        <v>1</v>
      </c>
      <c r="C48" s="102">
        <v>20765</v>
      </c>
      <c r="D48" s="102">
        <v>19310</v>
      </c>
      <c r="E48" s="31">
        <v>0.92993017096075126</v>
      </c>
      <c r="F48" s="102">
        <v>40075</v>
      </c>
    </row>
    <row r="49" spans="1:6" x14ac:dyDescent="0.2">
      <c r="A49" s="31" t="s">
        <v>3</v>
      </c>
      <c r="B49" s="31">
        <v>1</v>
      </c>
      <c r="C49" s="102">
        <v>25759</v>
      </c>
      <c r="D49" s="102">
        <v>21755</v>
      </c>
      <c r="E49" s="31">
        <v>0.84455918319810552</v>
      </c>
      <c r="F49" s="102">
        <v>47514</v>
      </c>
    </row>
    <row r="50" spans="1:6" x14ac:dyDescent="0.2">
      <c r="A50" s="31" t="s">
        <v>3</v>
      </c>
      <c r="B50" s="31">
        <v>1</v>
      </c>
      <c r="C50" s="102">
        <v>19917</v>
      </c>
      <c r="D50" s="102">
        <v>18944</v>
      </c>
      <c r="E50" s="31">
        <v>0.95114726113370485</v>
      </c>
      <c r="F50" s="102">
        <v>38861</v>
      </c>
    </row>
    <row r="51" spans="1:6" x14ac:dyDescent="0.2">
      <c r="A51" s="31" t="s">
        <v>3</v>
      </c>
      <c r="B51" s="31">
        <v>1</v>
      </c>
      <c r="C51" s="102">
        <v>25955</v>
      </c>
      <c r="D51" s="102">
        <v>26278</v>
      </c>
      <c r="E51" s="31">
        <v>1.0124446156809863</v>
      </c>
      <c r="F51" s="102">
        <v>52233</v>
      </c>
    </row>
    <row r="52" spans="1:6" x14ac:dyDescent="0.2">
      <c r="A52" s="31" t="s">
        <v>3</v>
      </c>
      <c r="B52" s="31">
        <v>1</v>
      </c>
      <c r="C52" s="102">
        <v>12866</v>
      </c>
      <c r="D52" s="102">
        <v>8343</v>
      </c>
      <c r="E52" s="31">
        <v>0.64845328773511579</v>
      </c>
      <c r="F52" s="102">
        <v>21209</v>
      </c>
    </row>
    <row r="53" spans="1:6" x14ac:dyDescent="0.2">
      <c r="A53" s="31" t="s">
        <v>3</v>
      </c>
      <c r="B53" s="31">
        <v>1</v>
      </c>
      <c r="C53" s="102">
        <v>19659</v>
      </c>
      <c r="D53" s="102">
        <v>17388</v>
      </c>
      <c r="E53" s="31">
        <v>0.88448039066076611</v>
      </c>
      <c r="F53" s="102">
        <v>37047</v>
      </c>
    </row>
    <row r="54" spans="1:6" x14ac:dyDescent="0.2">
      <c r="A54" s="31" t="s">
        <v>3</v>
      </c>
      <c r="B54" s="31">
        <v>1</v>
      </c>
      <c r="C54" s="102">
        <v>19169</v>
      </c>
      <c r="D54" s="102">
        <v>14008</v>
      </c>
      <c r="E54" s="31">
        <v>0.73076321143512968</v>
      </c>
      <c r="F54" s="102">
        <v>33177</v>
      </c>
    </row>
    <row r="55" spans="1:6" x14ac:dyDescent="0.2">
      <c r="A55" s="31" t="s">
        <v>3</v>
      </c>
      <c r="B55" s="31">
        <v>1</v>
      </c>
      <c r="C55" s="102">
        <v>13111</v>
      </c>
      <c r="D55" s="102">
        <v>12419</v>
      </c>
      <c r="E55" s="31">
        <v>0.94721989169399745</v>
      </c>
      <c r="F55" s="102">
        <v>25530</v>
      </c>
    </row>
    <row r="56" spans="1:6" x14ac:dyDescent="0.2">
      <c r="A56" s="31" t="s">
        <v>3</v>
      </c>
      <c r="B56" s="31">
        <v>2</v>
      </c>
      <c r="C56" s="31">
        <v>23169</v>
      </c>
      <c r="D56" s="31">
        <v>25026</v>
      </c>
      <c r="E56" s="31">
        <v>1.0801502006992101</v>
      </c>
      <c r="F56" s="31">
        <v>48195</v>
      </c>
    </row>
    <row r="57" spans="1:6" x14ac:dyDescent="0.2">
      <c r="A57" s="31" t="s">
        <v>3</v>
      </c>
      <c r="B57" s="31">
        <v>2</v>
      </c>
      <c r="C57" s="31">
        <v>22641</v>
      </c>
      <c r="D57" s="31">
        <v>24600</v>
      </c>
      <c r="E57" s="31">
        <v>1.086524446800053</v>
      </c>
      <c r="F57" s="31">
        <v>47241</v>
      </c>
    </row>
    <row r="58" spans="1:6" x14ac:dyDescent="0.2">
      <c r="A58" s="31" t="s">
        <v>3</v>
      </c>
      <c r="B58" s="31">
        <v>2</v>
      </c>
      <c r="C58" s="31">
        <v>18635</v>
      </c>
      <c r="D58" s="31">
        <v>19956</v>
      </c>
      <c r="E58" s="31">
        <v>1.0708881137644217</v>
      </c>
      <c r="F58" s="31">
        <v>38591</v>
      </c>
    </row>
    <row r="59" spans="1:6" x14ac:dyDescent="0.2">
      <c r="A59" s="31" t="s">
        <v>3</v>
      </c>
      <c r="B59" s="31">
        <v>2</v>
      </c>
      <c r="C59" s="31">
        <v>12060</v>
      </c>
      <c r="D59" s="31">
        <v>16729</v>
      </c>
      <c r="E59" s="31">
        <v>1.3871475953565506</v>
      </c>
      <c r="F59" s="31">
        <v>28789</v>
      </c>
    </row>
    <row r="60" spans="1:6" x14ac:dyDescent="0.2">
      <c r="A60" s="31" t="s">
        <v>3</v>
      </c>
      <c r="B60" s="31">
        <v>2</v>
      </c>
      <c r="C60" s="31">
        <v>9392</v>
      </c>
      <c r="D60" s="31">
        <v>10187</v>
      </c>
      <c r="E60" s="31">
        <v>1.0846465076660987</v>
      </c>
      <c r="F60" s="31">
        <v>19579</v>
      </c>
    </row>
    <row r="61" spans="1:6" x14ac:dyDescent="0.2">
      <c r="A61" s="31" t="s">
        <v>3</v>
      </c>
      <c r="B61" s="31">
        <v>2</v>
      </c>
      <c r="C61" s="31">
        <v>12258</v>
      </c>
      <c r="D61" s="31">
        <v>17493</v>
      </c>
      <c r="E61" s="31">
        <v>1.4270680372001958</v>
      </c>
      <c r="F61" s="31">
        <v>29751</v>
      </c>
    </row>
    <row r="62" spans="1:6" x14ac:dyDescent="0.2">
      <c r="A62" s="31" t="s">
        <v>3</v>
      </c>
      <c r="B62" s="31">
        <v>2</v>
      </c>
      <c r="C62" s="31">
        <v>10419</v>
      </c>
      <c r="D62" s="31">
        <v>13309</v>
      </c>
      <c r="E62" s="31">
        <v>1.2773778673577119</v>
      </c>
      <c r="F62" s="31">
        <v>23728</v>
      </c>
    </row>
    <row r="63" spans="1:6" x14ac:dyDescent="0.2">
      <c r="A63" s="31" t="s">
        <v>3</v>
      </c>
      <c r="B63" s="31">
        <v>2</v>
      </c>
      <c r="C63" s="31">
        <v>19725</v>
      </c>
      <c r="D63" s="31">
        <v>20604</v>
      </c>
      <c r="E63" s="31">
        <v>1.0445627376425854</v>
      </c>
      <c r="F63" s="31">
        <v>40329</v>
      </c>
    </row>
    <row r="64" spans="1:6" x14ac:dyDescent="0.2">
      <c r="A64" s="31" t="s">
        <v>3</v>
      </c>
      <c r="B64" s="31">
        <v>2</v>
      </c>
      <c r="C64" s="31">
        <v>9788</v>
      </c>
      <c r="D64" s="31">
        <v>22519</v>
      </c>
      <c r="E64" s="31">
        <v>2.3006742950551695</v>
      </c>
      <c r="F64" s="31">
        <v>32307</v>
      </c>
    </row>
    <row r="65" spans="1:6" x14ac:dyDescent="0.2">
      <c r="A65" s="31" t="s">
        <v>3</v>
      </c>
      <c r="B65" s="31">
        <v>2</v>
      </c>
      <c r="C65" s="31">
        <v>12887</v>
      </c>
      <c r="D65" s="31">
        <v>11958</v>
      </c>
      <c r="E65" s="31">
        <v>0.92791184915030656</v>
      </c>
      <c r="F65" s="31">
        <v>24845</v>
      </c>
    </row>
    <row r="66" spans="1:6" x14ac:dyDescent="0.2">
      <c r="A66" s="31" t="s">
        <v>3</v>
      </c>
      <c r="B66" s="31">
        <v>2</v>
      </c>
      <c r="C66" s="31">
        <v>34489</v>
      </c>
      <c r="D66" s="31">
        <v>30847</v>
      </c>
      <c r="E66" s="31">
        <v>0.89440111339847483</v>
      </c>
      <c r="F66" s="31">
        <v>65336</v>
      </c>
    </row>
    <row r="67" spans="1:6" x14ac:dyDescent="0.2">
      <c r="A67" s="31" t="s">
        <v>3</v>
      </c>
      <c r="B67" s="31">
        <v>2</v>
      </c>
      <c r="C67" s="31">
        <v>18984</v>
      </c>
      <c r="D67" s="31">
        <v>18612</v>
      </c>
      <c r="E67" s="31">
        <v>0.98040455120101133</v>
      </c>
      <c r="F67" s="31">
        <v>37596</v>
      </c>
    </row>
    <row r="68" spans="1:6" x14ac:dyDescent="0.2">
      <c r="A68" s="31" t="s">
        <v>3</v>
      </c>
      <c r="B68" s="31">
        <v>2</v>
      </c>
      <c r="C68" s="31">
        <v>24244</v>
      </c>
      <c r="D68" s="31">
        <v>17636</v>
      </c>
      <c r="E68" s="31">
        <v>0.72743771654842437</v>
      </c>
      <c r="F68" s="31">
        <v>41880</v>
      </c>
    </row>
    <row r="69" spans="1:6" x14ac:dyDescent="0.2">
      <c r="A69" s="31" t="s">
        <v>3</v>
      </c>
      <c r="B69" s="31">
        <v>2</v>
      </c>
      <c r="C69" s="31">
        <v>11742</v>
      </c>
      <c r="D69" s="31">
        <v>12658</v>
      </c>
      <c r="E69" s="31">
        <v>1.0780105603815364</v>
      </c>
      <c r="F69" s="31">
        <v>24400</v>
      </c>
    </row>
    <row r="70" spans="1:6" x14ac:dyDescent="0.2">
      <c r="A70" s="31" t="s">
        <v>3</v>
      </c>
      <c r="B70" s="31">
        <v>2</v>
      </c>
      <c r="C70" s="31">
        <v>26315</v>
      </c>
      <c r="D70" s="31">
        <v>27189</v>
      </c>
      <c r="E70" s="31">
        <v>1.0332129963898917</v>
      </c>
      <c r="F70" s="31">
        <v>53504</v>
      </c>
    </row>
    <row r="71" spans="1:6" x14ac:dyDescent="0.2">
      <c r="A71" s="31" t="s">
        <v>3</v>
      </c>
      <c r="B71" s="31">
        <v>2</v>
      </c>
      <c r="C71" s="31">
        <v>9184</v>
      </c>
      <c r="D71" s="31">
        <v>13592</v>
      </c>
      <c r="E71" s="31">
        <v>1.4799651567944252</v>
      </c>
      <c r="F71" s="31">
        <v>22776</v>
      </c>
    </row>
    <row r="72" spans="1:6" x14ac:dyDescent="0.2">
      <c r="A72" s="31" t="s">
        <v>3</v>
      </c>
      <c r="B72" s="31">
        <v>2</v>
      </c>
      <c r="C72" s="31">
        <v>16732</v>
      </c>
      <c r="D72" s="31">
        <v>16394</v>
      </c>
      <c r="E72" s="31">
        <v>0.97979918718622994</v>
      </c>
      <c r="F72" s="31">
        <v>33126</v>
      </c>
    </row>
    <row r="73" spans="1:6" x14ac:dyDescent="0.2">
      <c r="A73" s="31" t="s">
        <v>3</v>
      </c>
      <c r="B73" s="31">
        <v>2</v>
      </c>
      <c r="C73" s="31">
        <v>14022</v>
      </c>
      <c r="D73" s="31">
        <v>19510</v>
      </c>
      <c r="E73" s="31">
        <v>1.3913849664812437</v>
      </c>
      <c r="F73" s="31">
        <v>33532</v>
      </c>
    </row>
    <row r="74" spans="1:6" x14ac:dyDescent="0.2">
      <c r="A74" s="31" t="s">
        <v>3</v>
      </c>
      <c r="B74" s="31">
        <v>2</v>
      </c>
      <c r="C74" s="31">
        <v>27853</v>
      </c>
      <c r="D74" s="31">
        <v>24046</v>
      </c>
      <c r="E74" s="31">
        <v>0.86331813449179617</v>
      </c>
      <c r="F74" s="31">
        <v>51899</v>
      </c>
    </row>
    <row r="75" spans="1:6" x14ac:dyDescent="0.2">
      <c r="A75" s="31" t="s">
        <v>3</v>
      </c>
      <c r="B75" s="31">
        <v>2</v>
      </c>
      <c r="C75" s="31">
        <v>16305</v>
      </c>
      <c r="D75" s="31">
        <v>10682</v>
      </c>
      <c r="E75" s="31">
        <v>0.65513646120821833</v>
      </c>
      <c r="F75" s="31">
        <v>26987</v>
      </c>
    </row>
    <row r="76" spans="1:6" x14ac:dyDescent="0.2">
      <c r="A76" s="31" t="s">
        <v>3</v>
      </c>
      <c r="B76" s="31">
        <v>2</v>
      </c>
      <c r="C76" s="31">
        <v>28175</v>
      </c>
      <c r="D76" s="31">
        <v>27891</v>
      </c>
      <c r="E76" s="31">
        <v>0.98992014196983136</v>
      </c>
      <c r="F76" s="31">
        <v>56066</v>
      </c>
    </row>
    <row r="77" spans="1:6" x14ac:dyDescent="0.2">
      <c r="A77" s="31" t="s">
        <v>3</v>
      </c>
      <c r="B77" s="31">
        <v>2</v>
      </c>
      <c r="C77" s="31">
        <v>22135</v>
      </c>
      <c r="D77" s="31">
        <v>23369</v>
      </c>
      <c r="E77" s="31">
        <v>1.0557488140953242</v>
      </c>
      <c r="F77" s="31">
        <v>45504</v>
      </c>
    </row>
    <row r="78" spans="1:6" x14ac:dyDescent="0.2">
      <c r="A78" s="31" t="s">
        <v>3</v>
      </c>
      <c r="B78" s="31">
        <v>2</v>
      </c>
      <c r="C78" s="31">
        <v>22489</v>
      </c>
      <c r="D78" s="31">
        <v>9225</v>
      </c>
      <c r="E78" s="31">
        <v>0.41020054248743831</v>
      </c>
      <c r="F78" s="31">
        <v>31714</v>
      </c>
    </row>
    <row r="79" spans="1:6" x14ac:dyDescent="0.2">
      <c r="A79" s="31" t="s">
        <v>3</v>
      </c>
      <c r="B79" s="31">
        <v>2</v>
      </c>
      <c r="C79" s="31">
        <v>25410</v>
      </c>
      <c r="D79" s="31">
        <v>15183</v>
      </c>
      <c r="E79" s="31">
        <v>0.59752066115702485</v>
      </c>
      <c r="F79" s="31">
        <v>40593</v>
      </c>
    </row>
    <row r="80" spans="1:6" x14ac:dyDescent="0.2">
      <c r="A80" s="31" t="s">
        <v>3</v>
      </c>
      <c r="B80" s="31">
        <v>2</v>
      </c>
      <c r="C80" s="31">
        <v>9997</v>
      </c>
      <c r="D80" s="31">
        <v>4732</v>
      </c>
      <c r="E80" s="31">
        <v>0.47334200260078024</v>
      </c>
      <c r="F80" s="31">
        <v>14729</v>
      </c>
    </row>
    <row r="81" spans="1:6" x14ac:dyDescent="0.2">
      <c r="A81" s="31" t="s">
        <v>3</v>
      </c>
      <c r="B81" s="31">
        <v>2</v>
      </c>
      <c r="C81" s="31">
        <v>6494</v>
      </c>
      <c r="D81" s="31">
        <v>4923</v>
      </c>
      <c r="E81" s="31">
        <v>0.75808438558669544</v>
      </c>
      <c r="F81" s="31">
        <v>11417</v>
      </c>
    </row>
    <row r="82" spans="1:6" x14ac:dyDescent="0.2">
      <c r="A82" s="31" t="s">
        <v>3</v>
      </c>
      <c r="B82" s="31">
        <v>2</v>
      </c>
      <c r="C82" s="31">
        <v>26960</v>
      </c>
      <c r="D82" s="31">
        <v>11408</v>
      </c>
      <c r="E82" s="31">
        <v>0.42314540059347183</v>
      </c>
      <c r="F82" s="31">
        <v>38368</v>
      </c>
    </row>
    <row r="83" spans="1:6" x14ac:dyDescent="0.2">
      <c r="A83" s="31" t="s">
        <v>3</v>
      </c>
      <c r="B83" s="31">
        <v>2</v>
      </c>
      <c r="C83" s="31">
        <v>24915</v>
      </c>
      <c r="D83" s="31">
        <v>19627</v>
      </c>
      <c r="E83" s="31">
        <v>0.78775837848685526</v>
      </c>
      <c r="F83" s="31">
        <v>44542</v>
      </c>
    </row>
    <row r="84" spans="1:6" x14ac:dyDescent="0.2">
      <c r="A84" s="31" t="s">
        <v>3</v>
      </c>
      <c r="B84" s="31">
        <v>2</v>
      </c>
      <c r="C84" s="31">
        <v>22729</v>
      </c>
      <c r="D84" s="31">
        <v>18871</v>
      </c>
      <c r="E84" s="31">
        <v>0.83026090017158694</v>
      </c>
      <c r="F84" s="31">
        <v>41600</v>
      </c>
    </row>
    <row r="85" spans="1:6" x14ac:dyDescent="0.2">
      <c r="A85" s="31" t="s">
        <v>3</v>
      </c>
      <c r="B85" s="31">
        <v>2</v>
      </c>
      <c r="C85" s="31">
        <v>9316</v>
      </c>
      <c r="D85" s="31">
        <v>11752</v>
      </c>
      <c r="E85" s="31">
        <v>1.261485616144268</v>
      </c>
      <c r="F85" s="31">
        <v>21068</v>
      </c>
    </row>
    <row r="86" spans="1:6" x14ac:dyDescent="0.2">
      <c r="A86" s="31" t="s">
        <v>3</v>
      </c>
      <c r="B86" s="31">
        <v>2</v>
      </c>
      <c r="C86" s="31">
        <v>21139</v>
      </c>
      <c r="D86" s="31">
        <v>20010</v>
      </c>
      <c r="E86" s="31">
        <v>0.94659160792847341</v>
      </c>
      <c r="F86" s="31">
        <v>41149</v>
      </c>
    </row>
    <row r="87" spans="1:6" x14ac:dyDescent="0.2">
      <c r="A87" s="31" t="s">
        <v>3</v>
      </c>
      <c r="B87" s="31">
        <v>2</v>
      </c>
      <c r="C87" s="31">
        <v>12033</v>
      </c>
      <c r="D87" s="31">
        <v>16169</v>
      </c>
      <c r="E87" s="31">
        <v>1.3437214327266682</v>
      </c>
      <c r="F87" s="31">
        <v>28202</v>
      </c>
    </row>
    <row r="88" spans="1:6" x14ac:dyDescent="0.2">
      <c r="A88" s="31" t="s">
        <v>3</v>
      </c>
      <c r="B88" s="31">
        <v>2</v>
      </c>
      <c r="C88" s="31">
        <v>30743</v>
      </c>
      <c r="D88" s="31">
        <v>16169</v>
      </c>
      <c r="E88" s="31">
        <v>0.52594086458706046</v>
      </c>
      <c r="F88" s="31">
        <v>46912</v>
      </c>
    </row>
    <row r="89" spans="1:6" x14ac:dyDescent="0.2">
      <c r="A89" s="31" t="s">
        <v>3</v>
      </c>
      <c r="B89" s="31">
        <v>2</v>
      </c>
      <c r="C89" s="31">
        <v>25620</v>
      </c>
      <c r="D89" s="31">
        <v>26766</v>
      </c>
      <c r="E89" s="31">
        <v>1.0447306791569086</v>
      </c>
      <c r="F89" s="31">
        <v>52386</v>
      </c>
    </row>
    <row r="90" spans="1:6" x14ac:dyDescent="0.2">
      <c r="A90" s="31" t="s">
        <v>3</v>
      </c>
      <c r="B90" s="31">
        <v>2</v>
      </c>
      <c r="C90" s="31">
        <v>13789</v>
      </c>
      <c r="D90" s="31">
        <v>18678</v>
      </c>
      <c r="E90" s="31">
        <v>1.3545579809993473</v>
      </c>
      <c r="F90" s="31">
        <v>32467</v>
      </c>
    </row>
    <row r="91" spans="1:6" x14ac:dyDescent="0.2">
      <c r="A91" s="31" t="s">
        <v>3</v>
      </c>
      <c r="B91" s="31">
        <v>2</v>
      </c>
      <c r="C91" s="31">
        <v>16897</v>
      </c>
      <c r="D91" s="31">
        <v>15942</v>
      </c>
      <c r="E91" s="31">
        <v>0.94348109131798541</v>
      </c>
      <c r="F91" s="31">
        <v>32839</v>
      </c>
    </row>
    <row r="92" spans="1:6" x14ac:dyDescent="0.2">
      <c r="A92" s="31" t="s">
        <v>3</v>
      </c>
      <c r="B92" s="31">
        <v>2</v>
      </c>
      <c r="C92" s="31">
        <v>8890</v>
      </c>
      <c r="D92" s="31">
        <v>9187</v>
      </c>
      <c r="E92" s="31">
        <v>1.0334083239595051</v>
      </c>
      <c r="F92" s="31">
        <v>18077</v>
      </c>
    </row>
    <row r="93" spans="1:6" x14ac:dyDescent="0.2">
      <c r="A93" s="31" t="s">
        <v>3</v>
      </c>
      <c r="B93" s="31">
        <v>2</v>
      </c>
      <c r="C93" s="31">
        <v>9617</v>
      </c>
      <c r="D93" s="31">
        <v>10151</v>
      </c>
      <c r="E93" s="31">
        <v>1.0555266715191847</v>
      </c>
      <c r="F93" s="31">
        <v>19768</v>
      </c>
    </row>
    <row r="94" spans="1:6" x14ac:dyDescent="0.2">
      <c r="A94" s="31" t="s">
        <v>3</v>
      </c>
      <c r="B94" s="31">
        <v>2</v>
      </c>
      <c r="C94" s="31">
        <v>18987</v>
      </c>
      <c r="D94" s="31">
        <v>7824</v>
      </c>
      <c r="E94" s="31">
        <v>0.41207141728551117</v>
      </c>
      <c r="F94" s="31">
        <v>26811</v>
      </c>
    </row>
    <row r="95" spans="1:6" x14ac:dyDescent="0.2">
      <c r="A95" s="31" t="s">
        <v>3</v>
      </c>
      <c r="B95" s="31">
        <v>2</v>
      </c>
      <c r="C95" s="31">
        <v>13510</v>
      </c>
      <c r="D95" s="31">
        <v>10232</v>
      </c>
      <c r="E95" s="31">
        <v>0.75736491487786828</v>
      </c>
      <c r="F95" s="31">
        <v>23742</v>
      </c>
    </row>
    <row r="96" spans="1:6" x14ac:dyDescent="0.2">
      <c r="A96" s="31" t="s">
        <v>3</v>
      </c>
      <c r="B96" s="31">
        <v>2</v>
      </c>
      <c r="C96" s="31">
        <v>13228</v>
      </c>
      <c r="D96" s="31">
        <v>11624</v>
      </c>
      <c r="E96" s="31">
        <v>0.87874206229210761</v>
      </c>
      <c r="F96" s="31">
        <v>24852</v>
      </c>
    </row>
    <row r="97" spans="1:6" x14ac:dyDescent="0.2">
      <c r="A97" s="31" t="s">
        <v>3</v>
      </c>
      <c r="B97" s="31">
        <v>2</v>
      </c>
      <c r="C97" s="31">
        <v>13821</v>
      </c>
      <c r="D97" s="31">
        <v>10527</v>
      </c>
      <c r="E97" s="31">
        <v>0.76166702843499023</v>
      </c>
      <c r="F97" s="31">
        <v>24348</v>
      </c>
    </row>
    <row r="98" spans="1:6" x14ac:dyDescent="0.2">
      <c r="A98" s="31" t="s">
        <v>3</v>
      </c>
      <c r="B98" s="31">
        <v>2</v>
      </c>
      <c r="C98" s="31">
        <v>7284</v>
      </c>
      <c r="D98" s="31">
        <v>11439</v>
      </c>
      <c r="E98" s="31">
        <v>1.5704283360790774</v>
      </c>
      <c r="F98" s="31">
        <v>18723</v>
      </c>
    </row>
    <row r="99" spans="1:6" x14ac:dyDescent="0.2">
      <c r="A99" s="31" t="s">
        <v>3</v>
      </c>
      <c r="B99" s="31">
        <v>2</v>
      </c>
      <c r="C99" s="31">
        <v>12913</v>
      </c>
      <c r="D99" s="31">
        <v>12774</v>
      </c>
      <c r="E99" s="31">
        <v>0.98923565399210101</v>
      </c>
      <c r="F99" s="31">
        <v>25687</v>
      </c>
    </row>
    <row r="100" spans="1:6" x14ac:dyDescent="0.2">
      <c r="A100" s="31" t="s">
        <v>3</v>
      </c>
      <c r="B100" s="31">
        <v>2</v>
      </c>
      <c r="C100" s="31">
        <v>17868</v>
      </c>
      <c r="D100" s="31">
        <v>12038</v>
      </c>
      <c r="E100" s="31">
        <v>0.67371837922543099</v>
      </c>
      <c r="F100" s="31">
        <v>29906</v>
      </c>
    </row>
    <row r="101" spans="1:6" x14ac:dyDescent="0.2">
      <c r="A101" s="31" t="s">
        <v>3</v>
      </c>
      <c r="B101" s="31">
        <v>2</v>
      </c>
      <c r="C101" s="31">
        <v>9723</v>
      </c>
      <c r="D101" s="31">
        <v>7394</v>
      </c>
      <c r="E101" s="31">
        <v>0.76046487709554667</v>
      </c>
      <c r="F101" s="31">
        <v>17117</v>
      </c>
    </row>
    <row r="102" spans="1:6" x14ac:dyDescent="0.2">
      <c r="A102" s="31" t="s">
        <v>3</v>
      </c>
      <c r="B102" s="31">
        <v>2</v>
      </c>
      <c r="C102" s="31">
        <v>14926</v>
      </c>
      <c r="D102" s="31">
        <v>12549</v>
      </c>
      <c r="E102" s="31">
        <v>0.84074768859707893</v>
      </c>
      <c r="F102" s="31">
        <v>27475</v>
      </c>
    </row>
    <row r="103" spans="1:6" x14ac:dyDescent="0.2">
      <c r="A103" s="31" t="s">
        <v>3</v>
      </c>
      <c r="B103" s="31">
        <v>4</v>
      </c>
      <c r="C103" s="31">
        <v>12356</v>
      </c>
      <c r="D103" s="31">
        <v>4335</v>
      </c>
      <c r="E103" s="31">
        <v>0.35084169634185819</v>
      </c>
      <c r="F103" s="31">
        <v>16691</v>
      </c>
    </row>
    <row r="104" spans="1:6" x14ac:dyDescent="0.2">
      <c r="A104" s="31" t="s">
        <v>3</v>
      </c>
      <c r="B104" s="31">
        <v>4</v>
      </c>
      <c r="C104" s="31">
        <v>13256</v>
      </c>
      <c r="D104" s="31">
        <v>5934</v>
      </c>
      <c r="E104" s="31">
        <v>0.44764634882317439</v>
      </c>
      <c r="F104" s="31">
        <v>19190</v>
      </c>
    </row>
    <row r="105" spans="1:6" x14ac:dyDescent="0.2">
      <c r="A105" s="31" t="s">
        <v>3</v>
      </c>
      <c r="B105" s="31">
        <v>4</v>
      </c>
      <c r="C105" s="31">
        <v>10768</v>
      </c>
      <c r="D105" s="31">
        <v>3713</v>
      </c>
      <c r="E105" s="31">
        <v>0.34481797919762258</v>
      </c>
      <c r="F105" s="31">
        <v>14481</v>
      </c>
    </row>
    <row r="106" spans="1:6" x14ac:dyDescent="0.2">
      <c r="A106" s="31" t="s">
        <v>3</v>
      </c>
      <c r="B106" s="31">
        <v>4</v>
      </c>
      <c r="C106" s="31">
        <v>11336</v>
      </c>
      <c r="D106" s="31">
        <v>5936</v>
      </c>
      <c r="E106" s="31">
        <v>0.52364149611856037</v>
      </c>
      <c r="F106" s="31">
        <v>17272</v>
      </c>
    </row>
    <row r="107" spans="1:6" x14ac:dyDescent="0.2">
      <c r="A107" s="31" t="s">
        <v>3</v>
      </c>
      <c r="B107" s="31">
        <v>4</v>
      </c>
      <c r="C107" s="31">
        <v>14286</v>
      </c>
      <c r="D107" s="31">
        <v>5250</v>
      </c>
      <c r="E107" s="31">
        <v>0.36749265014699706</v>
      </c>
      <c r="F107" s="31">
        <v>19536</v>
      </c>
    </row>
    <row r="108" spans="1:6" x14ac:dyDescent="0.2">
      <c r="A108" s="31" t="s">
        <v>3</v>
      </c>
      <c r="B108" s="31">
        <v>4</v>
      </c>
      <c r="C108" s="31">
        <v>19043</v>
      </c>
      <c r="D108" s="31">
        <v>8455</v>
      </c>
      <c r="E108" s="31">
        <v>0.44399516882844092</v>
      </c>
      <c r="F108" s="31">
        <v>27498</v>
      </c>
    </row>
    <row r="109" spans="1:6" x14ac:dyDescent="0.2">
      <c r="A109" s="31" t="s">
        <v>3</v>
      </c>
      <c r="B109" s="31">
        <v>4</v>
      </c>
      <c r="C109" s="31">
        <v>12388</v>
      </c>
      <c r="D109" s="31">
        <v>4483</v>
      </c>
      <c r="E109" s="31">
        <v>0.36188246690345494</v>
      </c>
      <c r="F109" s="31">
        <v>16871</v>
      </c>
    </row>
    <row r="110" spans="1:6" x14ac:dyDescent="0.2">
      <c r="A110" s="31" t="s">
        <v>3</v>
      </c>
      <c r="B110" s="31">
        <v>4</v>
      </c>
      <c r="C110" s="31">
        <v>14958</v>
      </c>
      <c r="D110" s="31">
        <v>7206</v>
      </c>
      <c r="E110" s="31">
        <v>0.48174889691135181</v>
      </c>
      <c r="F110" s="31">
        <v>22164</v>
      </c>
    </row>
    <row r="111" spans="1:6" x14ac:dyDescent="0.2">
      <c r="A111" s="31" t="s">
        <v>3</v>
      </c>
      <c r="B111" s="31">
        <v>4</v>
      </c>
      <c r="C111" s="31">
        <v>18701</v>
      </c>
      <c r="D111" s="31">
        <v>8222</v>
      </c>
      <c r="E111" s="31">
        <v>0.43965563338858882</v>
      </c>
      <c r="F111" s="31">
        <v>26923</v>
      </c>
    </row>
    <row r="112" spans="1:6" x14ac:dyDescent="0.2">
      <c r="A112" s="31" t="s">
        <v>3</v>
      </c>
      <c r="B112" s="31">
        <v>4</v>
      </c>
      <c r="C112" s="31">
        <v>17148</v>
      </c>
      <c r="D112" s="31">
        <v>6853</v>
      </c>
      <c r="E112" s="31">
        <v>0.39963844180079311</v>
      </c>
      <c r="F112" s="31">
        <v>24001</v>
      </c>
    </row>
    <row r="113" spans="1:6" x14ac:dyDescent="0.2">
      <c r="A113" s="31" t="s">
        <v>3</v>
      </c>
      <c r="B113" s="31">
        <v>4</v>
      </c>
      <c r="C113" s="31">
        <v>12525</v>
      </c>
      <c r="D113" s="31">
        <v>4292</v>
      </c>
      <c r="E113" s="31">
        <v>0.34267465069860281</v>
      </c>
      <c r="F113" s="31">
        <v>16817</v>
      </c>
    </row>
    <row r="114" spans="1:6" x14ac:dyDescent="0.2">
      <c r="A114" s="31" t="s">
        <v>3</v>
      </c>
      <c r="B114" s="31">
        <v>4</v>
      </c>
      <c r="C114" s="31">
        <v>18550</v>
      </c>
      <c r="D114" s="31">
        <v>9955</v>
      </c>
      <c r="E114" s="31">
        <v>0.53665768194070085</v>
      </c>
      <c r="F114" s="31">
        <v>28505</v>
      </c>
    </row>
    <row r="115" spans="1:6" x14ac:dyDescent="0.2">
      <c r="A115" s="31" t="s">
        <v>3</v>
      </c>
      <c r="B115" s="31">
        <v>4</v>
      </c>
      <c r="C115" s="31">
        <v>18872</v>
      </c>
      <c r="D115" s="31">
        <v>6863</v>
      </c>
      <c r="E115" s="31">
        <v>0.36366044934294195</v>
      </c>
      <c r="F115" s="31">
        <v>25735</v>
      </c>
    </row>
    <row r="116" spans="1:6" x14ac:dyDescent="0.2">
      <c r="A116" s="31" t="s">
        <v>3</v>
      </c>
      <c r="B116" s="31">
        <v>4</v>
      </c>
      <c r="C116" s="31">
        <v>14563</v>
      </c>
      <c r="D116" s="31">
        <v>8162</v>
      </c>
      <c r="E116" s="31">
        <v>0.56046144338391812</v>
      </c>
      <c r="F116" s="31">
        <v>22725</v>
      </c>
    </row>
    <row r="117" spans="1:6" x14ac:dyDescent="0.2">
      <c r="A117" s="31" t="s">
        <v>3</v>
      </c>
      <c r="B117" s="31">
        <v>4</v>
      </c>
      <c r="C117" s="31">
        <v>13844</v>
      </c>
      <c r="D117" s="31">
        <v>7524</v>
      </c>
      <c r="E117" s="31">
        <v>0.54348454203987284</v>
      </c>
      <c r="F117" s="31">
        <v>21368</v>
      </c>
    </row>
    <row r="118" spans="1:6" x14ac:dyDescent="0.2">
      <c r="A118" s="31" t="s">
        <v>3</v>
      </c>
      <c r="B118" s="31">
        <v>4</v>
      </c>
      <c r="C118" s="31">
        <v>16001</v>
      </c>
      <c r="D118" s="31">
        <v>6306</v>
      </c>
      <c r="E118" s="31">
        <v>0.39410036872695459</v>
      </c>
      <c r="F118" s="31">
        <v>22307</v>
      </c>
    </row>
    <row r="119" spans="1:6" x14ac:dyDescent="0.2">
      <c r="A119" s="31" t="s">
        <v>3</v>
      </c>
      <c r="B119" s="31">
        <v>4</v>
      </c>
      <c r="C119" s="31">
        <v>18336</v>
      </c>
      <c r="D119" s="31">
        <v>8896</v>
      </c>
      <c r="E119" s="31">
        <v>0.4851657940663176</v>
      </c>
      <c r="F119" s="31">
        <v>27232</v>
      </c>
    </row>
    <row r="120" spans="1:6" x14ac:dyDescent="0.2">
      <c r="A120" s="31" t="s">
        <v>3</v>
      </c>
      <c r="B120" s="31">
        <v>4</v>
      </c>
      <c r="C120" s="31">
        <v>14319</v>
      </c>
      <c r="D120" s="31">
        <v>6536</v>
      </c>
      <c r="E120" s="31">
        <v>0.45645645645645644</v>
      </c>
      <c r="F120" s="31">
        <v>20855</v>
      </c>
    </row>
    <row r="121" spans="1:6" x14ac:dyDescent="0.2">
      <c r="A121" s="31" t="s">
        <v>3</v>
      </c>
      <c r="B121" s="31">
        <v>4</v>
      </c>
      <c r="C121" s="31">
        <v>19368</v>
      </c>
      <c r="D121" s="31">
        <v>6693</v>
      </c>
      <c r="E121" s="31">
        <v>0.34557001239157376</v>
      </c>
      <c r="F121" s="31">
        <v>26061</v>
      </c>
    </row>
    <row r="122" spans="1:6" x14ac:dyDescent="0.2">
      <c r="A122" s="31" t="s">
        <v>3</v>
      </c>
      <c r="B122" s="31">
        <v>4</v>
      </c>
      <c r="C122" s="31">
        <v>11844</v>
      </c>
      <c r="D122" s="31">
        <v>4556</v>
      </c>
      <c r="E122" s="31">
        <v>0.3846673421141506</v>
      </c>
      <c r="F122" s="31">
        <v>16400</v>
      </c>
    </row>
    <row r="123" spans="1:6" x14ac:dyDescent="0.2">
      <c r="A123" s="31" t="s">
        <v>3</v>
      </c>
      <c r="B123" s="31">
        <v>4</v>
      </c>
      <c r="C123" s="31">
        <v>12422</v>
      </c>
      <c r="D123" s="31">
        <v>5107</v>
      </c>
      <c r="E123" s="31">
        <v>0.41112542263725649</v>
      </c>
      <c r="F123" s="31">
        <v>17529</v>
      </c>
    </row>
    <row r="124" spans="1:6" x14ac:dyDescent="0.2">
      <c r="A124" s="31" t="s">
        <v>3</v>
      </c>
      <c r="B124" s="31">
        <v>4</v>
      </c>
      <c r="C124" s="31">
        <v>22308</v>
      </c>
      <c r="D124" s="31">
        <v>9314</v>
      </c>
      <c r="E124" s="31">
        <v>0.41751837905684058</v>
      </c>
      <c r="F124" s="31">
        <v>31622</v>
      </c>
    </row>
    <row r="125" spans="1:6" x14ac:dyDescent="0.2">
      <c r="A125" s="31" t="s">
        <v>3</v>
      </c>
      <c r="B125" s="31">
        <v>4</v>
      </c>
      <c r="C125" s="31">
        <v>14182</v>
      </c>
      <c r="D125" s="31">
        <v>5883</v>
      </c>
      <c r="E125" s="31">
        <v>0.41482160485121988</v>
      </c>
      <c r="F125" s="31">
        <v>20065</v>
      </c>
    </row>
    <row r="126" spans="1:6" x14ac:dyDescent="0.2">
      <c r="A126" s="31" t="s">
        <v>3</v>
      </c>
      <c r="B126" s="31">
        <v>4</v>
      </c>
      <c r="C126" s="31">
        <v>13114</v>
      </c>
      <c r="D126" s="31">
        <v>4693</v>
      </c>
      <c r="E126" s="31">
        <v>0.35786182705505565</v>
      </c>
      <c r="F126" s="31">
        <v>17807</v>
      </c>
    </row>
    <row r="127" spans="1:6" x14ac:dyDescent="0.2">
      <c r="A127" s="31" t="s">
        <v>3</v>
      </c>
      <c r="B127" s="31">
        <v>4</v>
      </c>
      <c r="C127" s="31">
        <v>19964</v>
      </c>
      <c r="D127" s="31">
        <v>7411</v>
      </c>
      <c r="E127" s="31">
        <v>0.37121819274694451</v>
      </c>
      <c r="F127" s="31">
        <v>27375</v>
      </c>
    </row>
    <row r="128" spans="1:6" x14ac:dyDescent="0.2">
      <c r="A128" s="31" t="s">
        <v>3</v>
      </c>
      <c r="B128" s="31">
        <v>4</v>
      </c>
      <c r="C128" s="31">
        <v>16382</v>
      </c>
      <c r="D128" s="31">
        <v>7345</v>
      </c>
      <c r="E128" s="31">
        <v>0.44835795385178856</v>
      </c>
      <c r="F128" s="31">
        <v>23727</v>
      </c>
    </row>
    <row r="129" spans="1:6" x14ac:dyDescent="0.2">
      <c r="A129" s="31" t="s">
        <v>3</v>
      </c>
      <c r="B129" s="31">
        <v>4</v>
      </c>
      <c r="C129" s="31">
        <v>14529</v>
      </c>
      <c r="D129" s="31">
        <v>6630</v>
      </c>
      <c r="E129" s="31">
        <v>0.45632872186661161</v>
      </c>
      <c r="F129" s="31">
        <v>21159</v>
      </c>
    </row>
    <row r="130" spans="1:6" x14ac:dyDescent="0.2">
      <c r="A130" s="31" t="s">
        <v>3</v>
      </c>
      <c r="B130" s="31">
        <v>4</v>
      </c>
      <c r="C130" s="31">
        <v>18407</v>
      </c>
      <c r="D130" s="31">
        <v>8362</v>
      </c>
      <c r="E130" s="31">
        <v>0.45428369641984029</v>
      </c>
      <c r="F130" s="31">
        <v>26769</v>
      </c>
    </row>
    <row r="131" spans="1:6" x14ac:dyDescent="0.2">
      <c r="A131" s="31" t="s">
        <v>3</v>
      </c>
      <c r="B131" s="31">
        <v>4</v>
      </c>
      <c r="C131" s="31">
        <v>15908</v>
      </c>
      <c r="D131" s="31">
        <v>5501</v>
      </c>
      <c r="E131" s="31">
        <v>0.34580085491576568</v>
      </c>
      <c r="F131" s="31">
        <v>21409</v>
      </c>
    </row>
    <row r="132" spans="1:6" x14ac:dyDescent="0.2">
      <c r="A132" s="31" t="s">
        <v>3</v>
      </c>
      <c r="B132" s="31">
        <v>4</v>
      </c>
      <c r="C132" s="31">
        <v>18008</v>
      </c>
      <c r="D132" s="31">
        <v>7114</v>
      </c>
      <c r="E132" s="31">
        <v>0.39504664593513994</v>
      </c>
      <c r="F132" s="31">
        <v>25122</v>
      </c>
    </row>
    <row r="133" spans="1:6" x14ac:dyDescent="0.2">
      <c r="A133" s="31" t="s">
        <v>3</v>
      </c>
      <c r="B133" s="31">
        <v>4</v>
      </c>
      <c r="C133" s="31">
        <v>15513</v>
      </c>
      <c r="D133" s="31">
        <v>6075</v>
      </c>
      <c r="E133" s="31">
        <v>0.39160703925739704</v>
      </c>
      <c r="F133" s="31">
        <v>21588</v>
      </c>
    </row>
    <row r="134" spans="1:6" x14ac:dyDescent="0.2">
      <c r="A134" s="31" t="s">
        <v>3</v>
      </c>
      <c r="B134" s="31">
        <v>4</v>
      </c>
      <c r="C134" s="31">
        <v>19315</v>
      </c>
      <c r="D134" s="31">
        <v>7839</v>
      </c>
      <c r="E134" s="31">
        <v>0.40585037535594098</v>
      </c>
      <c r="F134" s="31">
        <v>27154</v>
      </c>
    </row>
    <row r="135" spans="1:6" x14ac:dyDescent="0.2">
      <c r="A135" s="31" t="s">
        <v>3</v>
      </c>
      <c r="B135" s="31">
        <v>4</v>
      </c>
      <c r="C135" s="31">
        <v>12768</v>
      </c>
      <c r="D135" s="31">
        <v>4809</v>
      </c>
      <c r="E135" s="31">
        <v>0.37664473684210525</v>
      </c>
      <c r="F135" s="31">
        <v>17577</v>
      </c>
    </row>
    <row r="136" spans="1:6" x14ac:dyDescent="0.2">
      <c r="A136" s="31" t="s">
        <v>3</v>
      </c>
      <c r="B136" s="31">
        <v>4</v>
      </c>
      <c r="C136" s="31">
        <v>18285</v>
      </c>
      <c r="D136" s="31">
        <v>6111</v>
      </c>
      <c r="E136" s="31">
        <v>0.33420836751435601</v>
      </c>
      <c r="F136" s="31">
        <v>24396</v>
      </c>
    </row>
    <row r="137" spans="1:6" x14ac:dyDescent="0.2">
      <c r="A137" s="31" t="s">
        <v>3</v>
      </c>
      <c r="B137" s="31">
        <v>4</v>
      </c>
      <c r="C137" s="31">
        <v>19059</v>
      </c>
      <c r="D137" s="31">
        <v>6901</v>
      </c>
      <c r="E137" s="31">
        <v>0.36208615352326984</v>
      </c>
      <c r="F137" s="31">
        <v>25960</v>
      </c>
    </row>
    <row r="138" spans="1:6" x14ac:dyDescent="0.2">
      <c r="A138" s="31" t="s">
        <v>3</v>
      </c>
      <c r="B138" s="31">
        <v>4</v>
      </c>
      <c r="C138" s="31">
        <v>18165</v>
      </c>
      <c r="D138" s="31">
        <v>5422</v>
      </c>
      <c r="E138" s="31">
        <v>0.29848609964216899</v>
      </c>
      <c r="F138" s="31">
        <v>23587</v>
      </c>
    </row>
    <row r="139" spans="1:6" x14ac:dyDescent="0.2">
      <c r="A139" s="31" t="s">
        <v>3</v>
      </c>
      <c r="B139" s="31">
        <v>4</v>
      </c>
      <c r="C139" s="31">
        <v>22436</v>
      </c>
      <c r="D139" s="31">
        <v>6455</v>
      </c>
      <c r="E139" s="31">
        <v>0.28770725619540027</v>
      </c>
      <c r="F139" s="31">
        <v>28891</v>
      </c>
    </row>
    <row r="140" spans="1:6" x14ac:dyDescent="0.2">
      <c r="A140" s="31" t="s">
        <v>3</v>
      </c>
      <c r="B140" s="31">
        <v>4</v>
      </c>
      <c r="C140" s="31">
        <v>17165</v>
      </c>
      <c r="D140" s="31">
        <v>6321</v>
      </c>
      <c r="E140" s="31">
        <v>0.36824934459656278</v>
      </c>
      <c r="F140" s="31">
        <v>23486</v>
      </c>
    </row>
    <row r="141" spans="1:6" x14ac:dyDescent="0.2">
      <c r="A141" s="31" t="s">
        <v>3</v>
      </c>
      <c r="B141" s="31">
        <v>4</v>
      </c>
      <c r="C141" s="31">
        <v>14538</v>
      </c>
      <c r="D141" s="31">
        <v>4879</v>
      </c>
      <c r="E141" s="31">
        <v>0.33560324666391528</v>
      </c>
      <c r="F141" s="31">
        <v>19417</v>
      </c>
    </row>
    <row r="142" spans="1:6" x14ac:dyDescent="0.2">
      <c r="A142" s="31" t="s">
        <v>3</v>
      </c>
      <c r="B142" s="31">
        <v>4</v>
      </c>
      <c r="C142" s="31">
        <v>10761</v>
      </c>
      <c r="D142" s="31">
        <v>3426</v>
      </c>
      <c r="E142" s="31">
        <v>0.31837189852244213</v>
      </c>
      <c r="F142" s="31">
        <v>14187</v>
      </c>
    </row>
    <row r="143" spans="1:6" x14ac:dyDescent="0.2">
      <c r="A143" s="31" t="s">
        <v>3</v>
      </c>
      <c r="B143" s="31">
        <v>4</v>
      </c>
      <c r="C143" s="31">
        <v>13882</v>
      </c>
      <c r="D143" s="31">
        <v>5691</v>
      </c>
      <c r="E143" s="31">
        <v>0.40995533784757238</v>
      </c>
      <c r="F143" s="31">
        <v>19573</v>
      </c>
    </row>
    <row r="144" spans="1:6" x14ac:dyDescent="0.2">
      <c r="A144" s="31" t="s">
        <v>3</v>
      </c>
      <c r="B144" s="31">
        <v>4</v>
      </c>
      <c r="C144" s="31">
        <v>22597</v>
      </c>
      <c r="D144" s="31">
        <v>9024</v>
      </c>
      <c r="E144" s="31">
        <v>0.39934504580254016</v>
      </c>
      <c r="F144" s="31">
        <v>31621</v>
      </c>
    </row>
    <row r="145" spans="1:6" x14ac:dyDescent="0.2">
      <c r="A145" s="31" t="s">
        <v>3</v>
      </c>
      <c r="B145" s="31">
        <v>4</v>
      </c>
      <c r="C145" s="31">
        <v>14344</v>
      </c>
      <c r="D145" s="31">
        <v>7423</v>
      </c>
      <c r="E145" s="31">
        <v>0.51749860568878969</v>
      </c>
      <c r="F145" s="31">
        <v>21767</v>
      </c>
    </row>
    <row r="146" spans="1:6" x14ac:dyDescent="0.2">
      <c r="A146" s="31" t="s">
        <v>3</v>
      </c>
      <c r="B146" s="31">
        <v>4</v>
      </c>
      <c r="C146" s="31">
        <v>12057</v>
      </c>
      <c r="D146" s="31">
        <v>6258</v>
      </c>
      <c r="E146" s="31">
        <v>0.51903458571784022</v>
      </c>
      <c r="F146" s="31">
        <v>18315</v>
      </c>
    </row>
    <row r="147" spans="1:6" x14ac:dyDescent="0.2">
      <c r="A147" s="31" t="s">
        <v>3</v>
      </c>
      <c r="B147" s="31">
        <v>4</v>
      </c>
      <c r="C147" s="31">
        <v>13869</v>
      </c>
      <c r="D147" s="31">
        <v>5802</v>
      </c>
      <c r="E147" s="31">
        <v>0.418343067272334</v>
      </c>
      <c r="F147" s="31">
        <v>19671</v>
      </c>
    </row>
    <row r="148" spans="1:6" x14ac:dyDescent="0.2">
      <c r="A148" s="31" t="s">
        <v>3</v>
      </c>
      <c r="B148" s="31">
        <v>4</v>
      </c>
      <c r="C148" s="31">
        <v>12656</v>
      </c>
      <c r="D148" s="31">
        <v>5950</v>
      </c>
      <c r="E148" s="31">
        <v>0.47013274336283184</v>
      </c>
      <c r="F148" s="31">
        <v>18606</v>
      </c>
    </row>
    <row r="149" spans="1:6" x14ac:dyDescent="0.2">
      <c r="A149" s="31" t="s">
        <v>3</v>
      </c>
      <c r="B149" s="31">
        <v>4</v>
      </c>
      <c r="C149" s="31">
        <v>16883</v>
      </c>
      <c r="D149" s="31">
        <v>8021</v>
      </c>
      <c r="E149" s="31">
        <v>0.47509328910738613</v>
      </c>
      <c r="F149" s="31">
        <v>24904</v>
      </c>
    </row>
    <row r="150" spans="1:6" x14ac:dyDescent="0.2">
      <c r="A150" s="31" t="s">
        <v>3</v>
      </c>
      <c r="B150" s="31">
        <v>4</v>
      </c>
      <c r="C150" s="31">
        <v>13165</v>
      </c>
      <c r="D150" s="31">
        <v>5109</v>
      </c>
      <c r="E150" s="31">
        <v>0.38807443980250667</v>
      </c>
      <c r="F150" s="31">
        <v>18274</v>
      </c>
    </row>
    <row r="151" spans="1:6" x14ac:dyDescent="0.2">
      <c r="A151" s="31" t="s">
        <v>3</v>
      </c>
      <c r="B151" s="31">
        <v>4</v>
      </c>
      <c r="C151" s="31">
        <v>12277</v>
      </c>
      <c r="D151" s="31">
        <v>4387</v>
      </c>
      <c r="E151" s="31">
        <v>0.35733485379164293</v>
      </c>
      <c r="F151" s="31">
        <v>16664</v>
      </c>
    </row>
    <row r="152" spans="1:6" x14ac:dyDescent="0.2">
      <c r="A152" s="31" t="s">
        <v>3</v>
      </c>
      <c r="B152" s="31">
        <v>5</v>
      </c>
      <c r="C152" s="102">
        <v>14626</v>
      </c>
      <c r="D152" s="102">
        <v>5204</v>
      </c>
      <c r="E152" s="31">
        <f>D152/C152</f>
        <v>0.35580473130042389</v>
      </c>
      <c r="F152" s="102">
        <f>D152+C152</f>
        <v>19830</v>
      </c>
    </row>
    <row r="153" spans="1:6" x14ac:dyDescent="0.2">
      <c r="A153" s="31" t="s">
        <v>3</v>
      </c>
      <c r="B153" s="31">
        <v>5</v>
      </c>
      <c r="C153" s="102">
        <v>11667</v>
      </c>
      <c r="D153" s="102">
        <v>5812</v>
      </c>
      <c r="E153" s="31">
        <f t="shared" ref="E153:E201" si="7">D153/C153</f>
        <v>0.49815719550869975</v>
      </c>
      <c r="F153" s="102">
        <f t="shared" ref="F153:F201" si="8">D153+C153</f>
        <v>17479</v>
      </c>
    </row>
    <row r="154" spans="1:6" x14ac:dyDescent="0.2">
      <c r="A154" s="31" t="s">
        <v>3</v>
      </c>
      <c r="B154" s="31">
        <v>5</v>
      </c>
      <c r="C154" s="102">
        <v>11654</v>
      </c>
      <c r="D154" s="102">
        <v>4361</v>
      </c>
      <c r="E154" s="31">
        <f t="shared" si="7"/>
        <v>0.37420628110519993</v>
      </c>
      <c r="F154" s="102">
        <f t="shared" si="8"/>
        <v>16015</v>
      </c>
    </row>
    <row r="155" spans="1:6" x14ac:dyDescent="0.2">
      <c r="A155" s="31" t="s">
        <v>3</v>
      </c>
      <c r="B155" s="31">
        <v>5</v>
      </c>
      <c r="C155" s="102">
        <v>9618</v>
      </c>
      <c r="D155" s="102">
        <v>3186</v>
      </c>
      <c r="E155" s="31">
        <f t="shared" si="7"/>
        <v>0.33125389893948848</v>
      </c>
      <c r="F155" s="102">
        <f t="shared" si="8"/>
        <v>12804</v>
      </c>
    </row>
    <row r="156" spans="1:6" x14ac:dyDescent="0.2">
      <c r="A156" s="31" t="s">
        <v>3</v>
      </c>
      <c r="B156" s="31">
        <v>5</v>
      </c>
      <c r="C156" s="102">
        <v>12341</v>
      </c>
      <c r="D156" s="102">
        <v>4157</v>
      </c>
      <c r="E156" s="31">
        <f t="shared" si="7"/>
        <v>0.33684466412770442</v>
      </c>
      <c r="F156" s="102">
        <f t="shared" si="8"/>
        <v>16498</v>
      </c>
    </row>
    <row r="157" spans="1:6" x14ac:dyDescent="0.2">
      <c r="A157" s="31" t="s">
        <v>3</v>
      </c>
      <c r="B157" s="31">
        <v>5</v>
      </c>
      <c r="C157" s="102">
        <v>14652</v>
      </c>
      <c r="D157" s="102">
        <v>5488</v>
      </c>
      <c r="E157" s="31">
        <f t="shared" si="7"/>
        <v>0.37455637455637458</v>
      </c>
      <c r="F157" s="102">
        <f t="shared" si="8"/>
        <v>20140</v>
      </c>
    </row>
    <row r="158" spans="1:6" x14ac:dyDescent="0.2">
      <c r="A158" s="31" t="s">
        <v>3</v>
      </c>
      <c r="B158" s="31">
        <v>5</v>
      </c>
      <c r="C158" s="102">
        <v>12006</v>
      </c>
      <c r="D158" s="102">
        <v>5799</v>
      </c>
      <c r="E158" s="31">
        <f t="shared" si="7"/>
        <v>0.48300849575212396</v>
      </c>
      <c r="F158" s="102">
        <f t="shared" si="8"/>
        <v>17805</v>
      </c>
    </row>
    <row r="159" spans="1:6" x14ac:dyDescent="0.2">
      <c r="A159" s="31" t="s">
        <v>3</v>
      </c>
      <c r="B159" s="31">
        <v>5</v>
      </c>
      <c r="C159" s="102">
        <v>17672</v>
      </c>
      <c r="D159" s="102">
        <v>6874</v>
      </c>
      <c r="E159" s="31">
        <f t="shared" si="7"/>
        <v>0.38897691263014939</v>
      </c>
      <c r="F159" s="102">
        <f t="shared" si="8"/>
        <v>24546</v>
      </c>
    </row>
    <row r="160" spans="1:6" x14ac:dyDescent="0.2">
      <c r="A160" s="31" t="s">
        <v>3</v>
      </c>
      <c r="B160" s="31">
        <v>5</v>
      </c>
      <c r="C160" s="102">
        <v>11989</v>
      </c>
      <c r="D160" s="102">
        <v>3870</v>
      </c>
      <c r="E160" s="31">
        <f t="shared" si="7"/>
        <v>0.32279589623821836</v>
      </c>
      <c r="F160" s="102">
        <f t="shared" si="8"/>
        <v>15859</v>
      </c>
    </row>
    <row r="161" spans="1:6" x14ac:dyDescent="0.2">
      <c r="A161" s="31" t="s">
        <v>3</v>
      </c>
      <c r="B161" s="31">
        <v>5</v>
      </c>
      <c r="C161" s="102">
        <v>11486</v>
      </c>
      <c r="D161" s="102">
        <v>5070</v>
      </c>
      <c r="E161" s="31">
        <f t="shared" si="7"/>
        <v>0.4414069301758663</v>
      </c>
      <c r="F161" s="102">
        <f t="shared" si="8"/>
        <v>16556</v>
      </c>
    </row>
    <row r="162" spans="1:6" x14ac:dyDescent="0.2">
      <c r="A162" s="31" t="s">
        <v>3</v>
      </c>
      <c r="B162" s="31">
        <v>5</v>
      </c>
      <c r="C162" s="102">
        <v>13149</v>
      </c>
      <c r="D162" s="102">
        <v>7287</v>
      </c>
      <c r="E162" s="31">
        <f t="shared" si="7"/>
        <v>0.55418663016198955</v>
      </c>
      <c r="F162" s="102">
        <f t="shared" si="8"/>
        <v>20436</v>
      </c>
    </row>
    <row r="163" spans="1:6" x14ac:dyDescent="0.2">
      <c r="A163" s="31" t="s">
        <v>3</v>
      </c>
      <c r="B163" s="31">
        <v>5</v>
      </c>
      <c r="C163" s="102">
        <v>9644</v>
      </c>
      <c r="D163" s="102">
        <v>3913</v>
      </c>
      <c r="E163" s="31">
        <f t="shared" si="7"/>
        <v>0.40574450435503939</v>
      </c>
      <c r="F163" s="102">
        <f t="shared" si="8"/>
        <v>13557</v>
      </c>
    </row>
    <row r="164" spans="1:6" x14ac:dyDescent="0.2">
      <c r="A164" s="31" t="s">
        <v>3</v>
      </c>
      <c r="B164" s="31">
        <v>5</v>
      </c>
      <c r="C164" s="102">
        <v>12254</v>
      </c>
      <c r="D164" s="102">
        <v>4905</v>
      </c>
      <c r="E164" s="31">
        <f t="shared" si="7"/>
        <v>0.40027746042108697</v>
      </c>
      <c r="F164" s="102">
        <f t="shared" si="8"/>
        <v>17159</v>
      </c>
    </row>
    <row r="165" spans="1:6" x14ac:dyDescent="0.2">
      <c r="A165" s="31" t="s">
        <v>3</v>
      </c>
      <c r="B165" s="31">
        <v>5</v>
      </c>
      <c r="C165" s="102">
        <v>15018</v>
      </c>
      <c r="D165" s="102">
        <v>5251</v>
      </c>
      <c r="E165" s="31">
        <f t="shared" si="7"/>
        <v>0.3496470901584765</v>
      </c>
      <c r="F165" s="102">
        <f t="shared" si="8"/>
        <v>20269</v>
      </c>
    </row>
    <row r="166" spans="1:6" x14ac:dyDescent="0.2">
      <c r="A166" s="31" t="s">
        <v>3</v>
      </c>
      <c r="B166" s="31">
        <v>5</v>
      </c>
      <c r="C166" s="102">
        <v>13716</v>
      </c>
      <c r="D166" s="102">
        <v>4890</v>
      </c>
      <c r="E166" s="31">
        <f t="shared" si="7"/>
        <v>0.35651793525809272</v>
      </c>
      <c r="F166" s="102">
        <f t="shared" si="8"/>
        <v>18606</v>
      </c>
    </row>
    <row r="167" spans="1:6" x14ac:dyDescent="0.2">
      <c r="A167" s="31" t="s">
        <v>3</v>
      </c>
      <c r="B167" s="31">
        <v>5</v>
      </c>
      <c r="C167" s="102">
        <v>12486</v>
      </c>
      <c r="D167" s="102">
        <v>4364</v>
      </c>
      <c r="E167" s="31">
        <f t="shared" si="7"/>
        <v>0.34951145282716645</v>
      </c>
      <c r="F167" s="102">
        <f t="shared" si="8"/>
        <v>16850</v>
      </c>
    </row>
    <row r="168" spans="1:6" x14ac:dyDescent="0.2">
      <c r="A168" s="31" t="s">
        <v>3</v>
      </c>
      <c r="B168" s="31">
        <v>5</v>
      </c>
      <c r="C168" s="102">
        <v>9705</v>
      </c>
      <c r="D168" s="102">
        <v>4272</v>
      </c>
      <c r="E168" s="31">
        <f t="shared" si="7"/>
        <v>0.4401854714064915</v>
      </c>
      <c r="F168" s="102">
        <f t="shared" si="8"/>
        <v>13977</v>
      </c>
    </row>
    <row r="169" spans="1:6" x14ac:dyDescent="0.2">
      <c r="A169" s="31" t="s">
        <v>3</v>
      </c>
      <c r="B169" s="31">
        <v>5</v>
      </c>
      <c r="C169" s="102">
        <v>13116</v>
      </c>
      <c r="D169" s="102">
        <v>6182</v>
      </c>
      <c r="E169" s="31">
        <f t="shared" si="7"/>
        <v>0.47133272339127785</v>
      </c>
      <c r="F169" s="102">
        <f t="shared" si="8"/>
        <v>19298</v>
      </c>
    </row>
    <row r="170" spans="1:6" x14ac:dyDescent="0.2">
      <c r="A170" s="31" t="s">
        <v>3</v>
      </c>
      <c r="B170" s="31">
        <v>5</v>
      </c>
      <c r="C170" s="102">
        <v>13871</v>
      </c>
      <c r="D170" s="102">
        <v>5745</v>
      </c>
      <c r="E170" s="31">
        <f t="shared" si="7"/>
        <v>0.41417345541056882</v>
      </c>
      <c r="F170" s="102">
        <f t="shared" si="8"/>
        <v>19616</v>
      </c>
    </row>
    <row r="171" spans="1:6" x14ac:dyDescent="0.2">
      <c r="A171" s="31" t="s">
        <v>3</v>
      </c>
      <c r="B171" s="31">
        <v>5</v>
      </c>
      <c r="C171" s="102">
        <v>14865</v>
      </c>
      <c r="D171" s="102">
        <v>5850</v>
      </c>
      <c r="E171" s="31">
        <f t="shared" si="7"/>
        <v>0.39354187689202824</v>
      </c>
      <c r="F171" s="102">
        <f t="shared" si="8"/>
        <v>20715</v>
      </c>
    </row>
    <row r="172" spans="1:6" x14ac:dyDescent="0.2">
      <c r="A172" s="31" t="s">
        <v>3</v>
      </c>
      <c r="B172" s="31">
        <v>5</v>
      </c>
      <c r="C172" s="102">
        <v>12847</v>
      </c>
      <c r="D172" s="102">
        <v>4983</v>
      </c>
      <c r="E172" s="31">
        <f t="shared" si="7"/>
        <v>0.38787265509457464</v>
      </c>
      <c r="F172" s="102">
        <f t="shared" si="8"/>
        <v>17830</v>
      </c>
    </row>
    <row r="173" spans="1:6" x14ac:dyDescent="0.2">
      <c r="A173" s="31" t="s">
        <v>3</v>
      </c>
      <c r="B173" s="31">
        <v>5</v>
      </c>
      <c r="C173" s="102">
        <v>16486</v>
      </c>
      <c r="D173" s="102">
        <v>6560</v>
      </c>
      <c r="E173" s="31">
        <f t="shared" si="7"/>
        <v>0.39791338105058838</v>
      </c>
      <c r="F173" s="102">
        <f t="shared" si="8"/>
        <v>23046</v>
      </c>
    </row>
    <row r="174" spans="1:6" x14ac:dyDescent="0.2">
      <c r="A174" s="31" t="s">
        <v>3</v>
      </c>
      <c r="B174" s="31">
        <v>5</v>
      </c>
      <c r="C174" s="102">
        <v>14981</v>
      </c>
      <c r="D174" s="102">
        <v>5362</v>
      </c>
      <c r="E174" s="31">
        <f t="shared" si="7"/>
        <v>0.35792003204058476</v>
      </c>
      <c r="F174" s="102">
        <f t="shared" si="8"/>
        <v>20343</v>
      </c>
    </row>
    <row r="175" spans="1:6" x14ac:dyDescent="0.2">
      <c r="A175" s="31" t="s">
        <v>3</v>
      </c>
      <c r="B175" s="31">
        <v>5</v>
      </c>
      <c r="C175" s="102">
        <v>13932</v>
      </c>
      <c r="D175" s="102">
        <v>5397</v>
      </c>
      <c r="E175" s="31">
        <f t="shared" si="7"/>
        <v>0.38738156761412573</v>
      </c>
      <c r="F175" s="102">
        <f t="shared" si="8"/>
        <v>19329</v>
      </c>
    </row>
    <row r="176" spans="1:6" x14ac:dyDescent="0.2">
      <c r="A176" s="31" t="s">
        <v>3</v>
      </c>
      <c r="B176" s="31">
        <v>5</v>
      </c>
      <c r="C176" s="102">
        <v>17517</v>
      </c>
      <c r="D176" s="102">
        <v>8255</v>
      </c>
      <c r="E176" s="31">
        <f t="shared" si="7"/>
        <v>0.47125649369184219</v>
      </c>
      <c r="F176" s="102">
        <f t="shared" si="8"/>
        <v>25772</v>
      </c>
    </row>
    <row r="177" spans="1:6" x14ac:dyDescent="0.2">
      <c r="A177" s="31" t="s">
        <v>3</v>
      </c>
      <c r="B177" s="31">
        <v>5</v>
      </c>
      <c r="C177" s="102">
        <v>12516</v>
      </c>
      <c r="D177" s="102">
        <v>4494</v>
      </c>
      <c r="E177" s="31">
        <f t="shared" si="7"/>
        <v>0.35906040268456374</v>
      </c>
      <c r="F177" s="102">
        <f t="shared" si="8"/>
        <v>17010</v>
      </c>
    </row>
    <row r="178" spans="1:6" x14ac:dyDescent="0.2">
      <c r="A178" s="31" t="s">
        <v>3</v>
      </c>
      <c r="B178" s="31">
        <v>5</v>
      </c>
      <c r="C178" s="102">
        <v>12935</v>
      </c>
      <c r="D178" s="102">
        <v>5922</v>
      </c>
      <c r="E178" s="31">
        <f t="shared" si="7"/>
        <v>0.45782759953614227</v>
      </c>
      <c r="F178" s="102">
        <f t="shared" si="8"/>
        <v>18857</v>
      </c>
    </row>
    <row r="179" spans="1:6" x14ac:dyDescent="0.2">
      <c r="A179" s="31" t="s">
        <v>3</v>
      </c>
      <c r="B179" s="31">
        <v>5</v>
      </c>
      <c r="C179" s="102">
        <v>19984</v>
      </c>
      <c r="D179" s="102">
        <v>10727</v>
      </c>
      <c r="E179" s="31">
        <f t="shared" si="7"/>
        <v>0.53677942353883101</v>
      </c>
      <c r="F179" s="102">
        <f t="shared" si="8"/>
        <v>30711</v>
      </c>
    </row>
    <row r="180" spans="1:6" x14ac:dyDescent="0.2">
      <c r="A180" s="31" t="s">
        <v>3</v>
      </c>
      <c r="B180" s="31">
        <v>5</v>
      </c>
      <c r="C180" s="102">
        <v>12624</v>
      </c>
      <c r="D180" s="102">
        <v>5585</v>
      </c>
      <c r="E180" s="31">
        <f t="shared" si="7"/>
        <v>0.44241128010139419</v>
      </c>
      <c r="F180" s="102">
        <f t="shared" si="8"/>
        <v>18209</v>
      </c>
    </row>
    <row r="181" spans="1:6" x14ac:dyDescent="0.2">
      <c r="A181" s="31" t="s">
        <v>3</v>
      </c>
      <c r="B181" s="31">
        <v>5</v>
      </c>
      <c r="C181" s="102">
        <v>17595</v>
      </c>
      <c r="D181" s="102">
        <v>8638</v>
      </c>
      <c r="E181" s="31">
        <f t="shared" si="7"/>
        <v>0.4909349246945155</v>
      </c>
      <c r="F181" s="102">
        <f t="shared" si="8"/>
        <v>26233</v>
      </c>
    </row>
    <row r="182" spans="1:6" x14ac:dyDescent="0.2">
      <c r="A182" s="31" t="s">
        <v>3</v>
      </c>
      <c r="B182" s="31">
        <v>5</v>
      </c>
      <c r="C182" s="102">
        <v>19807</v>
      </c>
      <c r="D182" s="102">
        <v>9022</v>
      </c>
      <c r="E182" s="31">
        <f t="shared" si="7"/>
        <v>0.45549553188266773</v>
      </c>
      <c r="F182" s="102">
        <f t="shared" si="8"/>
        <v>28829</v>
      </c>
    </row>
    <row r="183" spans="1:6" x14ac:dyDescent="0.2">
      <c r="A183" s="31" t="s">
        <v>3</v>
      </c>
      <c r="B183" s="31">
        <v>5</v>
      </c>
      <c r="C183" s="102">
        <v>13676</v>
      </c>
      <c r="D183" s="102">
        <v>5303</v>
      </c>
      <c r="E183" s="31">
        <f t="shared" si="7"/>
        <v>0.38775957882421763</v>
      </c>
      <c r="F183" s="102">
        <f t="shared" si="8"/>
        <v>18979</v>
      </c>
    </row>
    <row r="184" spans="1:6" x14ac:dyDescent="0.2">
      <c r="A184" s="31" t="s">
        <v>3</v>
      </c>
      <c r="B184" s="31">
        <v>5</v>
      </c>
      <c r="C184" s="102">
        <v>15812</v>
      </c>
      <c r="D184" s="102">
        <v>6298</v>
      </c>
      <c r="E184" s="31">
        <f t="shared" si="7"/>
        <v>0.39830508474576271</v>
      </c>
      <c r="F184" s="102">
        <f t="shared" si="8"/>
        <v>22110</v>
      </c>
    </row>
    <row r="185" spans="1:6" x14ac:dyDescent="0.2">
      <c r="A185" s="31" t="s">
        <v>3</v>
      </c>
      <c r="B185" s="31">
        <v>5</v>
      </c>
      <c r="C185" s="102">
        <v>17252</v>
      </c>
      <c r="D185" s="102">
        <v>6373</v>
      </c>
      <c r="E185" s="31">
        <f t="shared" si="7"/>
        <v>0.36940644562949221</v>
      </c>
      <c r="F185" s="102">
        <f t="shared" si="8"/>
        <v>23625</v>
      </c>
    </row>
    <row r="186" spans="1:6" x14ac:dyDescent="0.2">
      <c r="A186" s="31" t="s">
        <v>3</v>
      </c>
      <c r="B186" s="31">
        <v>5</v>
      </c>
      <c r="C186" s="102">
        <v>16742</v>
      </c>
      <c r="D186" s="102">
        <v>5737</v>
      </c>
      <c r="E186" s="31">
        <f t="shared" si="7"/>
        <v>0.34267112650818299</v>
      </c>
      <c r="F186" s="102">
        <f t="shared" si="8"/>
        <v>22479</v>
      </c>
    </row>
    <row r="187" spans="1:6" x14ac:dyDescent="0.2">
      <c r="A187" s="31" t="s">
        <v>3</v>
      </c>
      <c r="B187" s="31">
        <v>5</v>
      </c>
      <c r="C187" s="102">
        <v>12509</v>
      </c>
      <c r="D187" s="102">
        <v>4556</v>
      </c>
      <c r="E187" s="31">
        <f t="shared" si="7"/>
        <v>0.36421776321048843</v>
      </c>
      <c r="F187" s="102">
        <f t="shared" si="8"/>
        <v>17065</v>
      </c>
    </row>
    <row r="188" spans="1:6" x14ac:dyDescent="0.2">
      <c r="A188" s="31" t="s">
        <v>3</v>
      </c>
      <c r="B188" s="31">
        <v>5</v>
      </c>
      <c r="C188" s="102">
        <v>12781</v>
      </c>
      <c r="D188" s="102">
        <v>7557</v>
      </c>
      <c r="E188" s="31">
        <f t="shared" si="7"/>
        <v>0.59126828886628591</v>
      </c>
      <c r="F188" s="102">
        <f t="shared" si="8"/>
        <v>20338</v>
      </c>
    </row>
    <row r="189" spans="1:6" x14ac:dyDescent="0.2">
      <c r="A189" s="31" t="s">
        <v>3</v>
      </c>
      <c r="B189" s="31">
        <v>5</v>
      </c>
      <c r="C189" s="102">
        <v>10629</v>
      </c>
      <c r="D189" s="102">
        <v>5531</v>
      </c>
      <c r="E189" s="31">
        <f t="shared" si="7"/>
        <v>0.52036880233323923</v>
      </c>
      <c r="F189" s="102">
        <f t="shared" si="8"/>
        <v>16160</v>
      </c>
    </row>
    <row r="190" spans="1:6" x14ac:dyDescent="0.2">
      <c r="A190" s="31" t="s">
        <v>3</v>
      </c>
      <c r="B190" s="31">
        <v>5</v>
      </c>
      <c r="C190" s="102">
        <v>11472</v>
      </c>
      <c r="D190" s="102">
        <v>6007</v>
      </c>
      <c r="E190" s="31">
        <f t="shared" si="7"/>
        <v>0.52362273361227341</v>
      </c>
      <c r="F190" s="102">
        <f t="shared" si="8"/>
        <v>17479</v>
      </c>
    </row>
    <row r="191" spans="1:6" x14ac:dyDescent="0.2">
      <c r="A191" s="31" t="s">
        <v>3</v>
      </c>
      <c r="B191" s="31">
        <v>5</v>
      </c>
      <c r="C191" s="102">
        <v>10395</v>
      </c>
      <c r="D191" s="102">
        <v>6396</v>
      </c>
      <c r="E191" s="31">
        <f t="shared" si="7"/>
        <v>0.61529581529581534</v>
      </c>
      <c r="F191" s="102">
        <f t="shared" si="8"/>
        <v>16791</v>
      </c>
    </row>
    <row r="192" spans="1:6" x14ac:dyDescent="0.2">
      <c r="A192" s="31" t="s">
        <v>3</v>
      </c>
      <c r="B192" s="31">
        <v>5</v>
      </c>
      <c r="C192" s="102">
        <v>8166</v>
      </c>
      <c r="D192" s="102">
        <v>4364</v>
      </c>
      <c r="E192" s="31">
        <f t="shared" si="7"/>
        <v>0.53441097232427137</v>
      </c>
      <c r="F192" s="102">
        <f t="shared" si="8"/>
        <v>12530</v>
      </c>
    </row>
    <row r="193" spans="1:6" x14ac:dyDescent="0.2">
      <c r="A193" s="31" t="s">
        <v>3</v>
      </c>
      <c r="B193" s="31">
        <v>5</v>
      </c>
      <c r="C193" s="102">
        <v>10914</v>
      </c>
      <c r="D193" s="102">
        <v>6945</v>
      </c>
      <c r="E193" s="31">
        <f t="shared" si="7"/>
        <v>0.63633864760857617</v>
      </c>
      <c r="F193" s="102">
        <f t="shared" si="8"/>
        <v>17859</v>
      </c>
    </row>
    <row r="194" spans="1:6" x14ac:dyDescent="0.2">
      <c r="A194" s="31" t="s">
        <v>3</v>
      </c>
      <c r="B194" s="31">
        <v>5</v>
      </c>
      <c r="C194" s="102">
        <v>14735</v>
      </c>
      <c r="D194" s="102">
        <v>7543</v>
      </c>
      <c r="E194" s="31">
        <f t="shared" si="7"/>
        <v>0.51191041737360032</v>
      </c>
      <c r="F194" s="102">
        <f t="shared" si="8"/>
        <v>22278</v>
      </c>
    </row>
    <row r="195" spans="1:6" x14ac:dyDescent="0.2">
      <c r="A195" s="31" t="s">
        <v>3</v>
      </c>
      <c r="B195" s="31">
        <v>5</v>
      </c>
      <c r="C195" s="102">
        <v>13371</v>
      </c>
      <c r="D195" s="102">
        <v>5044</v>
      </c>
      <c r="E195" s="31">
        <f t="shared" si="7"/>
        <v>0.37723431306558969</v>
      </c>
      <c r="F195" s="102">
        <f t="shared" si="8"/>
        <v>18415</v>
      </c>
    </row>
    <row r="196" spans="1:6" x14ac:dyDescent="0.2">
      <c r="A196" s="31" t="s">
        <v>3</v>
      </c>
      <c r="B196" s="31">
        <v>5</v>
      </c>
      <c r="C196" s="102">
        <v>12787</v>
      </c>
      <c r="D196" s="102">
        <v>4685</v>
      </c>
      <c r="E196" s="31">
        <f t="shared" si="7"/>
        <v>0.36638773754594511</v>
      </c>
      <c r="F196" s="102">
        <f t="shared" si="8"/>
        <v>17472</v>
      </c>
    </row>
    <row r="197" spans="1:6" x14ac:dyDescent="0.2">
      <c r="A197" s="31" t="s">
        <v>3</v>
      </c>
      <c r="B197" s="31">
        <v>5</v>
      </c>
      <c r="C197" s="102">
        <v>12838</v>
      </c>
      <c r="D197" s="102">
        <v>4265</v>
      </c>
      <c r="E197" s="31">
        <f t="shared" si="7"/>
        <v>0.33221685620813213</v>
      </c>
      <c r="F197" s="102">
        <f t="shared" si="8"/>
        <v>17103</v>
      </c>
    </row>
    <row r="198" spans="1:6" x14ac:dyDescent="0.2">
      <c r="A198" s="31" t="s">
        <v>3</v>
      </c>
      <c r="B198" s="31">
        <v>5</v>
      </c>
      <c r="C198" s="102">
        <v>15183</v>
      </c>
      <c r="D198" s="102">
        <v>6515</v>
      </c>
      <c r="E198" s="31">
        <f t="shared" si="7"/>
        <v>0.42909833366264899</v>
      </c>
      <c r="F198" s="102">
        <f t="shared" si="8"/>
        <v>21698</v>
      </c>
    </row>
    <row r="199" spans="1:6" x14ac:dyDescent="0.2">
      <c r="A199" s="31" t="s">
        <v>3</v>
      </c>
      <c r="B199" s="31">
        <v>5</v>
      </c>
      <c r="C199" s="102">
        <v>10169</v>
      </c>
      <c r="D199" s="102">
        <v>4905</v>
      </c>
      <c r="E199" s="31">
        <f t="shared" si="7"/>
        <v>0.48234831350181928</v>
      </c>
      <c r="F199" s="102">
        <f t="shared" si="8"/>
        <v>15074</v>
      </c>
    </row>
    <row r="200" spans="1:6" x14ac:dyDescent="0.2">
      <c r="A200" s="31" t="s">
        <v>3</v>
      </c>
      <c r="B200" s="31">
        <v>5</v>
      </c>
      <c r="C200" s="102">
        <v>9891</v>
      </c>
      <c r="D200" s="102">
        <v>6052</v>
      </c>
      <c r="E200" s="31">
        <f t="shared" si="7"/>
        <v>0.61186937620058635</v>
      </c>
      <c r="F200" s="102">
        <f t="shared" si="8"/>
        <v>15943</v>
      </c>
    </row>
    <row r="201" spans="1:6" x14ac:dyDescent="0.2">
      <c r="A201" s="31" t="s">
        <v>3</v>
      </c>
      <c r="B201" s="31">
        <v>5</v>
      </c>
      <c r="C201" s="102">
        <v>13731</v>
      </c>
      <c r="D201" s="102">
        <v>4805</v>
      </c>
      <c r="E201" s="31">
        <f t="shared" si="7"/>
        <v>0.34993809627849393</v>
      </c>
      <c r="F201" s="102">
        <f t="shared" si="8"/>
        <v>18536</v>
      </c>
    </row>
    <row r="202" spans="1:6" x14ac:dyDescent="0.2">
      <c r="A202" s="31" t="s">
        <v>4</v>
      </c>
      <c r="B202" s="31" t="s">
        <v>64</v>
      </c>
      <c r="C202" s="31">
        <v>14926</v>
      </c>
      <c r="D202" s="31">
        <v>12549</v>
      </c>
      <c r="E202" s="31">
        <v>0.84074768859707893</v>
      </c>
      <c r="F202" s="31">
        <v>27475</v>
      </c>
    </row>
    <row r="203" spans="1:6" x14ac:dyDescent="0.2">
      <c r="A203" s="31" t="s">
        <v>4</v>
      </c>
      <c r="B203" s="31" t="s">
        <v>64</v>
      </c>
      <c r="C203" s="31">
        <v>12290</v>
      </c>
      <c r="D203" s="31">
        <v>9355</v>
      </c>
      <c r="E203" s="31">
        <v>0.76118795768917824</v>
      </c>
      <c r="F203" s="31">
        <v>21645</v>
      </c>
    </row>
    <row r="204" spans="1:6" x14ac:dyDescent="0.2">
      <c r="A204" s="31" t="s">
        <v>4</v>
      </c>
      <c r="B204" s="31" t="s">
        <v>64</v>
      </c>
      <c r="C204" s="31">
        <v>14957</v>
      </c>
      <c r="D204" s="31">
        <v>10149</v>
      </c>
      <c r="E204" s="31">
        <v>0.67854516280002675</v>
      </c>
      <c r="F204" s="31">
        <v>25106</v>
      </c>
    </row>
    <row r="205" spans="1:6" x14ac:dyDescent="0.2">
      <c r="A205" s="31" t="s">
        <v>4</v>
      </c>
      <c r="B205" s="31" t="s">
        <v>64</v>
      </c>
      <c r="C205" s="31">
        <v>8050</v>
      </c>
      <c r="D205" s="31">
        <v>12719</v>
      </c>
      <c r="E205" s="31">
        <v>1.58</v>
      </c>
      <c r="F205" s="31">
        <v>20769</v>
      </c>
    </row>
    <row r="206" spans="1:6" x14ac:dyDescent="0.2">
      <c r="A206" s="31" t="s">
        <v>4</v>
      </c>
      <c r="B206" s="31" t="s">
        <v>64</v>
      </c>
      <c r="C206" s="31">
        <v>13715</v>
      </c>
      <c r="D206" s="31">
        <v>13675</v>
      </c>
      <c r="E206" s="31">
        <v>0.99708348523514401</v>
      </c>
      <c r="F206" s="31">
        <v>27390</v>
      </c>
    </row>
    <row r="207" spans="1:6" x14ac:dyDescent="0.2">
      <c r="A207" s="31" t="s">
        <v>4</v>
      </c>
      <c r="B207" s="31" t="s">
        <v>64</v>
      </c>
      <c r="C207" s="31">
        <v>17020</v>
      </c>
      <c r="D207" s="31">
        <v>13025</v>
      </c>
      <c r="E207" s="31">
        <v>0.76527614571092828</v>
      </c>
      <c r="F207" s="31">
        <v>30045</v>
      </c>
    </row>
    <row r="208" spans="1:6" x14ac:dyDescent="0.2">
      <c r="A208" s="31" t="s">
        <v>4</v>
      </c>
      <c r="B208" s="31" t="s">
        <v>64</v>
      </c>
      <c r="C208" s="31">
        <v>12509</v>
      </c>
      <c r="D208" s="31">
        <v>10959</v>
      </c>
      <c r="E208" s="31">
        <v>0.87608921576464949</v>
      </c>
      <c r="F208" s="31">
        <v>23468</v>
      </c>
    </row>
    <row r="209" spans="1:6" x14ac:dyDescent="0.2">
      <c r="A209" s="31" t="s">
        <v>4</v>
      </c>
      <c r="B209" s="31" t="s">
        <v>64</v>
      </c>
      <c r="C209" s="31">
        <v>9279</v>
      </c>
      <c r="D209" s="31">
        <v>6913</v>
      </c>
      <c r="E209" s="31">
        <v>0.74501562668390986</v>
      </c>
      <c r="F209" s="31">
        <v>16192</v>
      </c>
    </row>
    <row r="210" spans="1:6" x14ac:dyDescent="0.2">
      <c r="A210" s="31" t="s">
        <v>4</v>
      </c>
      <c r="B210" s="31" t="s">
        <v>64</v>
      </c>
      <c r="C210" s="31">
        <v>13982</v>
      </c>
      <c r="D210" s="31">
        <v>5837</v>
      </c>
      <c r="E210" s="31">
        <v>0.41746531254470032</v>
      </c>
      <c r="F210" s="31">
        <v>19819</v>
      </c>
    </row>
    <row r="211" spans="1:6" x14ac:dyDescent="0.2">
      <c r="A211" s="31" t="s">
        <v>4</v>
      </c>
      <c r="B211" s="31" t="s">
        <v>64</v>
      </c>
      <c r="C211" s="31">
        <v>3796</v>
      </c>
      <c r="D211" s="31">
        <v>8562</v>
      </c>
      <c r="E211" s="31">
        <v>2.2555321390937828</v>
      </c>
      <c r="F211" s="31">
        <v>12358</v>
      </c>
    </row>
    <row r="212" spans="1:6" x14ac:dyDescent="0.2">
      <c r="A212" s="31" t="s">
        <v>4</v>
      </c>
      <c r="B212" s="31" t="s">
        <v>64</v>
      </c>
      <c r="C212" s="31">
        <v>3501</v>
      </c>
      <c r="D212" s="31">
        <v>8115</v>
      </c>
      <c r="E212" s="31">
        <v>2.317909168808912</v>
      </c>
      <c r="F212" s="31">
        <v>11616</v>
      </c>
    </row>
    <row r="213" spans="1:6" x14ac:dyDescent="0.2">
      <c r="A213" s="31" t="s">
        <v>4</v>
      </c>
      <c r="B213" s="31" t="s">
        <v>64</v>
      </c>
      <c r="C213" s="31">
        <v>4191</v>
      </c>
      <c r="D213" s="31">
        <v>10343</v>
      </c>
      <c r="E213" s="31">
        <v>2.4679074206633262</v>
      </c>
      <c r="F213" s="31">
        <v>14534</v>
      </c>
    </row>
    <row r="214" spans="1:6" x14ac:dyDescent="0.2">
      <c r="A214" s="31" t="s">
        <v>4</v>
      </c>
      <c r="B214" s="31" t="s">
        <v>64</v>
      </c>
      <c r="C214" s="31">
        <v>4186</v>
      </c>
      <c r="D214" s="31">
        <v>8454</v>
      </c>
      <c r="E214" s="31">
        <v>2.0195891065456282</v>
      </c>
      <c r="F214" s="31">
        <v>12640</v>
      </c>
    </row>
    <row r="215" spans="1:6" x14ac:dyDescent="0.2">
      <c r="A215" s="31" t="s">
        <v>4</v>
      </c>
      <c r="B215" s="31" t="s">
        <v>64</v>
      </c>
      <c r="C215" s="31">
        <v>3681</v>
      </c>
      <c r="D215" s="31">
        <v>7743</v>
      </c>
      <c r="E215" s="31">
        <v>2.1035044824775877</v>
      </c>
      <c r="F215" s="31">
        <v>11424</v>
      </c>
    </row>
    <row r="216" spans="1:6" x14ac:dyDescent="0.2">
      <c r="A216" s="31" t="s">
        <v>4</v>
      </c>
      <c r="B216" s="31" t="s">
        <v>64</v>
      </c>
      <c r="C216" s="31">
        <v>4246</v>
      </c>
      <c r="D216" s="31">
        <v>7823</v>
      </c>
      <c r="E216" s="31">
        <v>1.8424399434762129</v>
      </c>
      <c r="F216" s="31">
        <v>12069</v>
      </c>
    </row>
    <row r="217" spans="1:6" x14ac:dyDescent="0.2">
      <c r="A217" s="31" t="s">
        <v>4</v>
      </c>
      <c r="B217" s="31" t="s">
        <v>64</v>
      </c>
      <c r="C217" s="31">
        <v>4595</v>
      </c>
      <c r="D217" s="31">
        <v>1201</v>
      </c>
      <c r="E217" s="31">
        <v>0.26137105549510337</v>
      </c>
      <c r="F217" s="31">
        <v>5796</v>
      </c>
    </row>
    <row r="218" spans="1:6" x14ac:dyDescent="0.2">
      <c r="A218" s="31" t="s">
        <v>4</v>
      </c>
      <c r="B218" s="31" t="s">
        <v>64</v>
      </c>
      <c r="C218" s="31">
        <v>3573</v>
      </c>
      <c r="D218" s="31">
        <v>7882</v>
      </c>
      <c r="E218" s="31">
        <v>2.205989364679541</v>
      </c>
      <c r="F218" s="31">
        <v>11455</v>
      </c>
    </row>
    <row r="219" spans="1:6" x14ac:dyDescent="0.2">
      <c r="A219" s="31" t="s">
        <v>4</v>
      </c>
      <c r="B219" s="31" t="s">
        <v>64</v>
      </c>
      <c r="C219" s="31">
        <v>2546</v>
      </c>
      <c r="D219" s="31">
        <v>5461</v>
      </c>
      <c r="E219" s="31">
        <v>2.1449332285938727</v>
      </c>
      <c r="F219" s="31">
        <v>8007</v>
      </c>
    </row>
    <row r="220" spans="1:6" x14ac:dyDescent="0.2">
      <c r="A220" s="31" t="s">
        <v>4</v>
      </c>
      <c r="B220" s="31" t="s">
        <v>64</v>
      </c>
      <c r="C220" s="31">
        <v>3513</v>
      </c>
      <c r="D220" s="31">
        <v>8044</v>
      </c>
      <c r="E220" s="31">
        <v>2.2897808141189868</v>
      </c>
      <c r="F220" s="31">
        <v>11557</v>
      </c>
    </row>
    <row r="221" spans="1:6" x14ac:dyDescent="0.2">
      <c r="A221" s="31" t="s">
        <v>4</v>
      </c>
      <c r="B221" s="31" t="s">
        <v>64</v>
      </c>
      <c r="C221" s="31">
        <v>3284</v>
      </c>
      <c r="D221" s="31">
        <v>7602</v>
      </c>
      <c r="E221" s="31">
        <v>2.314859926918392</v>
      </c>
      <c r="F221" s="31">
        <v>10886</v>
      </c>
    </row>
    <row r="222" spans="1:6" x14ac:dyDescent="0.2">
      <c r="A222" s="31" t="s">
        <v>4</v>
      </c>
      <c r="B222" s="31" t="s">
        <v>64</v>
      </c>
      <c r="C222" s="31">
        <v>3059</v>
      </c>
      <c r="D222" s="31">
        <v>7770</v>
      </c>
      <c r="E222" s="31">
        <v>2.5400457665903891</v>
      </c>
      <c r="F222" s="31">
        <v>10829</v>
      </c>
    </row>
    <row r="223" spans="1:6" x14ac:dyDescent="0.2">
      <c r="A223" s="31" t="s">
        <v>4</v>
      </c>
      <c r="B223" s="31" t="s">
        <v>64</v>
      </c>
      <c r="C223" s="31">
        <v>3170</v>
      </c>
      <c r="D223" s="31">
        <v>6960</v>
      </c>
      <c r="E223" s="31">
        <v>2.1955835962145112</v>
      </c>
      <c r="F223" s="31">
        <v>10130</v>
      </c>
    </row>
    <row r="224" spans="1:6" x14ac:dyDescent="0.2">
      <c r="A224" s="31" t="s">
        <v>4</v>
      </c>
      <c r="B224" s="31" t="s">
        <v>64</v>
      </c>
      <c r="C224" s="31">
        <v>3752</v>
      </c>
      <c r="D224" s="31">
        <v>8437</v>
      </c>
      <c r="E224" s="31">
        <v>2.2486673773987205</v>
      </c>
      <c r="F224" s="31">
        <v>12189</v>
      </c>
    </row>
    <row r="225" spans="1:6" x14ac:dyDescent="0.2">
      <c r="A225" s="31" t="s">
        <v>4</v>
      </c>
      <c r="B225" s="31" t="s">
        <v>64</v>
      </c>
      <c r="C225" s="31">
        <v>3109</v>
      </c>
      <c r="D225" s="31">
        <v>7021</v>
      </c>
      <c r="E225" s="31">
        <v>2.2582824059183015</v>
      </c>
      <c r="F225" s="31">
        <v>10130</v>
      </c>
    </row>
    <row r="226" spans="1:6" x14ac:dyDescent="0.2">
      <c r="A226" s="31" t="s">
        <v>4</v>
      </c>
      <c r="B226" s="31" t="s">
        <v>64</v>
      </c>
      <c r="C226" s="31">
        <v>3840</v>
      </c>
      <c r="D226" s="31">
        <v>9468</v>
      </c>
      <c r="E226" s="31">
        <v>2.4656250000000002</v>
      </c>
      <c r="F226" s="31">
        <v>13308</v>
      </c>
    </row>
    <row r="227" spans="1:6" x14ac:dyDescent="0.2">
      <c r="A227" s="31" t="s">
        <v>4</v>
      </c>
      <c r="B227" s="31" t="s">
        <v>64</v>
      </c>
      <c r="C227" s="31">
        <v>2284</v>
      </c>
      <c r="D227" s="31">
        <v>7452</v>
      </c>
      <c r="E227" s="31">
        <v>3.2626970227670755</v>
      </c>
      <c r="F227" s="31">
        <v>9736</v>
      </c>
    </row>
    <row r="228" spans="1:6" x14ac:dyDescent="0.2">
      <c r="A228" s="31" t="s">
        <v>4</v>
      </c>
      <c r="B228" s="31" t="s">
        <v>64</v>
      </c>
      <c r="C228" s="31">
        <v>2301</v>
      </c>
      <c r="D228" s="31">
        <v>4633</v>
      </c>
      <c r="E228" s="31">
        <v>2.0134724033029117</v>
      </c>
      <c r="F228" s="31">
        <v>6934</v>
      </c>
    </row>
    <row r="229" spans="1:6" x14ac:dyDescent="0.2">
      <c r="A229" s="31" t="s">
        <v>4</v>
      </c>
      <c r="B229" s="31" t="s">
        <v>64</v>
      </c>
      <c r="C229" s="31">
        <v>5776</v>
      </c>
      <c r="D229" s="31">
        <v>2033</v>
      </c>
      <c r="E229" s="31">
        <v>0.35197368421052633</v>
      </c>
      <c r="F229" s="31">
        <v>7809</v>
      </c>
    </row>
    <row r="230" spans="1:6" x14ac:dyDescent="0.2">
      <c r="A230" s="31" t="s">
        <v>4</v>
      </c>
      <c r="B230" s="31" t="s">
        <v>64</v>
      </c>
      <c r="C230" s="31">
        <v>2879</v>
      </c>
      <c r="D230" s="31">
        <v>6660</v>
      </c>
      <c r="E230" s="31">
        <v>2.3133032302882945</v>
      </c>
      <c r="F230" s="31">
        <v>9539</v>
      </c>
    </row>
    <row r="231" spans="1:6" x14ac:dyDescent="0.2">
      <c r="A231" s="31" t="s">
        <v>4</v>
      </c>
      <c r="B231" s="31" t="s">
        <v>64</v>
      </c>
      <c r="C231" s="31">
        <v>2653</v>
      </c>
      <c r="D231" s="31">
        <v>6979</v>
      </c>
      <c r="E231" s="31">
        <v>2.6306068601583115</v>
      </c>
      <c r="F231" s="31">
        <v>9632</v>
      </c>
    </row>
    <row r="232" spans="1:6" x14ac:dyDescent="0.2">
      <c r="A232" s="31" t="s">
        <v>4</v>
      </c>
      <c r="B232" s="31" t="s">
        <v>64</v>
      </c>
      <c r="C232" s="31">
        <v>2427</v>
      </c>
      <c r="D232" s="31">
        <v>5672</v>
      </c>
      <c r="E232" s="31">
        <v>2.3370416151627524</v>
      </c>
      <c r="F232" s="31">
        <v>8099</v>
      </c>
    </row>
    <row r="233" spans="1:6" x14ac:dyDescent="0.2">
      <c r="A233" s="31" t="s">
        <v>4</v>
      </c>
      <c r="B233" s="31" t="s">
        <v>64</v>
      </c>
      <c r="C233" s="31">
        <v>3740</v>
      </c>
      <c r="D233" s="31">
        <v>6350</v>
      </c>
      <c r="E233" s="31">
        <v>1.6978609625668448</v>
      </c>
      <c r="F233" s="31">
        <v>10090</v>
      </c>
    </row>
    <row r="234" spans="1:6" x14ac:dyDescent="0.2">
      <c r="A234" s="31" t="s">
        <v>4</v>
      </c>
      <c r="B234" s="31" t="s">
        <v>64</v>
      </c>
      <c r="C234" s="31">
        <v>3021</v>
      </c>
      <c r="D234" s="31">
        <v>4512</v>
      </c>
      <c r="E234" s="31">
        <v>1.4935451837140019</v>
      </c>
      <c r="F234" s="31">
        <v>7533</v>
      </c>
    </row>
    <row r="235" spans="1:6" x14ac:dyDescent="0.2">
      <c r="A235" s="31" t="s">
        <v>4</v>
      </c>
      <c r="B235" s="31" t="s">
        <v>64</v>
      </c>
      <c r="C235" s="31">
        <v>3963</v>
      </c>
      <c r="D235" s="31">
        <v>1610</v>
      </c>
      <c r="E235" s="31">
        <v>0.40625788544032299</v>
      </c>
      <c r="F235" s="31">
        <v>5573</v>
      </c>
    </row>
    <row r="236" spans="1:6" x14ac:dyDescent="0.2">
      <c r="A236" s="31" t="s">
        <v>4</v>
      </c>
      <c r="B236" s="31" t="s">
        <v>64</v>
      </c>
      <c r="C236" s="31">
        <v>1924</v>
      </c>
      <c r="D236" s="31">
        <v>5403</v>
      </c>
      <c r="E236" s="31">
        <v>2.808212058212058</v>
      </c>
      <c r="F236" s="31">
        <v>7327</v>
      </c>
    </row>
    <row r="237" spans="1:6" x14ac:dyDescent="0.2">
      <c r="A237" s="31" t="s">
        <v>4</v>
      </c>
      <c r="B237" s="31" t="s">
        <v>64</v>
      </c>
      <c r="C237" s="31">
        <v>5776</v>
      </c>
      <c r="D237" s="31">
        <v>2033</v>
      </c>
      <c r="E237" s="31">
        <v>0.35197368421052633</v>
      </c>
      <c r="F237" s="31">
        <v>7809</v>
      </c>
    </row>
    <row r="238" spans="1:6" x14ac:dyDescent="0.2">
      <c r="A238" s="31" t="s">
        <v>4</v>
      </c>
      <c r="B238" s="31" t="s">
        <v>64</v>
      </c>
      <c r="C238" s="31">
        <v>2879</v>
      </c>
      <c r="D238" s="31">
        <v>6660</v>
      </c>
      <c r="E238" s="31">
        <v>2.3133032302882945</v>
      </c>
      <c r="F238" s="31">
        <v>9539</v>
      </c>
    </row>
    <row r="239" spans="1:6" x14ac:dyDescent="0.2">
      <c r="A239" s="31" t="s">
        <v>4</v>
      </c>
      <c r="B239" s="31" t="s">
        <v>64</v>
      </c>
      <c r="C239" s="31">
        <v>2653</v>
      </c>
      <c r="D239" s="31">
        <v>6979</v>
      </c>
      <c r="E239" s="31">
        <v>2.6306068601583115</v>
      </c>
      <c r="F239" s="31">
        <v>9632</v>
      </c>
    </row>
    <row r="240" spans="1:6" x14ac:dyDescent="0.2">
      <c r="A240" s="31" t="s">
        <v>4</v>
      </c>
      <c r="B240" s="31" t="s">
        <v>64</v>
      </c>
      <c r="C240" s="31">
        <v>2427</v>
      </c>
      <c r="D240" s="31">
        <v>5672</v>
      </c>
      <c r="E240" s="31">
        <v>2.3370416151627524</v>
      </c>
      <c r="F240" s="31">
        <v>8099</v>
      </c>
    </row>
    <row r="241" spans="1:6" x14ac:dyDescent="0.2">
      <c r="A241" s="31" t="s">
        <v>4</v>
      </c>
      <c r="B241" s="31" t="s">
        <v>64</v>
      </c>
      <c r="C241" s="31">
        <v>3740</v>
      </c>
      <c r="D241" s="31">
        <v>6350</v>
      </c>
      <c r="E241" s="31">
        <v>1.6978609625668448</v>
      </c>
      <c r="F241" s="31">
        <v>10090</v>
      </c>
    </row>
    <row r="242" spans="1:6" x14ac:dyDescent="0.2">
      <c r="A242" s="31" t="s">
        <v>4</v>
      </c>
      <c r="B242" s="31" t="s">
        <v>64</v>
      </c>
      <c r="C242" s="31">
        <v>3021</v>
      </c>
      <c r="D242" s="31">
        <v>4512</v>
      </c>
      <c r="E242" s="31">
        <v>1.4935451837140019</v>
      </c>
      <c r="F242" s="31">
        <v>7533</v>
      </c>
    </row>
    <row r="243" spans="1:6" x14ac:dyDescent="0.2">
      <c r="A243" s="31" t="s">
        <v>4</v>
      </c>
      <c r="B243" s="31" t="s">
        <v>64</v>
      </c>
      <c r="C243" s="31">
        <v>3963</v>
      </c>
      <c r="D243" s="31">
        <v>16103</v>
      </c>
      <c r="E243" s="31">
        <v>4.0633358566742368</v>
      </c>
      <c r="F243" s="31">
        <v>20066</v>
      </c>
    </row>
    <row r="244" spans="1:6" x14ac:dyDescent="0.2">
      <c r="A244" s="31" t="s">
        <v>4</v>
      </c>
      <c r="B244" s="31" t="s">
        <v>64</v>
      </c>
      <c r="C244" s="31">
        <v>1924</v>
      </c>
      <c r="D244" s="31">
        <v>5403</v>
      </c>
      <c r="E244" s="31">
        <v>2.808212058212058</v>
      </c>
      <c r="F244" s="31">
        <v>7327</v>
      </c>
    </row>
    <row r="245" spans="1:6" x14ac:dyDescent="0.2">
      <c r="A245" s="31" t="s">
        <v>4</v>
      </c>
      <c r="B245" s="31" t="s">
        <v>64</v>
      </c>
      <c r="C245" s="31">
        <v>7877</v>
      </c>
      <c r="D245" s="31">
        <v>11416</v>
      </c>
      <c r="E245" s="31">
        <v>1.4492827218484194</v>
      </c>
      <c r="F245" s="31">
        <v>19293</v>
      </c>
    </row>
    <row r="246" spans="1:6" x14ac:dyDescent="0.2">
      <c r="A246" s="31" t="s">
        <v>4</v>
      </c>
      <c r="B246" s="31" t="s">
        <v>64</v>
      </c>
      <c r="C246" s="31">
        <v>6220</v>
      </c>
      <c r="D246" s="31">
        <v>10280</v>
      </c>
      <c r="E246" s="31">
        <v>1.652733118971061</v>
      </c>
      <c r="F246" s="31">
        <v>16500</v>
      </c>
    </row>
    <row r="247" spans="1:6" x14ac:dyDescent="0.2">
      <c r="A247" s="31" t="s">
        <v>4</v>
      </c>
      <c r="B247" s="31" t="s">
        <v>64</v>
      </c>
      <c r="C247" s="31">
        <v>5572</v>
      </c>
      <c r="D247" s="31">
        <v>9730</v>
      </c>
      <c r="E247" s="31">
        <v>1.7462311557788945</v>
      </c>
      <c r="F247" s="31">
        <v>15302</v>
      </c>
    </row>
    <row r="248" spans="1:6" x14ac:dyDescent="0.2">
      <c r="A248" s="31" t="s">
        <v>4</v>
      </c>
      <c r="B248" s="31" t="s">
        <v>64</v>
      </c>
      <c r="C248" s="31">
        <v>4385</v>
      </c>
      <c r="D248" s="31">
        <v>7574</v>
      </c>
      <c r="E248" s="31">
        <v>1.7272519954389967</v>
      </c>
      <c r="F248" s="31">
        <v>11959</v>
      </c>
    </row>
    <row r="249" spans="1:6" x14ac:dyDescent="0.2">
      <c r="A249" s="31" t="s">
        <v>4</v>
      </c>
      <c r="B249" s="31" t="s">
        <v>64</v>
      </c>
      <c r="C249" s="31">
        <v>11544</v>
      </c>
      <c r="D249" s="31">
        <v>16402</v>
      </c>
      <c r="E249" s="31">
        <v>1.4208246708246708</v>
      </c>
      <c r="F249" s="31">
        <v>27946</v>
      </c>
    </row>
    <row r="250" spans="1:6" x14ac:dyDescent="0.2">
      <c r="A250" s="31" t="s">
        <v>4</v>
      </c>
      <c r="B250" s="31" t="s">
        <v>64</v>
      </c>
      <c r="C250" s="31">
        <v>3551</v>
      </c>
      <c r="D250" s="31">
        <v>6619</v>
      </c>
      <c r="E250" s="31">
        <v>1.8639819769079133</v>
      </c>
      <c r="F250" s="31">
        <v>10170</v>
      </c>
    </row>
    <row r="251" spans="1:6" x14ac:dyDescent="0.2">
      <c r="A251" s="31" t="s">
        <v>4</v>
      </c>
      <c r="B251" s="31" t="s">
        <v>64</v>
      </c>
      <c r="C251" s="31">
        <v>3087</v>
      </c>
      <c r="D251" s="31">
        <v>4907</v>
      </c>
      <c r="E251" s="31">
        <v>1.5895691609977325</v>
      </c>
      <c r="F251" s="31">
        <v>7994</v>
      </c>
    </row>
    <row r="252" spans="1:6" x14ac:dyDescent="0.2">
      <c r="A252" s="31" t="s">
        <v>4</v>
      </c>
      <c r="B252" s="31" t="s">
        <v>64</v>
      </c>
      <c r="C252" s="31">
        <v>2894</v>
      </c>
      <c r="D252" s="31">
        <v>3601</v>
      </c>
      <c r="E252" s="31">
        <v>1.2442985487214928</v>
      </c>
      <c r="F252" s="31">
        <v>6495</v>
      </c>
    </row>
    <row r="253" spans="1:6" x14ac:dyDescent="0.2">
      <c r="A253" s="31" t="s">
        <v>4</v>
      </c>
      <c r="B253" s="31" t="s">
        <v>64</v>
      </c>
      <c r="C253" s="31">
        <v>8995</v>
      </c>
      <c r="D253" s="31">
        <v>16203</v>
      </c>
      <c r="E253" s="31">
        <v>1.8013340744858255</v>
      </c>
      <c r="F253" s="31">
        <v>25198</v>
      </c>
    </row>
    <row r="254" spans="1:6" x14ac:dyDescent="0.2">
      <c r="A254" s="31" t="s">
        <v>4</v>
      </c>
      <c r="B254" s="31" t="s">
        <v>64</v>
      </c>
      <c r="C254" s="31">
        <v>4064</v>
      </c>
      <c r="D254" s="31">
        <v>5685</v>
      </c>
      <c r="E254" s="31">
        <v>1.3988681102362204</v>
      </c>
      <c r="F254" s="31">
        <v>9749</v>
      </c>
    </row>
    <row r="255" spans="1:6" x14ac:dyDescent="0.2">
      <c r="A255" s="31" t="s">
        <v>4</v>
      </c>
      <c r="B255" s="31" t="s">
        <v>64</v>
      </c>
      <c r="C255" s="31">
        <v>10539</v>
      </c>
      <c r="D255" s="31">
        <v>15203</v>
      </c>
      <c r="E255" s="31">
        <v>1.4425467311889173</v>
      </c>
      <c r="F255" s="31">
        <v>25742</v>
      </c>
    </row>
    <row r="256" spans="1:6" x14ac:dyDescent="0.2">
      <c r="A256" s="31" t="s">
        <v>4</v>
      </c>
      <c r="B256" s="31" t="s">
        <v>64</v>
      </c>
      <c r="C256" s="31">
        <v>7311</v>
      </c>
      <c r="D256" s="31">
        <v>11710</v>
      </c>
      <c r="E256" s="31">
        <v>1.6016960744084257</v>
      </c>
      <c r="F256" s="31">
        <v>19021</v>
      </c>
    </row>
    <row r="257" spans="1:6" x14ac:dyDescent="0.2">
      <c r="A257" s="31" t="s">
        <v>4</v>
      </c>
      <c r="B257" s="31" t="s">
        <v>64</v>
      </c>
      <c r="C257" s="31">
        <v>3643</v>
      </c>
      <c r="D257" s="31">
        <v>5193</v>
      </c>
      <c r="E257" s="31">
        <v>1.4254735108427121</v>
      </c>
      <c r="F257" s="31">
        <v>8836</v>
      </c>
    </row>
    <row r="258" spans="1:6" x14ac:dyDescent="0.2">
      <c r="A258" s="31" t="s">
        <v>4</v>
      </c>
      <c r="B258" s="31" t="s">
        <v>64</v>
      </c>
      <c r="C258" s="31">
        <v>13724</v>
      </c>
      <c r="D258" s="31">
        <v>16235</v>
      </c>
      <c r="E258" s="31">
        <v>1.1829641503934714</v>
      </c>
      <c r="F258" s="31">
        <v>29959</v>
      </c>
    </row>
    <row r="259" spans="1:6" x14ac:dyDescent="0.2">
      <c r="A259" s="31" t="s">
        <v>4</v>
      </c>
      <c r="B259" s="31" t="s">
        <v>64</v>
      </c>
      <c r="C259" s="31">
        <v>8174</v>
      </c>
      <c r="D259" s="31">
        <v>13314</v>
      </c>
      <c r="E259" s="31">
        <v>1.6288230976266209</v>
      </c>
      <c r="F259" s="31">
        <v>21488</v>
      </c>
    </row>
    <row r="260" spans="1:6" x14ac:dyDescent="0.2">
      <c r="A260" s="31" t="s">
        <v>4</v>
      </c>
      <c r="B260" s="31" t="s">
        <v>64</v>
      </c>
      <c r="C260" s="31">
        <v>4756</v>
      </c>
      <c r="D260" s="31">
        <v>8311</v>
      </c>
      <c r="E260" s="31">
        <v>1.7474768713204374</v>
      </c>
      <c r="F260" s="31">
        <v>13067</v>
      </c>
    </row>
    <row r="261" spans="1:6" x14ac:dyDescent="0.2">
      <c r="A261" s="31" t="s">
        <v>4</v>
      </c>
      <c r="B261" s="31" t="s">
        <v>64</v>
      </c>
      <c r="C261" s="31">
        <v>3259</v>
      </c>
      <c r="D261" s="31">
        <v>3985</v>
      </c>
      <c r="E261" s="31">
        <v>1.2227677201595581</v>
      </c>
      <c r="F261" s="31">
        <v>7244</v>
      </c>
    </row>
    <row r="262" spans="1:6" x14ac:dyDescent="0.2">
      <c r="A262" s="31" t="s">
        <v>4</v>
      </c>
      <c r="B262" s="31" t="s">
        <v>64</v>
      </c>
      <c r="C262" s="31">
        <v>5577</v>
      </c>
      <c r="D262" s="31">
        <v>1029</v>
      </c>
      <c r="E262" s="31">
        <v>0.18450779989241528</v>
      </c>
      <c r="F262" s="31">
        <v>6606</v>
      </c>
    </row>
    <row r="263" spans="1:6" x14ac:dyDescent="0.2">
      <c r="A263" s="31" t="s">
        <v>4</v>
      </c>
      <c r="B263" s="31" t="s">
        <v>64</v>
      </c>
      <c r="C263" s="31">
        <v>5352</v>
      </c>
      <c r="D263" s="31">
        <v>9988</v>
      </c>
      <c r="E263" s="31">
        <v>1.8662182361733932</v>
      </c>
      <c r="F263" s="31">
        <v>15340</v>
      </c>
    </row>
    <row r="264" spans="1:6" x14ac:dyDescent="0.2">
      <c r="A264" s="31" t="s">
        <v>4</v>
      </c>
      <c r="B264" s="31" t="s">
        <v>64</v>
      </c>
      <c r="C264" s="31">
        <v>3106</v>
      </c>
      <c r="D264" s="31">
        <v>5220</v>
      </c>
      <c r="E264" s="31">
        <v>1.6806181584030908</v>
      </c>
      <c r="F264" s="31">
        <v>8326</v>
      </c>
    </row>
    <row r="265" spans="1:6" x14ac:dyDescent="0.2">
      <c r="A265" s="31" t="s">
        <v>4</v>
      </c>
      <c r="B265" s="31" t="s">
        <v>65</v>
      </c>
      <c r="C265" s="31">
        <v>4801</v>
      </c>
      <c r="D265" s="31">
        <v>3766</v>
      </c>
      <c r="E265" s="31">
        <v>0.7844199125182254</v>
      </c>
      <c r="F265" s="31">
        <v>8567</v>
      </c>
    </row>
    <row r="266" spans="1:6" x14ac:dyDescent="0.2">
      <c r="A266" s="31" t="s">
        <v>4</v>
      </c>
      <c r="B266" s="31" t="s">
        <v>65</v>
      </c>
      <c r="C266" s="31">
        <v>5886</v>
      </c>
      <c r="D266" s="31">
        <v>5675</v>
      </c>
      <c r="E266" s="31">
        <v>0.96415222562011549</v>
      </c>
      <c r="F266" s="31">
        <v>11561</v>
      </c>
    </row>
    <row r="267" spans="1:6" x14ac:dyDescent="0.2">
      <c r="A267" s="31" t="s">
        <v>4</v>
      </c>
      <c r="B267" s="31" t="s">
        <v>65</v>
      </c>
      <c r="C267" s="31">
        <v>18028</v>
      </c>
      <c r="D267" s="31">
        <v>8670</v>
      </c>
      <c r="E267" s="31">
        <v>0.48091857111160419</v>
      </c>
      <c r="F267" s="31">
        <v>26698</v>
      </c>
    </row>
    <row r="268" spans="1:6" x14ac:dyDescent="0.2">
      <c r="A268" s="31" t="s">
        <v>4</v>
      </c>
      <c r="B268" s="31" t="s">
        <v>65</v>
      </c>
      <c r="C268" s="31">
        <v>5270</v>
      </c>
      <c r="D268" s="31">
        <v>5158</v>
      </c>
      <c r="E268" s="31">
        <v>0.97874762808349147</v>
      </c>
      <c r="F268" s="31">
        <v>10428</v>
      </c>
    </row>
    <row r="269" spans="1:6" x14ac:dyDescent="0.2">
      <c r="A269" s="31" t="s">
        <v>4</v>
      </c>
      <c r="B269" s="31" t="s">
        <v>65</v>
      </c>
      <c r="C269" s="31">
        <v>10321</v>
      </c>
      <c r="D269" s="31">
        <v>7312</v>
      </c>
      <c r="E269" s="31">
        <v>0.70845848270516421</v>
      </c>
      <c r="F269" s="31">
        <v>17633</v>
      </c>
    </row>
    <row r="270" spans="1:6" x14ac:dyDescent="0.2">
      <c r="A270" s="31" t="s">
        <v>4</v>
      </c>
      <c r="B270" s="31" t="s">
        <v>65</v>
      </c>
      <c r="C270" s="31">
        <v>9011</v>
      </c>
      <c r="D270" s="31">
        <v>8122</v>
      </c>
      <c r="E270" s="31">
        <v>0.90134280324048388</v>
      </c>
      <c r="F270" s="31">
        <v>17133</v>
      </c>
    </row>
    <row r="271" spans="1:6" x14ac:dyDescent="0.2">
      <c r="A271" s="31" t="s">
        <v>4</v>
      </c>
      <c r="B271" s="31" t="s">
        <v>65</v>
      </c>
      <c r="C271" s="31">
        <v>14529</v>
      </c>
      <c r="D271" s="31">
        <v>14238</v>
      </c>
      <c r="E271" s="31">
        <v>0.97997109229816226</v>
      </c>
      <c r="F271" s="31">
        <v>28767</v>
      </c>
    </row>
    <row r="272" spans="1:6" x14ac:dyDescent="0.2">
      <c r="A272" s="31" t="s">
        <v>4</v>
      </c>
      <c r="B272" s="31" t="s">
        <v>65</v>
      </c>
      <c r="C272" s="31">
        <v>9256</v>
      </c>
      <c r="D272" s="31">
        <v>7681</v>
      </c>
      <c r="E272" s="31">
        <v>0.82984010371650818</v>
      </c>
      <c r="F272" s="31">
        <v>16937</v>
      </c>
    </row>
    <row r="273" spans="1:6" x14ac:dyDescent="0.2">
      <c r="A273" s="31" t="s">
        <v>4</v>
      </c>
      <c r="B273" s="31" t="s">
        <v>65</v>
      </c>
      <c r="C273" s="31">
        <v>10492</v>
      </c>
      <c r="D273" s="31">
        <v>11274</v>
      </c>
      <c r="E273" s="31">
        <v>1.0745329775066716</v>
      </c>
      <c r="F273" s="31">
        <v>21766</v>
      </c>
    </row>
    <row r="274" spans="1:6" x14ac:dyDescent="0.2">
      <c r="A274" s="31" t="s">
        <v>4</v>
      </c>
      <c r="B274" s="31" t="s">
        <v>65</v>
      </c>
      <c r="C274" s="31">
        <v>9755</v>
      </c>
      <c r="D274" s="31">
        <v>7363</v>
      </c>
      <c r="E274" s="31">
        <v>0.75479241414659148</v>
      </c>
      <c r="F274" s="31">
        <v>17118</v>
      </c>
    </row>
    <row r="275" spans="1:6" x14ac:dyDescent="0.2">
      <c r="A275" s="31" t="s">
        <v>4</v>
      </c>
      <c r="B275" s="31" t="s">
        <v>65</v>
      </c>
      <c r="C275" s="31">
        <v>11814</v>
      </c>
      <c r="D275" s="31">
        <v>6310</v>
      </c>
      <c r="E275" s="31">
        <v>0.53411207042491959</v>
      </c>
      <c r="F275" s="31">
        <v>18124</v>
      </c>
    </row>
    <row r="276" spans="1:6" x14ac:dyDescent="0.2">
      <c r="A276" s="31" t="s">
        <v>4</v>
      </c>
      <c r="B276" s="31" t="s">
        <v>65</v>
      </c>
      <c r="C276" s="31">
        <v>10096</v>
      </c>
      <c r="D276" s="31">
        <v>7154</v>
      </c>
      <c r="E276" s="31">
        <v>0.70859746434231374</v>
      </c>
      <c r="F276" s="31">
        <v>17250</v>
      </c>
    </row>
    <row r="277" spans="1:6" x14ac:dyDescent="0.2">
      <c r="A277" s="31" t="s">
        <v>4</v>
      </c>
      <c r="B277" s="31" t="s">
        <v>65</v>
      </c>
      <c r="C277" s="31">
        <v>8678</v>
      </c>
      <c r="D277" s="31">
        <v>5152</v>
      </c>
      <c r="E277" s="31">
        <v>0.59368518091726208</v>
      </c>
      <c r="F277" s="31">
        <v>13830</v>
      </c>
    </row>
    <row r="278" spans="1:6" x14ac:dyDescent="0.2">
      <c r="A278" s="31" t="s">
        <v>4</v>
      </c>
      <c r="B278" s="31" t="s">
        <v>65</v>
      </c>
      <c r="C278" s="31">
        <v>8595</v>
      </c>
      <c r="D278" s="31">
        <v>8228</v>
      </c>
      <c r="E278" s="31">
        <v>0.95730075625363587</v>
      </c>
      <c r="F278" s="31">
        <v>16823</v>
      </c>
    </row>
    <row r="279" spans="1:6" x14ac:dyDescent="0.2">
      <c r="A279" s="31" t="s">
        <v>4</v>
      </c>
      <c r="B279" s="31" t="s">
        <v>65</v>
      </c>
      <c r="C279" s="31">
        <v>10050</v>
      </c>
      <c r="D279" s="31">
        <v>5918</v>
      </c>
      <c r="E279" s="31">
        <v>0.58885572139303488</v>
      </c>
      <c r="F279" s="31">
        <v>15968</v>
      </c>
    </row>
    <row r="280" spans="1:6" x14ac:dyDescent="0.2">
      <c r="A280" s="31" t="s">
        <v>4</v>
      </c>
      <c r="B280" s="31" t="s">
        <v>65</v>
      </c>
      <c r="C280" s="31">
        <v>13552</v>
      </c>
      <c r="D280" s="31">
        <v>11988</v>
      </c>
      <c r="E280" s="31">
        <v>0.88459268004722547</v>
      </c>
      <c r="F280" s="31">
        <v>25540</v>
      </c>
    </row>
    <row r="281" spans="1:6" x14ac:dyDescent="0.2">
      <c r="A281" s="31" t="s">
        <v>4</v>
      </c>
      <c r="B281" s="31" t="s">
        <v>65</v>
      </c>
      <c r="C281" s="31">
        <v>9492</v>
      </c>
      <c r="D281" s="31">
        <v>6637</v>
      </c>
      <c r="E281" s="31">
        <v>0.69922039612305098</v>
      </c>
      <c r="F281" s="31">
        <v>16129</v>
      </c>
    </row>
    <row r="282" spans="1:6" x14ac:dyDescent="0.2">
      <c r="A282" s="31" t="s">
        <v>4</v>
      </c>
      <c r="B282" s="31" t="s">
        <v>65</v>
      </c>
      <c r="C282" s="31">
        <v>16256</v>
      </c>
      <c r="D282" s="31">
        <v>8815</v>
      </c>
      <c r="E282" s="31">
        <v>0.54226131889763785</v>
      </c>
      <c r="F282" s="31">
        <v>25071</v>
      </c>
    </row>
    <row r="283" spans="1:6" x14ac:dyDescent="0.2">
      <c r="A283" s="31" t="s">
        <v>4</v>
      </c>
      <c r="B283" s="31" t="s">
        <v>65</v>
      </c>
      <c r="C283" s="31">
        <v>5349</v>
      </c>
      <c r="D283" s="31">
        <v>4427</v>
      </c>
      <c r="E283" s="31">
        <v>0.8276313329594317</v>
      </c>
      <c r="F283" s="31">
        <v>9776</v>
      </c>
    </row>
    <row r="284" spans="1:6" x14ac:dyDescent="0.2">
      <c r="A284" s="31" t="s">
        <v>4</v>
      </c>
      <c r="B284" s="31" t="s">
        <v>65</v>
      </c>
      <c r="C284" s="31">
        <v>10707</v>
      </c>
      <c r="D284" s="31">
        <v>9966</v>
      </c>
      <c r="E284" s="31">
        <v>0.93079293919865513</v>
      </c>
      <c r="F284" s="31">
        <v>20673</v>
      </c>
    </row>
    <row r="285" spans="1:6" x14ac:dyDescent="0.2">
      <c r="A285" s="31" t="s">
        <v>4</v>
      </c>
      <c r="B285" s="31" t="s">
        <v>65</v>
      </c>
      <c r="C285" s="31">
        <v>10392</v>
      </c>
      <c r="D285" s="31">
        <v>10623</v>
      </c>
      <c r="E285" s="31">
        <v>1.0222286374133949</v>
      </c>
      <c r="F285" s="31">
        <v>21015</v>
      </c>
    </row>
    <row r="286" spans="1:6" x14ac:dyDescent="0.2">
      <c r="A286" s="31" t="s">
        <v>4</v>
      </c>
      <c r="B286" s="31" t="s">
        <v>65</v>
      </c>
      <c r="C286" s="31">
        <v>8628</v>
      </c>
      <c r="D286" s="31">
        <v>19356</v>
      </c>
      <c r="E286" s="31">
        <v>2.2433936022253129</v>
      </c>
      <c r="F286" s="31">
        <v>27984</v>
      </c>
    </row>
    <row r="287" spans="1:6" x14ac:dyDescent="0.2">
      <c r="A287" s="31" t="s">
        <v>4</v>
      </c>
      <c r="B287" s="31" t="s">
        <v>65</v>
      </c>
      <c r="C287" s="31">
        <v>17432</v>
      </c>
      <c r="D287" s="31">
        <v>17721</v>
      </c>
      <c r="E287" s="31">
        <v>1.0165787058283617</v>
      </c>
      <c r="F287" s="31">
        <v>35153</v>
      </c>
    </row>
    <row r="288" spans="1:6" x14ac:dyDescent="0.2">
      <c r="A288" s="31" t="s">
        <v>4</v>
      </c>
      <c r="B288" s="31" t="s">
        <v>65</v>
      </c>
      <c r="C288" s="31">
        <v>13544</v>
      </c>
      <c r="D288" s="31">
        <v>12843</v>
      </c>
      <c r="E288" s="31">
        <v>0.94824276432368582</v>
      </c>
      <c r="F288" s="31">
        <v>26387</v>
      </c>
    </row>
    <row r="289" spans="1:6" x14ac:dyDescent="0.2">
      <c r="A289" s="31" t="s">
        <v>4</v>
      </c>
      <c r="B289" s="31" t="s">
        <v>65</v>
      </c>
      <c r="C289" s="31">
        <v>21144</v>
      </c>
      <c r="D289" s="31">
        <v>16804</v>
      </c>
      <c r="E289" s="31">
        <v>0.79474082482027997</v>
      </c>
      <c r="F289" s="31">
        <v>37948</v>
      </c>
    </row>
    <row r="290" spans="1:6" x14ac:dyDescent="0.2">
      <c r="A290" s="31" t="s">
        <v>4</v>
      </c>
      <c r="B290" s="31" t="s">
        <v>65</v>
      </c>
      <c r="C290" s="31">
        <v>17177</v>
      </c>
      <c r="D290" s="31">
        <v>11874</v>
      </c>
      <c r="E290" s="31">
        <v>0.69127321418175469</v>
      </c>
      <c r="F290" s="31">
        <v>29051</v>
      </c>
    </row>
    <row r="291" spans="1:6" x14ac:dyDescent="0.2">
      <c r="A291" s="31" t="s">
        <v>4</v>
      </c>
      <c r="B291" s="31" t="s">
        <v>65</v>
      </c>
      <c r="C291" s="31">
        <v>11204</v>
      </c>
      <c r="D291" s="31">
        <v>10185</v>
      </c>
      <c r="E291" s="31">
        <v>0.90905033916458411</v>
      </c>
      <c r="F291" s="31">
        <v>21389</v>
      </c>
    </row>
    <row r="292" spans="1:6" x14ac:dyDescent="0.2">
      <c r="A292" s="31" t="s">
        <v>4</v>
      </c>
      <c r="B292" s="31" t="s">
        <v>65</v>
      </c>
      <c r="C292" s="31">
        <v>10062</v>
      </c>
      <c r="D292" s="31">
        <v>6401</v>
      </c>
      <c r="E292" s="31">
        <v>0.63615583383025243</v>
      </c>
      <c r="F292" s="31">
        <v>16463</v>
      </c>
    </row>
    <row r="293" spans="1:6" x14ac:dyDescent="0.2">
      <c r="A293" s="31" t="s">
        <v>4</v>
      </c>
      <c r="B293" s="31" t="s">
        <v>65</v>
      </c>
      <c r="C293" s="31">
        <v>11628</v>
      </c>
      <c r="D293" s="31">
        <v>7111</v>
      </c>
      <c r="E293" s="31">
        <v>0.61154110767113867</v>
      </c>
      <c r="F293" s="31">
        <v>18739</v>
      </c>
    </row>
    <row r="294" spans="1:6" x14ac:dyDescent="0.2">
      <c r="A294" s="31" t="s">
        <v>4</v>
      </c>
      <c r="B294" s="31" t="s">
        <v>65</v>
      </c>
      <c r="C294" s="31">
        <v>5684</v>
      </c>
      <c r="D294" s="31">
        <v>5583</v>
      </c>
      <c r="E294" s="31">
        <v>0.98223082336382828</v>
      </c>
      <c r="F294" s="31">
        <v>11267</v>
      </c>
    </row>
    <row r="295" spans="1:6" x14ac:dyDescent="0.2">
      <c r="A295" s="31" t="s">
        <v>4</v>
      </c>
      <c r="B295" s="31" t="s">
        <v>65</v>
      </c>
      <c r="C295" s="31">
        <v>10159</v>
      </c>
      <c r="D295" s="31">
        <v>11247</v>
      </c>
      <c r="E295" s="31">
        <v>1.1070971552318141</v>
      </c>
      <c r="F295" s="31">
        <v>21406</v>
      </c>
    </row>
    <row r="296" spans="1:6" x14ac:dyDescent="0.2">
      <c r="A296" s="31" t="s">
        <v>4</v>
      </c>
      <c r="B296" s="31" t="s">
        <v>65</v>
      </c>
      <c r="C296" s="31">
        <v>19178</v>
      </c>
      <c r="D296" s="31">
        <v>13909</v>
      </c>
      <c r="E296" s="31">
        <v>0.72525810824903536</v>
      </c>
      <c r="F296" s="31">
        <v>33087</v>
      </c>
    </row>
    <row r="297" spans="1:6" x14ac:dyDescent="0.2">
      <c r="A297" s="31" t="s">
        <v>4</v>
      </c>
      <c r="B297" s="31" t="s">
        <v>65</v>
      </c>
      <c r="C297" s="31">
        <v>23718</v>
      </c>
      <c r="D297" s="31">
        <v>22663</v>
      </c>
      <c r="E297" s="31">
        <v>0.95551901509402137</v>
      </c>
      <c r="F297" s="31">
        <v>46381</v>
      </c>
    </row>
    <row r="298" spans="1:6" x14ac:dyDescent="0.2">
      <c r="A298" s="31" t="s">
        <v>4</v>
      </c>
      <c r="B298" s="31" t="s">
        <v>65</v>
      </c>
      <c r="C298" s="31">
        <v>27956</v>
      </c>
      <c r="D298" s="31">
        <v>25802</v>
      </c>
      <c r="E298" s="31">
        <v>0.92295035055086561</v>
      </c>
      <c r="F298" s="31">
        <v>53758</v>
      </c>
    </row>
    <row r="299" spans="1:6" x14ac:dyDescent="0.2">
      <c r="A299" s="31" t="s">
        <v>4</v>
      </c>
      <c r="B299" s="31" t="s">
        <v>65</v>
      </c>
      <c r="C299" s="31">
        <v>15912</v>
      </c>
      <c r="D299" s="31">
        <v>14743</v>
      </c>
      <c r="E299" s="31">
        <v>0.9265334338863751</v>
      </c>
      <c r="F299" s="31">
        <v>30655</v>
      </c>
    </row>
    <row r="300" spans="1:6" x14ac:dyDescent="0.2">
      <c r="A300" s="31" t="s">
        <v>4</v>
      </c>
      <c r="B300" s="31" t="s">
        <v>65</v>
      </c>
      <c r="C300" s="31">
        <v>22388</v>
      </c>
      <c r="D300" s="31">
        <v>21640</v>
      </c>
      <c r="E300" s="31">
        <v>0.96658924423798465</v>
      </c>
      <c r="F300" s="31">
        <v>44028</v>
      </c>
    </row>
    <row r="301" spans="1:6" x14ac:dyDescent="0.2">
      <c r="A301" s="31" t="s">
        <v>4</v>
      </c>
      <c r="B301" s="31" t="s">
        <v>65</v>
      </c>
      <c r="C301" s="31">
        <v>12770</v>
      </c>
      <c r="D301" s="31">
        <v>8356</v>
      </c>
      <c r="E301" s="31">
        <v>0.65434612372748635</v>
      </c>
      <c r="F301" s="31">
        <v>21126</v>
      </c>
    </row>
    <row r="302" spans="1:6" x14ac:dyDescent="0.2">
      <c r="A302" s="31" t="s">
        <v>4</v>
      </c>
      <c r="B302" s="31" t="s">
        <v>65</v>
      </c>
      <c r="C302" s="31">
        <v>12395</v>
      </c>
      <c r="D302" s="31">
        <v>10724</v>
      </c>
      <c r="E302" s="31">
        <v>0.86518757563533688</v>
      </c>
      <c r="F302" s="31">
        <v>23119</v>
      </c>
    </row>
    <row r="303" spans="1:6" x14ac:dyDescent="0.2">
      <c r="A303" s="31" t="s">
        <v>4</v>
      </c>
      <c r="B303" s="31" t="s">
        <v>65</v>
      </c>
      <c r="C303" s="31">
        <v>11126</v>
      </c>
      <c r="D303" s="31">
        <v>8508</v>
      </c>
      <c r="E303" s="31">
        <v>0.76469530828689558</v>
      </c>
      <c r="F303" s="31">
        <v>19634</v>
      </c>
    </row>
    <row r="304" spans="1:6" x14ac:dyDescent="0.2">
      <c r="A304" s="31" t="s">
        <v>4</v>
      </c>
      <c r="B304" s="31" t="s">
        <v>65</v>
      </c>
      <c r="C304" s="31">
        <v>16703</v>
      </c>
      <c r="D304" s="31">
        <v>18239</v>
      </c>
      <c r="E304" s="31">
        <v>1.091959528228462</v>
      </c>
      <c r="F304" s="31">
        <v>34942</v>
      </c>
    </row>
    <row r="305" spans="1:6" x14ac:dyDescent="0.2">
      <c r="A305" s="31" t="s">
        <v>4</v>
      </c>
      <c r="B305" s="31" t="s">
        <v>65</v>
      </c>
      <c r="C305" s="31">
        <v>8569</v>
      </c>
      <c r="D305" s="31">
        <v>7898</v>
      </c>
      <c r="E305" s="31">
        <v>0.92169448010269572</v>
      </c>
      <c r="F305" s="31">
        <v>16467</v>
      </c>
    </row>
    <row r="306" spans="1:6" x14ac:dyDescent="0.2">
      <c r="A306" s="31" t="s">
        <v>4</v>
      </c>
      <c r="B306" s="31" t="s">
        <v>65</v>
      </c>
      <c r="C306" s="31">
        <v>7756</v>
      </c>
      <c r="D306" s="31">
        <v>9013</v>
      </c>
      <c r="E306" s="31">
        <v>1.162068076328004</v>
      </c>
      <c r="F306" s="31">
        <v>16769</v>
      </c>
    </row>
    <row r="307" spans="1:6" x14ac:dyDescent="0.2">
      <c r="A307" s="31" t="s">
        <v>4</v>
      </c>
      <c r="B307" s="31" t="s">
        <v>65</v>
      </c>
      <c r="C307" s="31">
        <v>6270</v>
      </c>
      <c r="D307" s="31">
        <v>3614</v>
      </c>
      <c r="E307" s="31">
        <v>0.57639553429027113</v>
      </c>
      <c r="F307" s="31">
        <v>9884</v>
      </c>
    </row>
    <row r="308" spans="1:6" x14ac:dyDescent="0.2">
      <c r="A308" s="31" t="s">
        <v>4</v>
      </c>
      <c r="B308" s="31" t="s">
        <v>65</v>
      </c>
      <c r="C308" s="31">
        <v>7256</v>
      </c>
      <c r="D308" s="31">
        <v>7208</v>
      </c>
      <c r="E308" s="31">
        <v>0.99338478500551264</v>
      </c>
      <c r="F308" s="31">
        <v>14464</v>
      </c>
    </row>
    <row r="309" spans="1:6" x14ac:dyDescent="0.2">
      <c r="A309" s="31" t="s">
        <v>4</v>
      </c>
      <c r="B309" s="31" t="s">
        <v>66</v>
      </c>
      <c r="C309" s="31">
        <v>19544</v>
      </c>
      <c r="D309" s="31">
        <v>21110</v>
      </c>
      <c r="E309" s="31">
        <v>1.0801268931641423</v>
      </c>
      <c r="F309" s="31">
        <v>40654</v>
      </c>
    </row>
    <row r="310" spans="1:6" x14ac:dyDescent="0.2">
      <c r="A310" s="31" t="s">
        <v>4</v>
      </c>
      <c r="B310" s="31" t="s">
        <v>66</v>
      </c>
      <c r="C310" s="31">
        <v>19573</v>
      </c>
      <c r="D310" s="31">
        <v>19399</v>
      </c>
      <c r="E310" s="31">
        <v>0.99111020283042972</v>
      </c>
      <c r="F310" s="31">
        <v>38972</v>
      </c>
    </row>
    <row r="311" spans="1:6" x14ac:dyDescent="0.2">
      <c r="A311" s="31" t="s">
        <v>4</v>
      </c>
      <c r="B311" s="31" t="s">
        <v>66</v>
      </c>
      <c r="C311" s="31">
        <v>9178</v>
      </c>
      <c r="D311" s="31">
        <v>9197</v>
      </c>
      <c r="E311" s="31">
        <v>1.0020701677925474</v>
      </c>
      <c r="F311" s="31">
        <v>18375</v>
      </c>
    </row>
    <row r="312" spans="1:6" x14ac:dyDescent="0.2">
      <c r="A312" s="31" t="s">
        <v>4</v>
      </c>
      <c r="B312" s="31" t="s">
        <v>66</v>
      </c>
      <c r="C312" s="31">
        <v>20876</v>
      </c>
      <c r="D312" s="31">
        <v>13657</v>
      </c>
      <c r="E312" s="31">
        <v>0.65419620616976437</v>
      </c>
      <c r="F312" s="31">
        <v>34533</v>
      </c>
    </row>
    <row r="313" spans="1:6" x14ac:dyDescent="0.2">
      <c r="A313" s="31" t="s">
        <v>4</v>
      </c>
      <c r="B313" s="31" t="s">
        <v>66</v>
      </c>
      <c r="C313" s="31">
        <v>6748</v>
      </c>
      <c r="D313" s="31">
        <v>7279</v>
      </c>
      <c r="E313" s="31">
        <v>1.0786899822169531</v>
      </c>
      <c r="F313" s="31">
        <v>14027</v>
      </c>
    </row>
    <row r="314" spans="1:6" x14ac:dyDescent="0.2">
      <c r="A314" s="31" t="s">
        <v>4</v>
      </c>
      <c r="B314" s="31" t="s">
        <v>66</v>
      </c>
      <c r="C314" s="31">
        <v>16239</v>
      </c>
      <c r="D314" s="31">
        <v>17936</v>
      </c>
      <c r="E314" s="31">
        <v>1.1045015087135908</v>
      </c>
      <c r="F314" s="31">
        <v>34175</v>
      </c>
    </row>
    <row r="315" spans="1:6" x14ac:dyDescent="0.2">
      <c r="A315" s="31" t="s">
        <v>4</v>
      </c>
      <c r="B315" s="31" t="s">
        <v>66</v>
      </c>
      <c r="C315" s="31">
        <v>6773</v>
      </c>
      <c r="D315" s="31">
        <v>11162</v>
      </c>
      <c r="E315" s="31">
        <v>1.6480141739258822</v>
      </c>
      <c r="F315" s="31">
        <v>17935</v>
      </c>
    </row>
    <row r="316" spans="1:6" x14ac:dyDescent="0.2">
      <c r="A316" s="31" t="s">
        <v>4</v>
      </c>
      <c r="B316" s="31" t="s">
        <v>66</v>
      </c>
      <c r="C316" s="31">
        <v>6490</v>
      </c>
      <c r="D316" s="31">
        <v>12482</v>
      </c>
      <c r="E316" s="31">
        <v>1.9232665639445301</v>
      </c>
      <c r="F316" s="31">
        <v>18972</v>
      </c>
    </row>
    <row r="317" spans="1:6" x14ac:dyDescent="0.2">
      <c r="A317" s="31" t="s">
        <v>4</v>
      </c>
      <c r="B317" s="31" t="s">
        <v>66</v>
      </c>
      <c r="C317" s="31">
        <v>9465</v>
      </c>
      <c r="D317" s="31">
        <v>13394</v>
      </c>
      <c r="E317" s="31">
        <v>1.4151082937136821</v>
      </c>
      <c r="F317" s="31">
        <v>22859</v>
      </c>
    </row>
    <row r="318" spans="1:6" x14ac:dyDescent="0.2">
      <c r="A318" s="31" t="s">
        <v>4</v>
      </c>
      <c r="B318" s="31" t="s">
        <v>66</v>
      </c>
      <c r="C318" s="31">
        <v>5485</v>
      </c>
      <c r="D318" s="31">
        <v>10594</v>
      </c>
      <c r="E318" s="31">
        <v>1.9314494074749315</v>
      </c>
      <c r="F318" s="31">
        <v>16079</v>
      </c>
    </row>
    <row r="319" spans="1:6" x14ac:dyDescent="0.2">
      <c r="A319" s="31" t="s">
        <v>4</v>
      </c>
      <c r="B319" s="31" t="s">
        <v>66</v>
      </c>
      <c r="C319" s="31">
        <v>4180</v>
      </c>
      <c r="D319" s="31">
        <v>4752</v>
      </c>
      <c r="E319" s="31">
        <v>1.1368421052631579</v>
      </c>
      <c r="F319" s="31">
        <v>8932</v>
      </c>
    </row>
    <row r="320" spans="1:6" x14ac:dyDescent="0.2">
      <c r="A320" s="31" t="s">
        <v>4</v>
      </c>
      <c r="B320" s="31" t="s">
        <v>66</v>
      </c>
      <c r="C320" s="31">
        <v>9617</v>
      </c>
      <c r="D320" s="31">
        <v>15480</v>
      </c>
      <c r="E320" s="31">
        <v>1.6096495788707497</v>
      </c>
      <c r="F320" s="31">
        <v>25097</v>
      </c>
    </row>
    <row r="321" spans="1:6" x14ac:dyDescent="0.2">
      <c r="A321" s="31" t="s">
        <v>4</v>
      </c>
      <c r="B321" s="31" t="s">
        <v>66</v>
      </c>
      <c r="C321" s="31">
        <v>6765</v>
      </c>
      <c r="D321" s="31">
        <v>9474</v>
      </c>
      <c r="E321" s="31">
        <v>1.4004434589800443</v>
      </c>
      <c r="F321" s="31">
        <v>16239</v>
      </c>
    </row>
    <row r="322" spans="1:6" x14ac:dyDescent="0.2">
      <c r="A322" s="31" t="s">
        <v>4</v>
      </c>
      <c r="B322" s="31" t="s">
        <v>66</v>
      </c>
      <c r="C322" s="31">
        <v>4081</v>
      </c>
      <c r="D322" s="31">
        <v>7027</v>
      </c>
      <c r="E322" s="31">
        <v>1.7218818916932124</v>
      </c>
      <c r="F322" s="31">
        <v>11108</v>
      </c>
    </row>
    <row r="323" spans="1:6" x14ac:dyDescent="0.2">
      <c r="A323" s="31" t="s">
        <v>4</v>
      </c>
      <c r="B323" s="31" t="s">
        <v>66</v>
      </c>
      <c r="C323" s="31">
        <v>3602</v>
      </c>
      <c r="D323" s="31">
        <v>4684</v>
      </c>
      <c r="E323" s="31">
        <v>1.3003886729594669</v>
      </c>
      <c r="F323" s="31">
        <v>8286</v>
      </c>
    </row>
    <row r="324" spans="1:6" x14ac:dyDescent="0.2">
      <c r="A324" s="31" t="s">
        <v>4</v>
      </c>
      <c r="B324" s="31" t="s">
        <v>66</v>
      </c>
      <c r="C324" s="31">
        <v>4964</v>
      </c>
      <c r="D324" s="31">
        <v>6270</v>
      </c>
      <c r="E324" s="31">
        <v>1.2630942788074133</v>
      </c>
      <c r="F324" s="31">
        <v>11234</v>
      </c>
    </row>
    <row r="325" spans="1:6" x14ac:dyDescent="0.2">
      <c r="A325" s="31" t="s">
        <v>4</v>
      </c>
      <c r="B325" s="31" t="s">
        <v>66</v>
      </c>
      <c r="C325" s="31">
        <v>5461</v>
      </c>
      <c r="D325" s="31">
        <v>10438</v>
      </c>
      <c r="E325" s="31">
        <v>1.9113715436733199</v>
      </c>
      <c r="F325" s="31">
        <v>15899</v>
      </c>
    </row>
    <row r="326" spans="1:6" x14ac:dyDescent="0.2">
      <c r="A326" s="31" t="s">
        <v>4</v>
      </c>
      <c r="B326" s="31" t="s">
        <v>66</v>
      </c>
      <c r="C326" s="31">
        <v>4620</v>
      </c>
      <c r="D326" s="31">
        <v>5780</v>
      </c>
      <c r="E326" s="31">
        <v>1.251082251082251</v>
      </c>
      <c r="F326" s="31">
        <v>10400</v>
      </c>
    </row>
    <row r="327" spans="1:6" x14ac:dyDescent="0.2">
      <c r="A327" s="31" t="s">
        <v>4</v>
      </c>
      <c r="B327" s="31" t="s">
        <v>66</v>
      </c>
      <c r="C327" s="31">
        <v>8857</v>
      </c>
      <c r="D327" s="31">
        <v>12619</v>
      </c>
      <c r="E327" s="31">
        <v>1.4247487862707462</v>
      </c>
      <c r="F327" s="31">
        <v>21476</v>
      </c>
    </row>
    <row r="328" spans="1:6" x14ac:dyDescent="0.2">
      <c r="A328" s="31" t="s">
        <v>4</v>
      </c>
      <c r="B328" s="31" t="s">
        <v>66</v>
      </c>
      <c r="C328" s="31">
        <v>7123</v>
      </c>
      <c r="D328" s="31">
        <v>12798</v>
      </c>
      <c r="E328" s="31">
        <v>1.7967148673311806</v>
      </c>
      <c r="F328" s="31">
        <v>19921</v>
      </c>
    </row>
    <row r="329" spans="1:6" x14ac:dyDescent="0.2">
      <c r="A329" s="31" t="s">
        <v>4</v>
      </c>
      <c r="B329" s="31" t="s">
        <v>66</v>
      </c>
      <c r="C329" s="31">
        <v>5945</v>
      </c>
      <c r="D329" s="31">
        <v>7933</v>
      </c>
      <c r="E329" s="31">
        <v>1.3343986543313708</v>
      </c>
      <c r="F329" s="31">
        <v>13878</v>
      </c>
    </row>
    <row r="330" spans="1:6" x14ac:dyDescent="0.2">
      <c r="A330" s="31" t="s">
        <v>4</v>
      </c>
      <c r="B330" s="31" t="s">
        <v>66</v>
      </c>
      <c r="C330" s="31">
        <v>8037</v>
      </c>
      <c r="D330" s="31">
        <v>8407</v>
      </c>
      <c r="E330" s="31">
        <v>1.0460370785118824</v>
      </c>
      <c r="F330" s="31">
        <v>16444</v>
      </c>
    </row>
    <row r="331" spans="1:6" x14ac:dyDescent="0.2">
      <c r="A331" s="31" t="s">
        <v>4</v>
      </c>
      <c r="B331" s="31" t="s">
        <v>66</v>
      </c>
      <c r="C331" s="31">
        <v>13748</v>
      </c>
      <c r="D331" s="31">
        <v>19385</v>
      </c>
      <c r="E331" s="31">
        <v>1.4100232761128892</v>
      </c>
      <c r="F331" s="31">
        <v>33133</v>
      </c>
    </row>
    <row r="332" spans="1:6" x14ac:dyDescent="0.2">
      <c r="A332" s="31" t="s">
        <v>4</v>
      </c>
      <c r="B332" s="31" t="s">
        <v>66</v>
      </c>
      <c r="C332" s="31">
        <v>5899</v>
      </c>
      <c r="D332" s="31">
        <v>9688</v>
      </c>
      <c r="E332" s="31">
        <v>1.6423122563146295</v>
      </c>
      <c r="F332" s="31">
        <v>15587</v>
      </c>
    </row>
    <row r="333" spans="1:6" x14ac:dyDescent="0.2">
      <c r="A333" s="31" t="s">
        <v>4</v>
      </c>
      <c r="B333" s="31" t="s">
        <v>66</v>
      </c>
      <c r="C333" s="31">
        <v>6074</v>
      </c>
      <c r="D333" s="31">
        <v>5279</v>
      </c>
      <c r="E333" s="31">
        <v>0.86911425749094506</v>
      </c>
      <c r="F333" s="31">
        <v>11353</v>
      </c>
    </row>
    <row r="334" spans="1:6" x14ac:dyDescent="0.2">
      <c r="A334" s="31" t="s">
        <v>4</v>
      </c>
      <c r="B334" s="31" t="s">
        <v>66</v>
      </c>
      <c r="C334" s="31">
        <v>13895</v>
      </c>
      <c r="D334" s="31">
        <v>11246</v>
      </c>
      <c r="E334" s="31">
        <v>0.80935588341129905</v>
      </c>
      <c r="F334" s="31">
        <v>25141</v>
      </c>
    </row>
    <row r="335" spans="1:6" x14ac:dyDescent="0.2">
      <c r="A335" s="31" t="s">
        <v>4</v>
      </c>
      <c r="B335" s="31" t="s">
        <v>66</v>
      </c>
      <c r="C335" s="31">
        <v>4091</v>
      </c>
      <c r="D335" s="31">
        <v>4155</v>
      </c>
      <c r="E335" s="31">
        <v>1.0156440967978488</v>
      </c>
      <c r="F335" s="31">
        <v>8246</v>
      </c>
    </row>
    <row r="336" spans="1:6" x14ac:dyDescent="0.2">
      <c r="A336" s="31" t="s">
        <v>4</v>
      </c>
      <c r="B336" s="31" t="s">
        <v>66</v>
      </c>
      <c r="C336" s="31">
        <v>5003</v>
      </c>
      <c r="D336" s="31">
        <v>12149</v>
      </c>
      <c r="E336" s="31">
        <v>2.428342994203478</v>
      </c>
      <c r="F336" s="31">
        <v>17152</v>
      </c>
    </row>
    <row r="337" spans="1:6" x14ac:dyDescent="0.2">
      <c r="A337" s="31" t="s">
        <v>4</v>
      </c>
      <c r="B337" s="31" t="s">
        <v>66</v>
      </c>
      <c r="C337" s="31">
        <v>4026</v>
      </c>
      <c r="D337" s="31">
        <v>6985</v>
      </c>
      <c r="E337" s="31">
        <v>1.7349726775956285</v>
      </c>
      <c r="F337" s="31">
        <v>11011</v>
      </c>
    </row>
    <row r="338" spans="1:6" x14ac:dyDescent="0.2">
      <c r="A338" s="31" t="s">
        <v>4</v>
      </c>
      <c r="B338" s="31" t="s">
        <v>66</v>
      </c>
      <c r="C338" s="31">
        <v>4657</v>
      </c>
      <c r="D338" s="31">
        <v>9357</v>
      </c>
      <c r="E338" s="31">
        <v>2.009233412067855</v>
      </c>
      <c r="F338" s="31">
        <v>14014</v>
      </c>
    </row>
    <row r="339" spans="1:6" x14ac:dyDescent="0.2">
      <c r="A339" s="31" t="s">
        <v>4</v>
      </c>
      <c r="B339" s="31" t="s">
        <v>66</v>
      </c>
      <c r="C339" s="31">
        <v>5948</v>
      </c>
      <c r="D339" s="31">
        <v>9360</v>
      </c>
      <c r="E339" s="31">
        <v>1.5736381977135172</v>
      </c>
      <c r="F339" s="31">
        <v>15308</v>
      </c>
    </row>
    <row r="340" spans="1:6" x14ac:dyDescent="0.2">
      <c r="A340" s="31" t="s">
        <v>4</v>
      </c>
      <c r="B340" s="31" t="s">
        <v>66</v>
      </c>
      <c r="C340" s="31">
        <v>4337</v>
      </c>
      <c r="D340" s="31">
        <v>9231</v>
      </c>
      <c r="E340" s="31">
        <v>2.1284297901775422</v>
      </c>
      <c r="F340" s="31">
        <v>13568</v>
      </c>
    </row>
    <row r="341" spans="1:6" x14ac:dyDescent="0.2">
      <c r="A341" s="31" t="s">
        <v>4</v>
      </c>
      <c r="B341" s="31" t="s">
        <v>66</v>
      </c>
      <c r="C341" s="31">
        <v>2939</v>
      </c>
      <c r="D341" s="31">
        <v>6788</v>
      </c>
      <c r="E341" s="31">
        <v>2.3096291255529091</v>
      </c>
      <c r="F341" s="31">
        <v>9727</v>
      </c>
    </row>
    <row r="342" spans="1:6" x14ac:dyDescent="0.2">
      <c r="A342" s="31" t="s">
        <v>4</v>
      </c>
      <c r="B342" s="31" t="s">
        <v>66</v>
      </c>
      <c r="C342" s="31">
        <v>5424</v>
      </c>
      <c r="D342" s="31">
        <v>5342</v>
      </c>
      <c r="E342" s="31">
        <v>0.98488200589970498</v>
      </c>
      <c r="F342" s="31">
        <v>10766</v>
      </c>
    </row>
    <row r="343" spans="1:6" x14ac:dyDescent="0.2">
      <c r="A343" s="31" t="s">
        <v>4</v>
      </c>
      <c r="B343" s="31" t="s">
        <v>66</v>
      </c>
      <c r="C343" s="31">
        <v>12826</v>
      </c>
      <c r="D343" s="31">
        <v>10856</v>
      </c>
      <c r="E343" s="31">
        <v>0.8464057383439888</v>
      </c>
      <c r="F343" s="31">
        <v>23682</v>
      </c>
    </row>
    <row r="344" spans="1:6" x14ac:dyDescent="0.2">
      <c r="A344" s="31" t="s">
        <v>4</v>
      </c>
      <c r="B344" s="31" t="s">
        <v>66</v>
      </c>
      <c r="C344" s="31">
        <v>5431</v>
      </c>
      <c r="D344" s="31">
        <v>6379</v>
      </c>
      <c r="E344" s="31">
        <v>1.174553489228503</v>
      </c>
      <c r="F344" s="31">
        <v>11810</v>
      </c>
    </row>
    <row r="345" spans="1:6" x14ac:dyDescent="0.2">
      <c r="A345" s="31" t="s">
        <v>4</v>
      </c>
      <c r="B345" s="31" t="s">
        <v>66</v>
      </c>
      <c r="C345" s="31">
        <v>8592</v>
      </c>
      <c r="D345" s="31">
        <v>5838</v>
      </c>
      <c r="E345" s="31">
        <v>0.6794692737430168</v>
      </c>
      <c r="F345" s="31">
        <v>14430</v>
      </c>
    </row>
    <row r="346" spans="1:6" x14ac:dyDescent="0.2">
      <c r="A346" s="31" t="s">
        <v>4</v>
      </c>
      <c r="B346" s="31" t="s">
        <v>66</v>
      </c>
      <c r="C346" s="31">
        <v>4569</v>
      </c>
      <c r="D346" s="31">
        <v>4291</v>
      </c>
      <c r="E346" s="31">
        <v>0.93915517618734956</v>
      </c>
      <c r="F346" s="31">
        <v>8860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8D9A-78C8-4269-B86E-9F8423514F99}">
  <dimension ref="A1:U236"/>
  <sheetViews>
    <sheetView topLeftCell="A136" workbookViewId="0">
      <selection activeCell="A152" sqref="A152"/>
    </sheetView>
  </sheetViews>
  <sheetFormatPr defaultColWidth="8.85546875" defaultRowHeight="14.25" x14ac:dyDescent="0.2"/>
  <cols>
    <col min="1" max="1" width="9.5703125" style="31" bestFit="1" customWidth="1"/>
    <col min="2" max="2" width="6.85546875" style="31" bestFit="1" customWidth="1"/>
    <col min="3" max="3" width="23.7109375" style="31" bestFit="1" customWidth="1"/>
    <col min="4" max="16384" width="8.85546875" style="31"/>
  </cols>
  <sheetData>
    <row r="1" spans="1:21" ht="15" x14ac:dyDescent="0.2">
      <c r="A1" s="3" t="s">
        <v>2</v>
      </c>
      <c r="B1" s="3" t="s">
        <v>18</v>
      </c>
      <c r="C1" s="3" t="s">
        <v>102</v>
      </c>
    </row>
    <row r="2" spans="1:21" ht="15.75" thickBot="1" x14ac:dyDescent="0.25">
      <c r="A2" s="31" t="s">
        <v>3</v>
      </c>
      <c r="B2" s="31">
        <v>5</v>
      </c>
      <c r="C2" s="104">
        <v>60.515647103474457</v>
      </c>
      <c r="E2" s="31" t="s">
        <v>3</v>
      </c>
      <c r="G2" s="194" t="s">
        <v>60</v>
      </c>
      <c r="H2" s="194"/>
      <c r="K2" s="194" t="s">
        <v>67</v>
      </c>
      <c r="L2" s="194"/>
      <c r="O2" s="194" t="s">
        <v>68</v>
      </c>
      <c r="P2" s="194"/>
      <c r="S2" s="194" t="s">
        <v>69</v>
      </c>
      <c r="T2" s="194"/>
    </row>
    <row r="3" spans="1:21" ht="15.75" thickBot="1" x14ac:dyDescent="0.25">
      <c r="A3" s="31" t="s">
        <v>3</v>
      </c>
      <c r="B3" s="31">
        <v>5</v>
      </c>
      <c r="C3" s="104">
        <v>45.718510225315953</v>
      </c>
      <c r="G3" s="82" t="s">
        <v>46</v>
      </c>
      <c r="H3" s="82" t="s">
        <v>47</v>
      </c>
      <c r="K3" s="82" t="s">
        <v>46</v>
      </c>
      <c r="L3" s="82" t="s">
        <v>47</v>
      </c>
      <c r="O3" s="82" t="s">
        <v>46</v>
      </c>
      <c r="P3" s="82" t="s">
        <v>47</v>
      </c>
      <c r="S3" s="82" t="s">
        <v>46</v>
      </c>
      <c r="T3" s="82" t="s">
        <v>47</v>
      </c>
    </row>
    <row r="4" spans="1:21" ht="15" x14ac:dyDescent="0.2">
      <c r="A4" s="31" t="s">
        <v>3</v>
      </c>
      <c r="B4" s="31">
        <v>5</v>
      </c>
      <c r="C4" s="104">
        <v>68.10151082764672</v>
      </c>
      <c r="F4" s="31">
        <v>20</v>
      </c>
      <c r="G4" s="31">
        <v>20</v>
      </c>
      <c r="H4" s="31">
        <v>0</v>
      </c>
      <c r="I4" s="90">
        <f>H4*100/$H$7</f>
        <v>0</v>
      </c>
      <c r="K4" s="31">
        <v>20</v>
      </c>
      <c r="L4" s="31">
        <v>0</v>
      </c>
      <c r="M4" s="90">
        <f>L4*100/$L$7</f>
        <v>0</v>
      </c>
      <c r="O4" s="31">
        <v>20</v>
      </c>
      <c r="P4" s="31">
        <v>0</v>
      </c>
      <c r="Q4" s="90">
        <f>P4*100/$P$7</f>
        <v>0</v>
      </c>
      <c r="S4" s="31">
        <v>20</v>
      </c>
      <c r="T4" s="31">
        <v>0</v>
      </c>
      <c r="U4" s="90">
        <f>T4*100/$T$7</f>
        <v>0</v>
      </c>
    </row>
    <row r="5" spans="1:21" ht="15" x14ac:dyDescent="0.2">
      <c r="A5" s="31" t="s">
        <v>3</v>
      </c>
      <c r="B5" s="31">
        <v>5</v>
      </c>
      <c r="C5" s="104">
        <v>48.2308808373555</v>
      </c>
      <c r="F5" s="31">
        <v>60</v>
      </c>
      <c r="G5" s="31">
        <v>60</v>
      </c>
      <c r="H5" s="31">
        <v>4</v>
      </c>
      <c r="I5" s="91">
        <f>H5*100/$H$7</f>
        <v>14.285714285714286</v>
      </c>
      <c r="K5" s="31">
        <v>60</v>
      </c>
      <c r="L5" s="31">
        <v>6</v>
      </c>
      <c r="M5" s="91">
        <f>L5*100/$L$7</f>
        <v>16.666666666666668</v>
      </c>
      <c r="O5" s="31">
        <v>60</v>
      </c>
      <c r="P5" s="31">
        <v>6</v>
      </c>
      <c r="Q5" s="91">
        <f>P5*100/$P$7</f>
        <v>22.222222222222221</v>
      </c>
      <c r="S5" s="31">
        <v>60</v>
      </c>
      <c r="T5" s="31">
        <v>0</v>
      </c>
      <c r="U5" s="91">
        <f>T5*100/$T$7</f>
        <v>0</v>
      </c>
    </row>
    <row r="6" spans="1:21" ht="15.75" thickBot="1" x14ac:dyDescent="0.25">
      <c r="A6" s="31" t="s">
        <v>3</v>
      </c>
      <c r="B6" s="31">
        <v>5</v>
      </c>
      <c r="C6" s="104">
        <v>78.916264979331146</v>
      </c>
      <c r="G6" s="76" t="s">
        <v>48</v>
      </c>
      <c r="H6" s="76">
        <v>24</v>
      </c>
      <c r="I6" s="92">
        <f>H6*100/$H$7</f>
        <v>85.714285714285708</v>
      </c>
      <c r="K6" s="76" t="s">
        <v>48</v>
      </c>
      <c r="L6" s="76">
        <v>30</v>
      </c>
      <c r="M6" s="92">
        <f>L6*100/$L$7</f>
        <v>83.333333333333329</v>
      </c>
      <c r="O6" s="76" t="s">
        <v>48</v>
      </c>
      <c r="P6" s="76">
        <v>21</v>
      </c>
      <c r="Q6" s="92">
        <f>P6*100/$P$7</f>
        <v>77.777777777777771</v>
      </c>
      <c r="S6" s="76" t="s">
        <v>48</v>
      </c>
      <c r="T6" s="76">
        <v>38</v>
      </c>
      <c r="U6" s="92">
        <f>T6*100/$T$7</f>
        <v>100</v>
      </c>
    </row>
    <row r="7" spans="1:21" ht="15" x14ac:dyDescent="0.2">
      <c r="A7" s="31" t="s">
        <v>3</v>
      </c>
      <c r="B7" s="31">
        <v>5</v>
      </c>
      <c r="C7" s="104">
        <v>81.61011793032921</v>
      </c>
      <c r="H7" s="31">
        <f>SUM(H4:H6)</f>
        <v>28</v>
      </c>
      <c r="L7" s="31">
        <f>SUM(L4:L6)</f>
        <v>36</v>
      </c>
      <c r="P7" s="31">
        <f>SUM(P4:P6)</f>
        <v>27</v>
      </c>
      <c r="T7" s="31">
        <f>SUM(T4:T6)</f>
        <v>38</v>
      </c>
    </row>
    <row r="8" spans="1:21" ht="15" x14ac:dyDescent="0.2">
      <c r="A8" s="31" t="s">
        <v>3</v>
      </c>
      <c r="B8" s="31">
        <v>5</v>
      </c>
      <c r="C8" s="104">
        <v>79.664487861794711</v>
      </c>
    </row>
    <row r="9" spans="1:21" ht="15.75" thickBot="1" x14ac:dyDescent="0.25">
      <c r="A9" s="31" t="s">
        <v>3</v>
      </c>
      <c r="B9" s="31">
        <v>5</v>
      </c>
      <c r="C9" s="104">
        <v>91.566175730710768</v>
      </c>
      <c r="E9" s="31" t="s">
        <v>4</v>
      </c>
      <c r="G9" s="194" t="s">
        <v>70</v>
      </c>
      <c r="H9" s="194"/>
      <c r="K9" s="194" t="s">
        <v>63</v>
      </c>
      <c r="L9" s="194"/>
      <c r="O9" s="194" t="s">
        <v>62</v>
      </c>
      <c r="P9" s="194"/>
    </row>
    <row r="10" spans="1:21" ht="15.75" thickBot="1" x14ac:dyDescent="0.25">
      <c r="A10" s="31" t="s">
        <v>3</v>
      </c>
      <c r="B10" s="31">
        <v>5</v>
      </c>
      <c r="C10" s="104">
        <v>34.608587985910042</v>
      </c>
      <c r="G10" s="82" t="s">
        <v>46</v>
      </c>
      <c r="H10" s="82" t="s">
        <v>47</v>
      </c>
      <c r="K10" s="82" t="s">
        <v>46</v>
      </c>
      <c r="L10" s="82" t="s">
        <v>47</v>
      </c>
      <c r="O10" s="82" t="s">
        <v>46</v>
      </c>
      <c r="P10" s="82" t="s">
        <v>47</v>
      </c>
    </row>
    <row r="11" spans="1:21" ht="15" x14ac:dyDescent="0.2">
      <c r="A11" s="31" t="s">
        <v>3</v>
      </c>
      <c r="B11" s="31">
        <v>5</v>
      </c>
      <c r="C11" s="104">
        <v>76.062647471189678</v>
      </c>
      <c r="G11" s="31">
        <v>20</v>
      </c>
      <c r="H11" s="31">
        <v>4</v>
      </c>
      <c r="I11" s="90">
        <f>H11*100/$H$14</f>
        <v>11.111111111111111</v>
      </c>
      <c r="K11" s="31">
        <v>20</v>
      </c>
      <c r="L11" s="31">
        <v>7</v>
      </c>
      <c r="M11" s="90">
        <f>L11*100/$L$14</f>
        <v>17.948717948717949</v>
      </c>
      <c r="O11" s="31">
        <v>20</v>
      </c>
      <c r="P11" s="31">
        <v>6</v>
      </c>
      <c r="Q11" s="83">
        <f>P11*100/$P$14</f>
        <v>19.35483870967742</v>
      </c>
    </row>
    <row r="12" spans="1:21" ht="15" x14ac:dyDescent="0.2">
      <c r="A12" s="31" t="s">
        <v>3</v>
      </c>
      <c r="B12" s="31">
        <v>5</v>
      </c>
      <c r="C12" s="104">
        <v>78.409156598647314</v>
      </c>
      <c r="G12" s="31">
        <v>60</v>
      </c>
      <c r="H12" s="31">
        <v>16</v>
      </c>
      <c r="I12" s="91">
        <f>H12*100/$H$14</f>
        <v>44.444444444444443</v>
      </c>
      <c r="K12" s="31">
        <v>60</v>
      </c>
      <c r="L12" s="31">
        <v>20</v>
      </c>
      <c r="M12" s="91">
        <f>L12*100/$L$14</f>
        <v>51.282051282051285</v>
      </c>
      <c r="O12" s="31">
        <v>60</v>
      </c>
      <c r="P12" s="31">
        <v>12</v>
      </c>
      <c r="Q12" s="84">
        <f>P12*100/$P$14</f>
        <v>38.70967741935484</v>
      </c>
    </row>
    <row r="13" spans="1:21" ht="15.75" thickBot="1" x14ac:dyDescent="0.25">
      <c r="A13" s="31" t="s">
        <v>3</v>
      </c>
      <c r="B13" s="31">
        <v>5</v>
      </c>
      <c r="C13" s="104">
        <v>66.033953112368621</v>
      </c>
      <c r="G13" s="76" t="s">
        <v>48</v>
      </c>
      <c r="H13" s="76">
        <v>16</v>
      </c>
      <c r="I13" s="92">
        <f>H13*100/$H$14</f>
        <v>44.444444444444443</v>
      </c>
      <c r="K13" s="76" t="s">
        <v>48</v>
      </c>
      <c r="L13" s="76">
        <v>12</v>
      </c>
      <c r="M13" s="92">
        <f>L13*100/$L$14</f>
        <v>30.76923076923077</v>
      </c>
      <c r="O13" s="76" t="s">
        <v>48</v>
      </c>
      <c r="P13" s="76">
        <v>13</v>
      </c>
      <c r="Q13" s="85">
        <f>P13*100/$P$14</f>
        <v>41.935483870967744</v>
      </c>
    </row>
    <row r="14" spans="1:21" ht="15" x14ac:dyDescent="0.2">
      <c r="A14" s="31" t="s">
        <v>3</v>
      </c>
      <c r="B14" s="31">
        <v>5</v>
      </c>
      <c r="C14" s="104">
        <v>76.884815911902052</v>
      </c>
      <c r="H14" s="31">
        <f>SUM(H11:H13)</f>
        <v>36</v>
      </c>
      <c r="L14" s="31">
        <f>SUM(L11:L13)</f>
        <v>39</v>
      </c>
      <c r="P14" s="31">
        <f>SUM(P11:P13)</f>
        <v>31</v>
      </c>
    </row>
    <row r="15" spans="1:21" ht="15" x14ac:dyDescent="0.2">
      <c r="A15" s="31" t="s">
        <v>3</v>
      </c>
      <c r="B15" s="31">
        <v>5</v>
      </c>
      <c r="C15" s="104">
        <v>82.012758515707418</v>
      </c>
    </row>
    <row r="16" spans="1:21" ht="15" x14ac:dyDescent="0.2">
      <c r="A16" s="31" t="s">
        <v>3</v>
      </c>
      <c r="B16" s="31">
        <v>5</v>
      </c>
      <c r="C16" s="104">
        <v>78.831843707825783</v>
      </c>
    </row>
    <row r="17" spans="1:3" ht="15" x14ac:dyDescent="0.2">
      <c r="A17" s="31" t="s">
        <v>3</v>
      </c>
      <c r="B17" s="31">
        <v>5</v>
      </c>
      <c r="C17" s="104">
        <v>71.49229935098748</v>
      </c>
    </row>
    <row r="18" spans="1:3" ht="15" x14ac:dyDescent="0.2">
      <c r="A18" s="31" t="s">
        <v>3</v>
      </c>
      <c r="B18" s="31">
        <v>5</v>
      </c>
      <c r="C18" s="104">
        <v>80.832913397163637</v>
      </c>
    </row>
    <row r="19" spans="1:3" ht="15" x14ac:dyDescent="0.2">
      <c r="A19" s="31" t="s">
        <v>3</v>
      </c>
      <c r="B19" s="31">
        <v>5</v>
      </c>
      <c r="C19" s="104">
        <v>69.973533930944541</v>
      </c>
    </row>
    <row r="20" spans="1:3" ht="15" x14ac:dyDescent="0.2">
      <c r="A20" s="31" t="s">
        <v>3</v>
      </c>
      <c r="B20" s="31">
        <v>5</v>
      </c>
      <c r="C20" s="104">
        <v>57.643402890363348</v>
      </c>
    </row>
    <row r="21" spans="1:3" ht="15" x14ac:dyDescent="0.2">
      <c r="A21" s="31" t="s">
        <v>3</v>
      </c>
      <c r="B21" s="31">
        <v>5</v>
      </c>
      <c r="C21" s="104">
        <v>68.978547833575405</v>
      </c>
    </row>
    <row r="22" spans="1:3" ht="15" x14ac:dyDescent="0.2">
      <c r="A22" s="31" t="s">
        <v>3</v>
      </c>
      <c r="B22" s="31">
        <v>5</v>
      </c>
      <c r="C22" s="104">
        <v>78.548952233162751</v>
      </c>
    </row>
    <row r="23" spans="1:3" ht="15" x14ac:dyDescent="0.2">
      <c r="A23" s="31" t="s">
        <v>3</v>
      </c>
      <c r="B23" s="31">
        <v>5</v>
      </c>
      <c r="C23" s="104">
        <v>74.690506785344908</v>
      </c>
    </row>
    <row r="24" spans="1:3" ht="15" x14ac:dyDescent="0.2">
      <c r="A24" s="31" t="s">
        <v>3</v>
      </c>
      <c r="B24" s="31">
        <v>5</v>
      </c>
      <c r="C24" s="104">
        <v>76.514405642428926</v>
      </c>
    </row>
    <row r="25" spans="1:3" ht="15" x14ac:dyDescent="0.2">
      <c r="A25" s="31" t="s">
        <v>3</v>
      </c>
      <c r="B25" s="31">
        <v>5</v>
      </c>
      <c r="C25" s="104">
        <v>73.998207072296665</v>
      </c>
    </row>
    <row r="26" spans="1:3" ht="15" x14ac:dyDescent="0.2">
      <c r="A26" s="31" t="s">
        <v>3</v>
      </c>
      <c r="B26" s="31">
        <v>5</v>
      </c>
      <c r="C26" s="104">
        <v>80.091332727377576</v>
      </c>
    </row>
    <row r="27" spans="1:3" ht="15" x14ac:dyDescent="0.2">
      <c r="A27" s="31" t="s">
        <v>3</v>
      </c>
      <c r="B27" s="31">
        <v>5</v>
      </c>
      <c r="C27" s="104">
        <v>91.117010061627909</v>
      </c>
    </row>
    <row r="28" spans="1:3" ht="15" x14ac:dyDescent="0.2">
      <c r="A28" s="31" t="s">
        <v>3</v>
      </c>
      <c r="B28" s="31">
        <v>5</v>
      </c>
      <c r="C28" s="104">
        <v>86.068098806187237</v>
      </c>
    </row>
    <row r="29" spans="1:3" ht="15" x14ac:dyDescent="0.2">
      <c r="A29" s="31" t="s">
        <v>3</v>
      </c>
      <c r="B29" s="31">
        <v>5</v>
      </c>
      <c r="C29" s="104">
        <v>81.552416870023919</v>
      </c>
    </row>
    <row r="30" spans="1:3" ht="15" x14ac:dyDescent="0.2">
      <c r="A30" s="31" t="s">
        <v>3</v>
      </c>
      <c r="B30" s="31">
        <v>6</v>
      </c>
      <c r="C30" s="104">
        <v>77.309867732169693</v>
      </c>
    </row>
    <row r="31" spans="1:3" ht="15" x14ac:dyDescent="0.2">
      <c r="A31" s="31" t="s">
        <v>3</v>
      </c>
      <c r="B31" s="31">
        <v>6</v>
      </c>
      <c r="C31" s="104">
        <v>71.030015160217104</v>
      </c>
    </row>
    <row r="32" spans="1:3" ht="15" x14ac:dyDescent="0.2">
      <c r="A32" s="31" t="s">
        <v>3</v>
      </c>
      <c r="B32" s="31">
        <v>6</v>
      </c>
      <c r="C32" s="104">
        <v>67.176613470266119</v>
      </c>
    </row>
    <row r="33" spans="1:3" ht="15" x14ac:dyDescent="0.2">
      <c r="A33" s="31" t="s">
        <v>3</v>
      </c>
      <c r="B33" s="31">
        <v>6</v>
      </c>
      <c r="C33" s="104">
        <v>66.947112497057006</v>
      </c>
    </row>
    <row r="34" spans="1:3" ht="15" x14ac:dyDescent="0.2">
      <c r="A34" s="31" t="s">
        <v>3</v>
      </c>
      <c r="B34" s="31">
        <v>6</v>
      </c>
      <c r="C34" s="104">
        <v>61.597122150813611</v>
      </c>
    </row>
    <row r="35" spans="1:3" ht="15" x14ac:dyDescent="0.2">
      <c r="A35" s="31" t="s">
        <v>3</v>
      </c>
      <c r="B35" s="31">
        <v>6</v>
      </c>
      <c r="C35" s="104">
        <v>51.702256745869924</v>
      </c>
    </row>
    <row r="36" spans="1:3" ht="15" x14ac:dyDescent="0.2">
      <c r="A36" s="31" t="s">
        <v>3</v>
      </c>
      <c r="B36" s="31">
        <v>6</v>
      </c>
      <c r="C36" s="104">
        <v>53.226857415907681</v>
      </c>
    </row>
    <row r="37" spans="1:3" ht="15" x14ac:dyDescent="0.2">
      <c r="A37" s="31" t="s">
        <v>3</v>
      </c>
      <c r="B37" s="31">
        <v>6</v>
      </c>
      <c r="C37" s="104">
        <v>36.950330193108186</v>
      </c>
    </row>
    <row r="38" spans="1:3" ht="15" x14ac:dyDescent="0.2">
      <c r="A38" s="31" t="s">
        <v>3</v>
      </c>
      <c r="B38" s="31">
        <v>6</v>
      </c>
      <c r="C38" s="104">
        <v>80.951689669117272</v>
      </c>
    </row>
    <row r="39" spans="1:3" ht="15" x14ac:dyDescent="0.2">
      <c r="A39" s="31" t="s">
        <v>3</v>
      </c>
      <c r="B39" s="31">
        <v>6</v>
      </c>
      <c r="C39" s="104">
        <v>70.039337444359802</v>
      </c>
    </row>
    <row r="40" spans="1:3" ht="15" x14ac:dyDescent="0.2">
      <c r="A40" s="31" t="s">
        <v>3</v>
      </c>
      <c r="B40" s="31">
        <v>6</v>
      </c>
      <c r="C40" s="104">
        <v>70.957169207531095</v>
      </c>
    </row>
    <row r="41" spans="1:3" ht="15" x14ac:dyDescent="0.2">
      <c r="A41" s="31" t="s">
        <v>3</v>
      </c>
      <c r="B41" s="31">
        <v>6</v>
      </c>
      <c r="C41" s="104">
        <v>39.034133783123977</v>
      </c>
    </row>
    <row r="42" spans="1:3" ht="15" x14ac:dyDescent="0.2">
      <c r="A42" s="31" t="s">
        <v>3</v>
      </c>
      <c r="B42" s="31">
        <v>6</v>
      </c>
      <c r="C42" s="104">
        <v>80.785928353359651</v>
      </c>
    </row>
    <row r="43" spans="1:3" ht="15" x14ac:dyDescent="0.2">
      <c r="A43" s="31" t="s">
        <v>3</v>
      </c>
      <c r="B43" s="31">
        <v>6</v>
      </c>
      <c r="C43" s="104">
        <v>60.945651506782049</v>
      </c>
    </row>
    <row r="44" spans="1:3" ht="15" x14ac:dyDescent="0.2">
      <c r="A44" s="31" t="s">
        <v>3</v>
      </c>
      <c r="B44" s="31">
        <v>6</v>
      </c>
      <c r="C44" s="104">
        <v>76.585160272036873</v>
      </c>
    </row>
    <row r="45" spans="1:3" ht="15" x14ac:dyDescent="0.2">
      <c r="A45" s="31" t="s">
        <v>3</v>
      </c>
      <c r="B45" s="31">
        <v>6</v>
      </c>
      <c r="C45" s="104">
        <v>62.303072392196199</v>
      </c>
    </row>
    <row r="46" spans="1:3" ht="15" x14ac:dyDescent="0.2">
      <c r="A46" s="31" t="s">
        <v>3</v>
      </c>
      <c r="B46" s="31">
        <v>6</v>
      </c>
      <c r="C46" s="104">
        <v>76.260507006154015</v>
      </c>
    </row>
    <row r="47" spans="1:3" ht="15" x14ac:dyDescent="0.2">
      <c r="A47" s="31" t="s">
        <v>3</v>
      </c>
      <c r="B47" s="31">
        <v>6</v>
      </c>
      <c r="C47" s="104">
        <v>67.786566733473265</v>
      </c>
    </row>
    <row r="48" spans="1:3" ht="15" x14ac:dyDescent="0.2">
      <c r="A48" s="31" t="s">
        <v>3</v>
      </c>
      <c r="B48" s="31">
        <v>6</v>
      </c>
      <c r="C48" s="104">
        <v>85.639629925915614</v>
      </c>
    </row>
    <row r="49" spans="1:3" ht="15" x14ac:dyDescent="0.2">
      <c r="A49" s="31" t="s">
        <v>3</v>
      </c>
      <c r="B49" s="31">
        <v>6</v>
      </c>
      <c r="C49" s="104">
        <v>82.038895998698052</v>
      </c>
    </row>
    <row r="50" spans="1:3" ht="15" x14ac:dyDescent="0.2">
      <c r="A50" s="31" t="s">
        <v>3</v>
      </c>
      <c r="B50" s="31">
        <v>6</v>
      </c>
      <c r="C50" s="104">
        <v>88.742553063452618</v>
      </c>
    </row>
    <row r="51" spans="1:3" ht="15" x14ac:dyDescent="0.2">
      <c r="A51" s="31" t="s">
        <v>3</v>
      </c>
      <c r="B51" s="31">
        <v>6</v>
      </c>
      <c r="C51" s="104">
        <v>75.936528769618178</v>
      </c>
    </row>
    <row r="52" spans="1:3" ht="15" x14ac:dyDescent="0.2">
      <c r="A52" s="31" t="s">
        <v>3</v>
      </c>
      <c r="B52" s="31">
        <v>6</v>
      </c>
      <c r="C52" s="104">
        <v>72.29401177616343</v>
      </c>
    </row>
    <row r="53" spans="1:3" ht="15" x14ac:dyDescent="0.2">
      <c r="A53" s="31" t="s">
        <v>3</v>
      </c>
      <c r="B53" s="31">
        <v>6</v>
      </c>
      <c r="C53" s="104">
        <v>62.472814770255894</v>
      </c>
    </row>
    <row r="54" spans="1:3" ht="15" x14ac:dyDescent="0.2">
      <c r="A54" s="31" t="s">
        <v>3</v>
      </c>
      <c r="B54" s="31">
        <v>6</v>
      </c>
      <c r="C54" s="104">
        <v>76.483605006090187</v>
      </c>
    </row>
    <row r="55" spans="1:3" ht="15" x14ac:dyDescent="0.2">
      <c r="A55" s="31" t="s">
        <v>3</v>
      </c>
      <c r="B55" s="31">
        <v>6</v>
      </c>
      <c r="C55" s="104">
        <v>55.093295487050852</v>
      </c>
    </row>
    <row r="56" spans="1:3" ht="15" x14ac:dyDescent="0.2">
      <c r="A56" s="31" t="s">
        <v>3</v>
      </c>
      <c r="B56" s="31">
        <v>6</v>
      </c>
      <c r="C56" s="104">
        <v>74.712306209590423</v>
      </c>
    </row>
    <row r="57" spans="1:3" ht="15" x14ac:dyDescent="0.2">
      <c r="A57" s="31" t="s">
        <v>3</v>
      </c>
      <c r="B57" s="31">
        <v>6</v>
      </c>
      <c r="C57" s="104">
        <v>72.305280575957269</v>
      </c>
    </row>
    <row r="58" spans="1:3" ht="15" x14ac:dyDescent="0.2">
      <c r="A58" s="31" t="s">
        <v>3</v>
      </c>
      <c r="B58" s="31">
        <v>6</v>
      </c>
      <c r="C58" s="104">
        <v>58.736322510195436</v>
      </c>
    </row>
    <row r="59" spans="1:3" ht="15" x14ac:dyDescent="0.2">
      <c r="A59" s="31" t="s">
        <v>3</v>
      </c>
      <c r="B59" s="31">
        <v>6</v>
      </c>
      <c r="C59" s="104">
        <v>93.10324661219444</v>
      </c>
    </row>
    <row r="60" spans="1:3" ht="15" x14ac:dyDescent="0.2">
      <c r="A60" s="31" t="s">
        <v>3</v>
      </c>
      <c r="B60" s="31">
        <v>6</v>
      </c>
      <c r="C60" s="104">
        <v>74.065215598359487</v>
      </c>
    </row>
    <row r="61" spans="1:3" ht="15" x14ac:dyDescent="0.2">
      <c r="A61" s="31" t="s">
        <v>3</v>
      </c>
      <c r="B61" s="31">
        <v>6</v>
      </c>
      <c r="C61" s="104">
        <v>81.788113134654097</v>
      </c>
    </row>
    <row r="62" spans="1:3" ht="15" x14ac:dyDescent="0.2">
      <c r="A62" s="31" t="s">
        <v>3</v>
      </c>
      <c r="B62" s="31">
        <v>6</v>
      </c>
      <c r="C62" s="104">
        <v>72.93113807013755</v>
      </c>
    </row>
    <row r="63" spans="1:3" ht="15" x14ac:dyDescent="0.2">
      <c r="A63" s="31" t="s">
        <v>3</v>
      </c>
      <c r="B63" s="31">
        <v>6</v>
      </c>
      <c r="C63" s="104">
        <v>79.527164577899356</v>
      </c>
    </row>
    <row r="64" spans="1:3" ht="15" x14ac:dyDescent="0.2">
      <c r="A64" s="31" t="s">
        <v>3</v>
      </c>
      <c r="B64" s="31">
        <v>6</v>
      </c>
      <c r="C64" s="104">
        <v>83.148779036256357</v>
      </c>
    </row>
    <row r="65" spans="1:3" ht="15" x14ac:dyDescent="0.2">
      <c r="A65" s="31" t="s">
        <v>3</v>
      </c>
      <c r="B65" s="31">
        <v>6</v>
      </c>
      <c r="C65" s="104">
        <v>65.073772772834971</v>
      </c>
    </row>
    <row r="66" spans="1:3" ht="15" x14ac:dyDescent="0.2">
      <c r="A66" s="31" t="s">
        <v>3</v>
      </c>
      <c r="B66" s="31">
        <v>7</v>
      </c>
      <c r="C66" s="104">
        <v>54.815213710326603</v>
      </c>
    </row>
    <row r="67" spans="1:3" ht="15" x14ac:dyDescent="0.2">
      <c r="A67" s="31" t="s">
        <v>3</v>
      </c>
      <c r="B67" s="31">
        <v>7</v>
      </c>
      <c r="C67" s="104">
        <v>72.10748331535514</v>
      </c>
    </row>
    <row r="68" spans="1:3" ht="15" x14ac:dyDescent="0.2">
      <c r="A68" s="31" t="s">
        <v>3</v>
      </c>
      <c r="B68" s="31">
        <v>7</v>
      </c>
      <c r="C68" s="104">
        <v>68.873366142773989</v>
      </c>
    </row>
    <row r="69" spans="1:3" ht="15" x14ac:dyDescent="0.2">
      <c r="A69" s="31" t="s">
        <v>3</v>
      </c>
      <c r="B69" s="31">
        <v>7</v>
      </c>
      <c r="C69" s="104">
        <v>51.10273488008977</v>
      </c>
    </row>
    <row r="70" spans="1:3" ht="15" x14ac:dyDescent="0.2">
      <c r="A70" s="31" t="s">
        <v>3</v>
      </c>
      <c r="B70" s="31">
        <v>7</v>
      </c>
      <c r="C70" s="104">
        <v>63.439685670965332</v>
      </c>
    </row>
    <row r="71" spans="1:3" ht="15" x14ac:dyDescent="0.2">
      <c r="A71" s="31" t="s">
        <v>3</v>
      </c>
      <c r="B71" s="31">
        <v>7</v>
      </c>
      <c r="C71" s="104">
        <v>63.550135501355008</v>
      </c>
    </row>
    <row r="72" spans="1:3" ht="15" x14ac:dyDescent="0.2">
      <c r="A72" s="31" t="s">
        <v>3</v>
      </c>
      <c r="B72" s="31">
        <v>7</v>
      </c>
      <c r="C72" s="104">
        <v>76.673232147684701</v>
      </c>
    </row>
    <row r="73" spans="1:3" ht="15" x14ac:dyDescent="0.2">
      <c r="A73" s="31" t="s">
        <v>3</v>
      </c>
      <c r="B73" s="31">
        <v>7</v>
      </c>
      <c r="C73" s="104">
        <v>62.785928501491796</v>
      </c>
    </row>
    <row r="74" spans="1:3" ht="15" x14ac:dyDescent="0.2">
      <c r="A74" s="31" t="s">
        <v>3</v>
      </c>
      <c r="B74" s="31">
        <v>7</v>
      </c>
      <c r="C74" s="104">
        <v>77.269975786924931</v>
      </c>
    </row>
    <row r="75" spans="1:3" ht="15" x14ac:dyDescent="0.2">
      <c r="A75" s="31" t="s">
        <v>3</v>
      </c>
      <c r="B75" s="31">
        <v>7</v>
      </c>
      <c r="C75" s="104">
        <v>64.333478330176732</v>
      </c>
    </row>
    <row r="76" spans="1:3" ht="15" x14ac:dyDescent="0.2">
      <c r="A76" s="31" t="s">
        <v>3</v>
      </c>
      <c r="B76" s="31">
        <v>7</v>
      </c>
      <c r="C76" s="104">
        <v>47.00108600703544</v>
      </c>
    </row>
    <row r="77" spans="1:3" ht="15" x14ac:dyDescent="0.2">
      <c r="A77" s="31" t="s">
        <v>3</v>
      </c>
      <c r="B77" s="31">
        <v>7</v>
      </c>
      <c r="C77" s="104">
        <v>62.366007099427122</v>
      </c>
    </row>
    <row r="78" spans="1:3" ht="15" x14ac:dyDescent="0.2">
      <c r="A78" s="31" t="s">
        <v>3</v>
      </c>
      <c r="B78" s="31">
        <v>7</v>
      </c>
      <c r="C78" s="104">
        <v>69.616913080930829</v>
      </c>
    </row>
    <row r="79" spans="1:3" ht="15" x14ac:dyDescent="0.2">
      <c r="A79" s="31" t="s">
        <v>3</v>
      </c>
      <c r="B79" s="31">
        <v>7</v>
      </c>
      <c r="C79" s="104">
        <v>77.131289364751083</v>
      </c>
    </row>
    <row r="80" spans="1:3" ht="15" x14ac:dyDescent="0.2">
      <c r="A80" s="31" t="s">
        <v>3</v>
      </c>
      <c r="B80" s="31">
        <v>7</v>
      </c>
      <c r="C80" s="104">
        <v>70.443790739456929</v>
      </c>
    </row>
    <row r="81" spans="1:3" ht="15" x14ac:dyDescent="0.2">
      <c r="A81" s="31" t="s">
        <v>3</v>
      </c>
      <c r="B81" s="31">
        <v>7</v>
      </c>
      <c r="C81" s="104">
        <v>73.412384013008946</v>
      </c>
    </row>
    <row r="82" spans="1:3" ht="15" x14ac:dyDescent="0.2">
      <c r="A82" s="31" t="s">
        <v>3</v>
      </c>
      <c r="B82" s="31">
        <v>7</v>
      </c>
      <c r="C82" s="104">
        <v>73.119080888060864</v>
      </c>
    </row>
    <row r="83" spans="1:3" ht="15" x14ac:dyDescent="0.2">
      <c r="A83" s="31" t="s">
        <v>3</v>
      </c>
      <c r="B83" s="31">
        <v>7</v>
      </c>
      <c r="C83" s="104">
        <v>64.459145611936094</v>
      </c>
    </row>
    <row r="84" spans="1:3" ht="15" x14ac:dyDescent="0.2">
      <c r="A84" s="31" t="s">
        <v>3</v>
      </c>
      <c r="B84" s="31">
        <v>7</v>
      </c>
      <c r="C84" s="104">
        <v>69.720387252671387</v>
      </c>
    </row>
    <row r="85" spans="1:3" ht="15" x14ac:dyDescent="0.2">
      <c r="A85" s="31" t="s">
        <v>3</v>
      </c>
      <c r="B85" s="31">
        <v>7</v>
      </c>
      <c r="C85" s="104">
        <v>80.067770954813639</v>
      </c>
    </row>
    <row r="86" spans="1:3" ht="15" x14ac:dyDescent="0.2">
      <c r="A86" s="31" t="s">
        <v>3</v>
      </c>
      <c r="B86" s="31">
        <v>7</v>
      </c>
      <c r="C86" s="104">
        <v>86.092642559289416</v>
      </c>
    </row>
    <row r="87" spans="1:3" ht="15" x14ac:dyDescent="0.2">
      <c r="A87" s="31" t="s">
        <v>3</v>
      </c>
      <c r="B87" s="31">
        <v>7</v>
      </c>
      <c r="C87" s="104">
        <v>67.514000282486947</v>
      </c>
    </row>
    <row r="88" spans="1:3" ht="15" x14ac:dyDescent="0.2">
      <c r="A88" s="31" t="s">
        <v>3</v>
      </c>
      <c r="B88" s="31">
        <v>7</v>
      </c>
      <c r="C88" s="104">
        <v>46.967785930704132</v>
      </c>
    </row>
    <row r="89" spans="1:3" ht="15" x14ac:dyDescent="0.2">
      <c r="A89" s="31" t="s">
        <v>3</v>
      </c>
      <c r="B89" s="31">
        <v>7</v>
      </c>
      <c r="C89" s="104">
        <v>77.421079639856885</v>
      </c>
    </row>
    <row r="90" spans="1:3" ht="15" x14ac:dyDescent="0.2">
      <c r="A90" s="31" t="s">
        <v>3</v>
      </c>
      <c r="B90" s="31">
        <v>7</v>
      </c>
      <c r="C90" s="104">
        <v>78.752452418033613</v>
      </c>
    </row>
    <row r="91" spans="1:3" ht="15" x14ac:dyDescent="0.2">
      <c r="A91" s="31" t="s">
        <v>3</v>
      </c>
      <c r="B91" s="31">
        <v>7</v>
      </c>
      <c r="C91" s="104">
        <v>25.189190788646343</v>
      </c>
    </row>
    <row r="92" spans="1:3" ht="15" x14ac:dyDescent="0.2">
      <c r="A92" s="31" t="s">
        <v>3</v>
      </c>
      <c r="B92" s="31">
        <v>7</v>
      </c>
      <c r="C92" s="104">
        <v>54.133795653860808</v>
      </c>
    </row>
    <row r="93" spans="1:3" ht="15" x14ac:dyDescent="0.2">
      <c r="A93" s="31" t="s">
        <v>3</v>
      </c>
      <c r="B93" s="31">
        <v>104</v>
      </c>
      <c r="C93" s="104">
        <v>74.491138330296366</v>
      </c>
    </row>
    <row r="94" spans="1:3" ht="15" x14ac:dyDescent="0.2">
      <c r="A94" s="31" t="s">
        <v>3</v>
      </c>
      <c r="B94" s="31">
        <v>104</v>
      </c>
      <c r="C94" s="104">
        <v>82.601464073854231</v>
      </c>
    </row>
    <row r="95" spans="1:3" ht="15" x14ac:dyDescent="0.2">
      <c r="A95" s="31" t="s">
        <v>3</v>
      </c>
      <c r="B95" s="31">
        <v>104</v>
      </c>
      <c r="C95" s="104">
        <v>85.650230389367209</v>
      </c>
    </row>
    <row r="96" spans="1:3" ht="15" x14ac:dyDescent="0.2">
      <c r="A96" s="31" t="s">
        <v>3</v>
      </c>
      <c r="B96" s="31">
        <v>104</v>
      </c>
      <c r="C96" s="104">
        <v>83.176961566193981</v>
      </c>
    </row>
    <row r="97" spans="1:3" ht="15" x14ac:dyDescent="0.2">
      <c r="A97" s="31" t="s">
        <v>3</v>
      </c>
      <c r="B97" s="31">
        <v>104</v>
      </c>
      <c r="C97" s="104">
        <v>79.764874461998673</v>
      </c>
    </row>
    <row r="98" spans="1:3" ht="15" x14ac:dyDescent="0.2">
      <c r="A98" s="31" t="s">
        <v>3</v>
      </c>
      <c r="B98" s="31">
        <v>104</v>
      </c>
      <c r="C98" s="104">
        <v>77.298173169903023</v>
      </c>
    </row>
    <row r="99" spans="1:3" ht="15" x14ac:dyDescent="0.2">
      <c r="A99" s="31" t="s">
        <v>3</v>
      </c>
      <c r="B99" s="31">
        <v>104</v>
      </c>
      <c r="C99" s="104">
        <v>88.471246088339399</v>
      </c>
    </row>
    <row r="100" spans="1:3" ht="15" x14ac:dyDescent="0.2">
      <c r="A100" s="31" t="s">
        <v>3</v>
      </c>
      <c r="B100" s="31">
        <v>104</v>
      </c>
      <c r="C100" s="104">
        <v>84.410934581787416</v>
      </c>
    </row>
    <row r="101" spans="1:3" ht="15" x14ac:dyDescent="0.2">
      <c r="A101" s="31" t="s">
        <v>3</v>
      </c>
      <c r="B101" s="31">
        <v>104</v>
      </c>
      <c r="C101" s="104">
        <v>90.191106780636872</v>
      </c>
    </row>
    <row r="102" spans="1:3" ht="15" x14ac:dyDescent="0.2">
      <c r="A102" s="31" t="s">
        <v>3</v>
      </c>
      <c r="B102" s="31">
        <v>104</v>
      </c>
      <c r="C102" s="104">
        <v>77.180276562198983</v>
      </c>
    </row>
    <row r="103" spans="1:3" ht="15" x14ac:dyDescent="0.2">
      <c r="A103" s="31" t="s">
        <v>3</v>
      </c>
      <c r="B103" s="31">
        <v>104</v>
      </c>
      <c r="C103" s="104">
        <v>90.258520960137659</v>
      </c>
    </row>
    <row r="104" spans="1:3" ht="15" x14ac:dyDescent="0.2">
      <c r="A104" s="31" t="s">
        <v>3</v>
      </c>
      <c r="B104" s="31">
        <v>104</v>
      </c>
      <c r="C104" s="104">
        <v>81.519613169618594</v>
      </c>
    </row>
    <row r="105" spans="1:3" ht="15" x14ac:dyDescent="0.2">
      <c r="A105" s="31" t="s">
        <v>3</v>
      </c>
      <c r="B105" s="31">
        <v>104</v>
      </c>
      <c r="C105" s="104">
        <v>87.783615383038764</v>
      </c>
    </row>
    <row r="106" spans="1:3" ht="15" x14ac:dyDescent="0.2">
      <c r="A106" s="31" t="s">
        <v>3</v>
      </c>
      <c r="B106" s="31">
        <v>104</v>
      </c>
      <c r="C106" s="104">
        <v>88.503874213588787</v>
      </c>
    </row>
    <row r="107" spans="1:3" ht="15" x14ac:dyDescent="0.2">
      <c r="A107" s="31" t="s">
        <v>3</v>
      </c>
      <c r="B107" s="31">
        <v>104</v>
      </c>
      <c r="C107" s="104">
        <v>81.534373086355359</v>
      </c>
    </row>
    <row r="108" spans="1:3" ht="15" x14ac:dyDescent="0.2">
      <c r="A108" s="31" t="s">
        <v>3</v>
      </c>
      <c r="B108" s="31">
        <v>104</v>
      </c>
      <c r="C108" s="104">
        <v>64.145829286117362</v>
      </c>
    </row>
    <row r="109" spans="1:3" ht="15" x14ac:dyDescent="0.2">
      <c r="A109" s="31" t="s">
        <v>3</v>
      </c>
      <c r="B109" s="31">
        <v>104</v>
      </c>
      <c r="C109" s="104">
        <v>85.54729737975812</v>
      </c>
    </row>
    <row r="110" spans="1:3" ht="15" x14ac:dyDescent="0.2">
      <c r="A110" s="31" t="s">
        <v>3</v>
      </c>
      <c r="B110" s="31">
        <v>104</v>
      </c>
      <c r="C110" s="104">
        <v>84.557418768128429</v>
      </c>
    </row>
    <row r="111" spans="1:3" ht="15" x14ac:dyDescent="0.2">
      <c r="A111" s="31" t="s">
        <v>3</v>
      </c>
      <c r="B111" s="31">
        <v>104</v>
      </c>
      <c r="C111" s="104">
        <v>77.752058463675141</v>
      </c>
    </row>
    <row r="112" spans="1:3" ht="15" x14ac:dyDescent="0.2">
      <c r="A112" s="31" t="s">
        <v>3</v>
      </c>
      <c r="B112" s="31">
        <v>104</v>
      </c>
      <c r="C112" s="104">
        <v>82.278581927800886</v>
      </c>
    </row>
    <row r="113" spans="1:3" ht="15" x14ac:dyDescent="0.2">
      <c r="A113" s="31" t="s">
        <v>3</v>
      </c>
      <c r="B113" s="31">
        <v>104</v>
      </c>
      <c r="C113" s="104">
        <v>87.269071460168107</v>
      </c>
    </row>
    <row r="114" spans="1:3" ht="15" x14ac:dyDescent="0.2">
      <c r="A114" s="31" t="s">
        <v>3</v>
      </c>
      <c r="B114" s="31">
        <v>104</v>
      </c>
      <c r="C114" s="104">
        <v>83.504396979648746</v>
      </c>
    </row>
    <row r="115" spans="1:3" ht="15" x14ac:dyDescent="0.2">
      <c r="A115" s="31" t="s">
        <v>3</v>
      </c>
      <c r="B115" s="31">
        <v>104</v>
      </c>
      <c r="C115" s="104">
        <v>88.344981708966159</v>
      </c>
    </row>
    <row r="116" spans="1:3" ht="15" x14ac:dyDescent="0.2">
      <c r="A116" s="31" t="s">
        <v>3</v>
      </c>
      <c r="B116" s="31">
        <v>104</v>
      </c>
      <c r="C116" s="104">
        <v>80.642574881163739</v>
      </c>
    </row>
    <row r="117" spans="1:3" ht="15" x14ac:dyDescent="0.2">
      <c r="A117" s="31" t="s">
        <v>3</v>
      </c>
      <c r="B117" s="31">
        <v>104</v>
      </c>
      <c r="C117" s="104">
        <v>89.269934303748542</v>
      </c>
    </row>
    <row r="118" spans="1:3" ht="15" x14ac:dyDescent="0.2">
      <c r="A118" s="31" t="s">
        <v>3</v>
      </c>
      <c r="B118" s="31">
        <v>104</v>
      </c>
      <c r="C118" s="104">
        <v>75.460009278670569</v>
      </c>
    </row>
    <row r="119" spans="1:3" ht="15" x14ac:dyDescent="0.2">
      <c r="A119" s="31" t="s">
        <v>3</v>
      </c>
      <c r="B119" s="31">
        <v>104</v>
      </c>
      <c r="C119" s="104">
        <v>89.75076202895093</v>
      </c>
    </row>
    <row r="120" spans="1:3" ht="15" x14ac:dyDescent="0.2">
      <c r="A120" s="31" t="s">
        <v>3</v>
      </c>
      <c r="B120" s="31">
        <v>104</v>
      </c>
      <c r="C120" s="104">
        <v>67.627267908137966</v>
      </c>
    </row>
    <row r="121" spans="1:3" ht="15" x14ac:dyDescent="0.2">
      <c r="A121" s="31" t="s">
        <v>3</v>
      </c>
      <c r="B121" s="31">
        <v>104</v>
      </c>
      <c r="C121" s="104">
        <v>69.787663925526587</v>
      </c>
    </row>
    <row r="122" spans="1:3" ht="15" x14ac:dyDescent="0.2">
      <c r="A122" s="31" t="s">
        <v>3</v>
      </c>
      <c r="B122" s="31">
        <v>104</v>
      </c>
      <c r="C122" s="104">
        <v>88.935777886406242</v>
      </c>
    </row>
    <row r="123" spans="1:3" ht="15" x14ac:dyDescent="0.2">
      <c r="A123" s="31" t="s">
        <v>3</v>
      </c>
      <c r="B123" s="31">
        <v>104</v>
      </c>
      <c r="C123" s="104">
        <v>67.843002704203471</v>
      </c>
    </row>
    <row r="124" spans="1:3" ht="15" x14ac:dyDescent="0.2">
      <c r="A124" s="31" t="s">
        <v>3</v>
      </c>
      <c r="B124" s="31">
        <v>104</v>
      </c>
      <c r="C124" s="104">
        <v>89.78078315635743</v>
      </c>
    </row>
    <row r="125" spans="1:3" ht="15" x14ac:dyDescent="0.2">
      <c r="A125" s="31" t="s">
        <v>3</v>
      </c>
      <c r="B125" s="31">
        <v>104</v>
      </c>
      <c r="C125" s="104">
        <v>88.684027469437282</v>
      </c>
    </row>
    <row r="126" spans="1:3" ht="15" x14ac:dyDescent="0.2">
      <c r="A126" s="31" t="s">
        <v>3</v>
      </c>
      <c r="B126" s="31">
        <v>104</v>
      </c>
      <c r="C126" s="104">
        <v>84.410346710136793</v>
      </c>
    </row>
    <row r="127" spans="1:3" ht="15" x14ac:dyDescent="0.2">
      <c r="A127" s="31" t="s">
        <v>3</v>
      </c>
      <c r="B127" s="31">
        <v>104</v>
      </c>
      <c r="C127" s="104">
        <v>87.058150797633346</v>
      </c>
    </row>
    <row r="128" spans="1:3" ht="15" x14ac:dyDescent="0.2">
      <c r="A128" s="31" t="s">
        <v>3</v>
      </c>
      <c r="B128" s="31">
        <v>104</v>
      </c>
      <c r="C128" s="104">
        <v>93.346328563686569</v>
      </c>
    </row>
    <row r="129" spans="1:3" ht="15" x14ac:dyDescent="0.2">
      <c r="A129" s="31" t="s">
        <v>3</v>
      </c>
      <c r="B129" s="31">
        <v>104</v>
      </c>
      <c r="C129" s="104">
        <v>81.265340969727163</v>
      </c>
    </row>
    <row r="130" spans="1:3" ht="15" x14ac:dyDescent="0.2">
      <c r="A130" s="31" t="s">
        <v>3</v>
      </c>
      <c r="B130" s="31">
        <v>104</v>
      </c>
      <c r="C130" s="104">
        <v>83.320622601919652</v>
      </c>
    </row>
    <row r="131" spans="1:3" ht="15" x14ac:dyDescent="0.2">
      <c r="A131" s="31" t="s">
        <v>4</v>
      </c>
      <c r="B131" s="31">
        <v>1</v>
      </c>
      <c r="C131" s="104">
        <v>62.13281529073835</v>
      </c>
    </row>
    <row r="132" spans="1:3" ht="15" x14ac:dyDescent="0.2">
      <c r="A132" s="31" t="s">
        <v>4</v>
      </c>
      <c r="B132" s="31">
        <v>1</v>
      </c>
      <c r="C132" s="104">
        <v>47.358857770840487</v>
      </c>
    </row>
    <row r="133" spans="1:3" ht="15" x14ac:dyDescent="0.2">
      <c r="A133" s="31" t="s">
        <v>4</v>
      </c>
      <c r="B133" s="31">
        <v>1</v>
      </c>
      <c r="C133" s="104">
        <v>56.712347061421987</v>
      </c>
    </row>
    <row r="134" spans="1:3" ht="15" x14ac:dyDescent="0.2">
      <c r="A134" s="31" t="s">
        <v>4</v>
      </c>
      <c r="B134" s="31">
        <v>1</v>
      </c>
      <c r="C134" s="104">
        <v>82.647464927782693</v>
      </c>
    </row>
    <row r="135" spans="1:3" ht="15" x14ac:dyDescent="0.2">
      <c r="A135" s="31" t="s">
        <v>4</v>
      </c>
      <c r="B135" s="31">
        <v>1</v>
      </c>
      <c r="C135" s="104">
        <v>82.731767577807531</v>
      </c>
    </row>
    <row r="136" spans="1:3" ht="15" x14ac:dyDescent="0.2">
      <c r="A136" s="31" t="s">
        <v>4</v>
      </c>
      <c r="B136" s="31">
        <v>1</v>
      </c>
      <c r="C136" s="104">
        <v>51.300401466224478</v>
      </c>
    </row>
    <row r="137" spans="1:3" ht="15" x14ac:dyDescent="0.2">
      <c r="A137" s="31" t="s">
        <v>4</v>
      </c>
      <c r="B137" s="31">
        <v>1</v>
      </c>
      <c r="C137" s="104">
        <v>56.860261049917938</v>
      </c>
    </row>
    <row r="138" spans="1:3" ht="15" x14ac:dyDescent="0.2">
      <c r="A138" s="31" t="s">
        <v>4</v>
      </c>
      <c r="B138" s="31">
        <v>1</v>
      </c>
      <c r="C138" s="104">
        <v>24.173563148446764</v>
      </c>
    </row>
    <row r="139" spans="1:3" ht="15" x14ac:dyDescent="0.2">
      <c r="A139" s="31" t="s">
        <v>4</v>
      </c>
      <c r="B139" s="31">
        <v>1</v>
      </c>
      <c r="C139" s="104">
        <v>61.720161741230243</v>
      </c>
    </row>
    <row r="140" spans="1:3" ht="15" x14ac:dyDescent="0.2">
      <c r="A140" s="31" t="s">
        <v>4</v>
      </c>
      <c r="B140" s="31">
        <v>1</v>
      </c>
      <c r="C140" s="104">
        <v>76.311704121130887</v>
      </c>
    </row>
    <row r="141" spans="1:3" ht="15" x14ac:dyDescent="0.2">
      <c r="A141" s="31" t="s">
        <v>4</v>
      </c>
      <c r="B141" s="31">
        <v>1</v>
      </c>
      <c r="C141" s="104">
        <v>76.616692457079409</v>
      </c>
    </row>
    <row r="142" spans="1:3" ht="15" x14ac:dyDescent="0.2">
      <c r="A142" s="31" t="s">
        <v>4</v>
      </c>
      <c r="B142" s="31">
        <v>1</v>
      </c>
      <c r="C142" s="104">
        <v>63.508488278092159</v>
      </c>
    </row>
    <row r="143" spans="1:3" ht="15" x14ac:dyDescent="0.2">
      <c r="A143" s="31" t="s">
        <v>4</v>
      </c>
      <c r="B143" s="31">
        <v>1</v>
      </c>
      <c r="C143" s="104">
        <v>41.179392034509796</v>
      </c>
    </row>
    <row r="144" spans="1:3" ht="15" x14ac:dyDescent="0.2">
      <c r="A144" s="31" t="s">
        <v>4</v>
      </c>
      <c r="B144" s="31">
        <v>1</v>
      </c>
      <c r="C144" s="104">
        <v>83.337695845641846</v>
      </c>
    </row>
    <row r="145" spans="1:3" ht="15" x14ac:dyDescent="0.2">
      <c r="A145" s="31" t="s">
        <v>4</v>
      </c>
      <c r="B145" s="31">
        <v>1</v>
      </c>
      <c r="C145" s="104">
        <v>67.511107266359232</v>
      </c>
    </row>
    <row r="146" spans="1:3" ht="15" x14ac:dyDescent="0.2">
      <c r="A146" s="31" t="s">
        <v>4</v>
      </c>
      <c r="B146" s="31">
        <v>1</v>
      </c>
      <c r="C146" s="104">
        <v>73.02911223502548</v>
      </c>
    </row>
    <row r="147" spans="1:3" ht="15" x14ac:dyDescent="0.2">
      <c r="A147" s="31" t="s">
        <v>4</v>
      </c>
      <c r="B147" s="31">
        <v>1</v>
      </c>
      <c r="C147" s="104">
        <v>15.84512676238838</v>
      </c>
    </row>
    <row r="148" spans="1:3" ht="15" x14ac:dyDescent="0.2">
      <c r="A148" s="31" t="s">
        <v>4</v>
      </c>
      <c r="B148" s="31">
        <v>1</v>
      </c>
      <c r="C148" s="104">
        <v>28.066909071308739</v>
      </c>
    </row>
    <row r="149" spans="1:3" ht="15" x14ac:dyDescent="0.2">
      <c r="A149" s="31" t="s">
        <v>4</v>
      </c>
      <c r="B149" s="31">
        <v>1</v>
      </c>
      <c r="C149" s="104">
        <v>10.990678026813399</v>
      </c>
    </row>
    <row r="150" spans="1:3" ht="15" x14ac:dyDescent="0.2">
      <c r="A150" s="31" t="s">
        <v>4</v>
      </c>
      <c r="B150" s="31">
        <v>1</v>
      </c>
      <c r="C150" s="104">
        <v>17.436378919633686</v>
      </c>
    </row>
    <row r="151" spans="1:3" ht="15" x14ac:dyDescent="0.2">
      <c r="A151" s="31" t="s">
        <v>4</v>
      </c>
      <c r="B151" s="31">
        <v>1</v>
      </c>
      <c r="C151" s="104">
        <v>47.024041675952752</v>
      </c>
    </row>
    <row r="152" spans="1:3" ht="15" x14ac:dyDescent="0.2">
      <c r="A152" s="31" t="s">
        <v>4</v>
      </c>
      <c r="B152" s="31">
        <v>1</v>
      </c>
      <c r="C152" s="104">
        <v>74.154083544582832</v>
      </c>
    </row>
    <row r="153" spans="1:3" ht="15" x14ac:dyDescent="0.2">
      <c r="A153" s="31" t="s">
        <v>4</v>
      </c>
      <c r="B153" s="31">
        <v>1</v>
      </c>
      <c r="C153" s="104">
        <v>54.691349004216946</v>
      </c>
    </row>
    <row r="154" spans="1:3" ht="15" x14ac:dyDescent="0.2">
      <c r="A154" s="31" t="s">
        <v>4</v>
      </c>
      <c r="B154" s="31">
        <v>1</v>
      </c>
      <c r="C154" s="104">
        <v>54.054091201160027</v>
      </c>
    </row>
    <row r="155" spans="1:3" ht="15" x14ac:dyDescent="0.2">
      <c r="A155" s="31" t="s">
        <v>4</v>
      </c>
      <c r="B155" s="31">
        <v>1</v>
      </c>
      <c r="C155" s="104">
        <v>0.7370049427123273</v>
      </c>
    </row>
    <row r="156" spans="1:3" ht="15" x14ac:dyDescent="0.2">
      <c r="A156" s="31" t="s">
        <v>4</v>
      </c>
      <c r="B156" s="31">
        <v>1</v>
      </c>
      <c r="C156" s="104">
        <v>58.534049059581747</v>
      </c>
    </row>
    <row r="157" spans="1:3" ht="15" x14ac:dyDescent="0.2">
      <c r="A157" s="31" t="s">
        <v>4</v>
      </c>
      <c r="B157" s="31">
        <v>1</v>
      </c>
      <c r="C157" s="104">
        <v>67.367872904308754</v>
      </c>
    </row>
    <row r="158" spans="1:3" ht="15" x14ac:dyDescent="0.2">
      <c r="A158" s="31" t="s">
        <v>4</v>
      </c>
      <c r="B158" s="31">
        <v>1</v>
      </c>
      <c r="C158" s="104">
        <v>79.673342208373811</v>
      </c>
    </row>
    <row r="159" spans="1:3" ht="15" x14ac:dyDescent="0.2">
      <c r="A159" s="31" t="s">
        <v>4</v>
      </c>
      <c r="B159" s="31">
        <v>1</v>
      </c>
      <c r="C159" s="104">
        <v>57.4091597746893</v>
      </c>
    </row>
    <row r="160" spans="1:3" ht="15" x14ac:dyDescent="0.2">
      <c r="A160" s="31" t="s">
        <v>4</v>
      </c>
      <c r="B160" s="31">
        <v>1</v>
      </c>
      <c r="C160" s="104">
        <v>35.153946826191117</v>
      </c>
    </row>
    <row r="161" spans="1:3" ht="15" x14ac:dyDescent="0.2">
      <c r="A161" s="31" t="s">
        <v>4</v>
      </c>
      <c r="B161" s="31">
        <v>1</v>
      </c>
      <c r="C161" s="104">
        <v>85.266728627896299</v>
      </c>
    </row>
    <row r="162" spans="1:3" ht="15" x14ac:dyDescent="0.2">
      <c r="A162" s="31" t="s">
        <v>4</v>
      </c>
      <c r="B162" s="31">
        <v>1</v>
      </c>
      <c r="C162" s="104">
        <v>58.250787686504424</v>
      </c>
    </row>
    <row r="163" spans="1:3" ht="15" x14ac:dyDescent="0.2">
      <c r="A163" s="31" t="s">
        <v>4</v>
      </c>
      <c r="B163" s="31">
        <v>1</v>
      </c>
      <c r="C163" s="104">
        <v>23.782881447660269</v>
      </c>
    </row>
    <row r="164" spans="1:3" ht="15" x14ac:dyDescent="0.2">
      <c r="A164" s="31" t="s">
        <v>4</v>
      </c>
      <c r="B164" s="31">
        <v>1</v>
      </c>
      <c r="C164" s="104">
        <v>67.663145508103568</v>
      </c>
    </row>
    <row r="165" spans="1:3" ht="15" x14ac:dyDescent="0.2">
      <c r="A165" s="31" t="s">
        <v>4</v>
      </c>
      <c r="B165" s="31">
        <v>1</v>
      </c>
      <c r="C165" s="104">
        <v>63.18650922340283</v>
      </c>
    </row>
    <row r="166" spans="1:3" ht="15" x14ac:dyDescent="0.2">
      <c r="A166" s="31" t="s">
        <v>4</v>
      </c>
      <c r="B166" s="31">
        <v>1</v>
      </c>
      <c r="C166" s="104">
        <v>49.198412559660134</v>
      </c>
    </row>
    <row r="167" spans="1:3" ht="15" x14ac:dyDescent="0.2">
      <c r="A167" s="31" t="s">
        <v>4</v>
      </c>
      <c r="B167" s="31">
        <v>4</v>
      </c>
      <c r="C167" s="104">
        <v>45.222638050866884</v>
      </c>
    </row>
    <row r="168" spans="1:3" ht="15" x14ac:dyDescent="0.2">
      <c r="A168" s="31" t="s">
        <v>4</v>
      </c>
      <c r="B168" s="31">
        <v>4</v>
      </c>
      <c r="C168" s="104">
        <v>40.6484375</v>
      </c>
    </row>
    <row r="169" spans="1:3" ht="15" x14ac:dyDescent="0.2">
      <c r="A169" s="31" t="s">
        <v>4</v>
      </c>
      <c r="B169" s="31">
        <v>4</v>
      </c>
      <c r="C169" s="104">
        <v>70.074761536478476</v>
      </c>
    </row>
    <row r="170" spans="1:3" ht="15" x14ac:dyDescent="0.2">
      <c r="A170" s="31" t="s">
        <v>4</v>
      </c>
      <c r="B170" s="31">
        <v>4</v>
      </c>
      <c r="C170" s="104">
        <v>49.723779184644542</v>
      </c>
    </row>
    <row r="171" spans="1:3" ht="15" x14ac:dyDescent="0.2">
      <c r="A171" s="31" t="s">
        <v>4</v>
      </c>
      <c r="B171" s="31">
        <v>4</v>
      </c>
      <c r="C171" s="104">
        <v>62.785036692321469</v>
      </c>
    </row>
    <row r="172" spans="1:3" ht="15" x14ac:dyDescent="0.2">
      <c r="A172" s="31" t="s">
        <v>4</v>
      </c>
      <c r="B172" s="31">
        <v>4</v>
      </c>
      <c r="C172" s="104">
        <v>40.816726048314479</v>
      </c>
    </row>
    <row r="173" spans="1:3" ht="15" x14ac:dyDescent="0.2">
      <c r="A173" s="31" t="s">
        <v>4</v>
      </c>
      <c r="B173" s="31">
        <v>4</v>
      </c>
      <c r="C173" s="104">
        <v>19.589687726942635</v>
      </c>
    </row>
    <row r="174" spans="1:3" ht="15" x14ac:dyDescent="0.2">
      <c r="A174" s="31" t="s">
        <v>4</v>
      </c>
      <c r="B174" s="31">
        <v>4</v>
      </c>
      <c r="C174" s="104">
        <v>3.0553468569997584</v>
      </c>
    </row>
    <row r="175" spans="1:3" ht="15" x14ac:dyDescent="0.2">
      <c r="A175" s="31" t="s">
        <v>4</v>
      </c>
      <c r="B175" s="31">
        <v>4</v>
      </c>
      <c r="C175" s="104">
        <v>36.605723370429253</v>
      </c>
    </row>
    <row r="176" spans="1:3" ht="15" x14ac:dyDescent="0.2">
      <c r="A176" s="31" t="s">
        <v>4</v>
      </c>
      <c r="B176" s="31">
        <v>4</v>
      </c>
      <c r="C176" s="104">
        <v>15.927120564902797</v>
      </c>
    </row>
    <row r="177" spans="1:3" ht="15" x14ac:dyDescent="0.2">
      <c r="A177" s="31" t="s">
        <v>4</v>
      </c>
      <c r="B177" s="31">
        <v>4</v>
      </c>
      <c r="C177" s="104">
        <v>15.694999622897656</v>
      </c>
    </row>
    <row r="178" spans="1:3" ht="15" x14ac:dyDescent="0.2">
      <c r="A178" s="31" t="s">
        <v>4</v>
      </c>
      <c r="B178" s="31">
        <v>4</v>
      </c>
      <c r="C178" s="104">
        <v>70.372256166553512</v>
      </c>
    </row>
    <row r="179" spans="1:3" ht="15" x14ac:dyDescent="0.2">
      <c r="A179" s="31" t="s">
        <v>4</v>
      </c>
      <c r="B179" s="31">
        <v>4</v>
      </c>
      <c r="C179" s="104">
        <v>36.492637215528788</v>
      </c>
    </row>
    <row r="180" spans="1:3" ht="15" x14ac:dyDescent="0.2">
      <c r="A180" s="31" t="s">
        <v>4</v>
      </c>
      <c r="B180" s="31">
        <v>4</v>
      </c>
      <c r="C180" s="104">
        <v>76.791933052653462</v>
      </c>
    </row>
    <row r="181" spans="1:3" ht="15" x14ac:dyDescent="0.2">
      <c r="A181" s="31" t="s">
        <v>4</v>
      </c>
      <c r="B181" s="31">
        <v>4</v>
      </c>
      <c r="C181" s="104">
        <v>0</v>
      </c>
    </row>
    <row r="182" spans="1:3" ht="15" x14ac:dyDescent="0.2">
      <c r="A182" s="31" t="s">
        <v>4</v>
      </c>
      <c r="B182" s="31">
        <v>4</v>
      </c>
      <c r="C182" s="104">
        <v>90.184807134414939</v>
      </c>
    </row>
    <row r="183" spans="1:3" ht="15" x14ac:dyDescent="0.2">
      <c r="A183" s="31" t="s">
        <v>4</v>
      </c>
      <c r="B183" s="31">
        <v>4</v>
      </c>
      <c r="C183" s="104">
        <v>28.622853368560108</v>
      </c>
    </row>
    <row r="184" spans="1:3" ht="15" x14ac:dyDescent="0.2">
      <c r="A184" s="31" t="s">
        <v>4</v>
      </c>
      <c r="B184" s="31">
        <v>4</v>
      </c>
      <c r="C184" s="104">
        <v>2.3087525844245338</v>
      </c>
    </row>
    <row r="185" spans="1:3" ht="15" x14ac:dyDescent="0.2">
      <c r="A185" s="31" t="s">
        <v>4</v>
      </c>
      <c r="B185" s="31">
        <v>4</v>
      </c>
      <c r="C185" s="104">
        <v>0.91532206564774032</v>
      </c>
    </row>
    <row r="186" spans="1:3" ht="15" x14ac:dyDescent="0.2">
      <c r="A186" s="31" t="s">
        <v>4</v>
      </c>
      <c r="B186" s="31">
        <v>4</v>
      </c>
      <c r="C186" s="104">
        <v>71.325003856239391</v>
      </c>
    </row>
    <row r="187" spans="1:3" ht="15" x14ac:dyDescent="0.2">
      <c r="A187" s="31" t="s">
        <v>4</v>
      </c>
      <c r="B187" s="31">
        <v>4</v>
      </c>
      <c r="C187" s="104">
        <v>25.988906065290536</v>
      </c>
    </row>
    <row r="188" spans="1:3" ht="15" x14ac:dyDescent="0.2">
      <c r="A188" s="31" t="s">
        <v>4</v>
      </c>
      <c r="B188" s="31">
        <v>4</v>
      </c>
      <c r="C188" s="104">
        <v>32.74605589813406</v>
      </c>
    </row>
    <row r="189" spans="1:3" ht="15" x14ac:dyDescent="0.2">
      <c r="A189" s="31" t="s">
        <v>4</v>
      </c>
      <c r="B189" s="31">
        <v>4</v>
      </c>
      <c r="C189" s="104">
        <v>76.607832082917739</v>
      </c>
    </row>
    <row r="190" spans="1:3" ht="15" x14ac:dyDescent="0.2">
      <c r="A190" s="31" t="s">
        <v>4</v>
      </c>
      <c r="B190" s="31">
        <v>4</v>
      </c>
      <c r="C190" s="104">
        <v>76.545914889473167</v>
      </c>
    </row>
    <row r="191" spans="1:3" ht="15" x14ac:dyDescent="0.2">
      <c r="A191" s="31" t="s">
        <v>4</v>
      </c>
      <c r="B191" s="31">
        <v>4</v>
      </c>
      <c r="C191" s="104">
        <v>59.71848608070065</v>
      </c>
    </row>
    <row r="192" spans="1:3" ht="15" x14ac:dyDescent="0.2">
      <c r="A192" s="31" t="s">
        <v>4</v>
      </c>
      <c r="B192" s="31">
        <v>4</v>
      </c>
      <c r="C192" s="104">
        <v>71.240230054564222</v>
      </c>
    </row>
    <row r="193" spans="1:3" ht="15" x14ac:dyDescent="0.2">
      <c r="A193" s="31" t="s">
        <v>4</v>
      </c>
      <c r="B193" s="31">
        <v>4</v>
      </c>
      <c r="C193" s="104">
        <v>74.749544626593803</v>
      </c>
    </row>
    <row r="194" spans="1:3" ht="15" x14ac:dyDescent="0.2">
      <c r="A194" s="31" t="s">
        <v>4</v>
      </c>
      <c r="B194" s="31">
        <v>4</v>
      </c>
      <c r="C194" s="104">
        <v>65.826847265743453</v>
      </c>
    </row>
    <row r="195" spans="1:3" ht="15" x14ac:dyDescent="0.2">
      <c r="A195" s="31" t="s">
        <v>4</v>
      </c>
      <c r="B195" s="31">
        <v>4</v>
      </c>
      <c r="C195" s="104">
        <v>58.045275857394593</v>
      </c>
    </row>
    <row r="196" spans="1:3" ht="15" x14ac:dyDescent="0.2">
      <c r="A196" s="31" t="s">
        <v>4</v>
      </c>
      <c r="B196" s="31">
        <v>4</v>
      </c>
      <c r="C196" s="104">
        <v>60.25446552951739</v>
      </c>
    </row>
    <row r="197" spans="1:3" ht="15" x14ac:dyDescent="0.2">
      <c r="A197" s="31" t="s">
        <v>4</v>
      </c>
      <c r="B197" s="31">
        <v>4</v>
      </c>
      <c r="C197" s="104">
        <v>55.367506977980597</v>
      </c>
    </row>
    <row r="198" spans="1:3" ht="15" x14ac:dyDescent="0.2">
      <c r="A198" s="31" t="s">
        <v>4</v>
      </c>
      <c r="B198" s="31">
        <v>4</v>
      </c>
      <c r="C198" s="104">
        <v>45.793307716938841</v>
      </c>
    </row>
    <row r="199" spans="1:3" ht="15" x14ac:dyDescent="0.2">
      <c r="A199" s="31" t="s">
        <v>4</v>
      </c>
      <c r="B199" s="31">
        <v>4</v>
      </c>
      <c r="C199" s="104">
        <v>59.280335444121178</v>
      </c>
    </row>
    <row r="200" spans="1:3" ht="15" x14ac:dyDescent="0.2">
      <c r="A200" s="31" t="s">
        <v>4</v>
      </c>
      <c r="B200" s="31">
        <v>4</v>
      </c>
      <c r="C200" s="104">
        <v>29.677750235062835</v>
      </c>
    </row>
    <row r="201" spans="1:3" ht="15" x14ac:dyDescent="0.2">
      <c r="A201" s="31" t="s">
        <v>4</v>
      </c>
      <c r="B201" s="31">
        <v>4</v>
      </c>
      <c r="C201" s="104">
        <v>45.237283512886947</v>
      </c>
    </row>
    <row r="202" spans="1:3" ht="15" x14ac:dyDescent="0.2">
      <c r="A202" s="31" t="s">
        <v>4</v>
      </c>
      <c r="B202" s="31">
        <v>4</v>
      </c>
      <c r="C202" s="104">
        <v>56.46487180270757</v>
      </c>
    </row>
    <row r="203" spans="1:3" ht="15" x14ac:dyDescent="0.2">
      <c r="A203" s="31" t="s">
        <v>4</v>
      </c>
      <c r="B203" s="31">
        <v>4</v>
      </c>
      <c r="C203" s="104">
        <v>33.821322573115019</v>
      </c>
    </row>
    <row r="204" spans="1:3" ht="15" x14ac:dyDescent="0.2">
      <c r="A204" s="31" t="s">
        <v>4</v>
      </c>
      <c r="B204" s="31">
        <v>4</v>
      </c>
      <c r="C204" s="104">
        <v>49.669798860334353</v>
      </c>
    </row>
    <row r="205" spans="1:3" ht="15" x14ac:dyDescent="0.2">
      <c r="A205" s="31" t="s">
        <v>4</v>
      </c>
      <c r="B205" s="31">
        <v>4</v>
      </c>
      <c r="C205" s="104">
        <v>36.822115821617118</v>
      </c>
    </row>
    <row r="206" spans="1:3" ht="15" x14ac:dyDescent="0.2">
      <c r="A206" s="31" t="s">
        <v>4</v>
      </c>
      <c r="B206" s="31">
        <v>3</v>
      </c>
      <c r="C206" s="104">
        <v>16.120950448726738</v>
      </c>
    </row>
    <row r="207" spans="1:3" ht="15" x14ac:dyDescent="0.2">
      <c r="A207" s="31" t="s">
        <v>4</v>
      </c>
      <c r="B207" s="31">
        <v>3</v>
      </c>
      <c r="C207" s="104">
        <v>6.2990489432304297</v>
      </c>
    </row>
    <row r="208" spans="1:3" ht="15" x14ac:dyDescent="0.2">
      <c r="A208" s="31" t="s">
        <v>4</v>
      </c>
      <c r="B208" s="31">
        <v>3</v>
      </c>
      <c r="C208" s="104">
        <v>17.846205245280924</v>
      </c>
    </row>
    <row r="209" spans="1:3" ht="15" x14ac:dyDescent="0.2">
      <c r="A209" s="31" t="s">
        <v>4</v>
      </c>
      <c r="B209" s="31">
        <v>3</v>
      </c>
      <c r="C209" s="104">
        <v>70.432137667383671</v>
      </c>
    </row>
    <row r="210" spans="1:3" ht="15" x14ac:dyDescent="0.2">
      <c r="A210" s="31" t="s">
        <v>4</v>
      </c>
      <c r="B210" s="31">
        <v>3</v>
      </c>
      <c r="C210" s="104">
        <v>65.78210539512726</v>
      </c>
    </row>
    <row r="211" spans="1:3" ht="15" x14ac:dyDescent="0.2">
      <c r="A211" s="31" t="s">
        <v>4</v>
      </c>
      <c r="B211" s="31">
        <v>3</v>
      </c>
      <c r="C211" s="104">
        <v>70.725696218261149</v>
      </c>
    </row>
    <row r="212" spans="1:3" ht="15" x14ac:dyDescent="0.2">
      <c r="A212" s="31" t="s">
        <v>4</v>
      </c>
      <c r="B212" s="31">
        <v>3</v>
      </c>
      <c r="C212" s="104">
        <v>53.278650323903619</v>
      </c>
    </row>
    <row r="213" spans="1:3" ht="15" x14ac:dyDescent="0.2">
      <c r="A213" s="31" t="s">
        <v>4</v>
      </c>
      <c r="B213" s="31">
        <v>3</v>
      </c>
      <c r="C213" s="104">
        <v>54.204211988925643</v>
      </c>
    </row>
    <row r="214" spans="1:3" ht="15" x14ac:dyDescent="0.2">
      <c r="A214" s="31" t="s">
        <v>4</v>
      </c>
      <c r="B214" s="31">
        <v>3</v>
      </c>
      <c r="C214" s="104">
        <v>23.756091611473177</v>
      </c>
    </row>
    <row r="215" spans="1:3" ht="15" x14ac:dyDescent="0.2">
      <c r="A215" s="31" t="s">
        <v>4</v>
      </c>
      <c r="B215" s="31">
        <v>3</v>
      </c>
      <c r="C215" s="104">
        <v>55.477250814930443</v>
      </c>
    </row>
    <row r="216" spans="1:3" ht="15" x14ac:dyDescent="0.2">
      <c r="A216" s="31" t="s">
        <v>4</v>
      </c>
      <c r="B216" s="31">
        <v>3</v>
      </c>
      <c r="C216" s="104">
        <v>10.33434650455926</v>
      </c>
    </row>
    <row r="217" spans="1:3" ht="15" x14ac:dyDescent="0.2">
      <c r="A217" s="31" t="s">
        <v>4</v>
      </c>
      <c r="B217" s="31">
        <v>3</v>
      </c>
      <c r="C217" s="104">
        <v>29.593015703728003</v>
      </c>
    </row>
    <row r="218" spans="1:3" ht="15" x14ac:dyDescent="0.2">
      <c r="A218" s="31" t="s">
        <v>4</v>
      </c>
      <c r="B218" s="31">
        <v>3</v>
      </c>
      <c r="C218" s="104">
        <v>32.210720735991202</v>
      </c>
    </row>
    <row r="219" spans="1:3" ht="15" x14ac:dyDescent="0.2">
      <c r="A219" s="31" t="s">
        <v>4</v>
      </c>
      <c r="B219" s="31">
        <v>3</v>
      </c>
      <c r="C219" s="104">
        <v>0.58114165575786281</v>
      </c>
    </row>
    <row r="220" spans="1:3" ht="15" x14ac:dyDescent="0.2">
      <c r="A220" s="31" t="s">
        <v>4</v>
      </c>
      <c r="B220" s="31">
        <v>3</v>
      </c>
      <c r="C220" s="104">
        <v>48.570325127662315</v>
      </c>
    </row>
    <row r="221" spans="1:3" ht="15" x14ac:dyDescent="0.2">
      <c r="A221" s="31" t="s">
        <v>4</v>
      </c>
      <c r="B221" s="31">
        <v>3</v>
      </c>
      <c r="C221" s="104">
        <v>1.6544513012244438E-3</v>
      </c>
    </row>
    <row r="222" spans="1:3" ht="15" x14ac:dyDescent="0.2">
      <c r="A222" s="31" t="s">
        <v>4</v>
      </c>
      <c r="B222" s="31">
        <v>3</v>
      </c>
      <c r="C222" s="104">
        <v>70.549136558599017</v>
      </c>
    </row>
    <row r="223" spans="1:3" ht="15" x14ac:dyDescent="0.2">
      <c r="A223" s="31" t="s">
        <v>4</v>
      </c>
      <c r="B223" s="31">
        <v>3</v>
      </c>
      <c r="C223" s="104">
        <v>69.404725820692931</v>
      </c>
    </row>
    <row r="224" spans="1:3" ht="15" x14ac:dyDescent="0.2">
      <c r="A224" s="31" t="s">
        <v>4</v>
      </c>
      <c r="B224" s="31">
        <v>3</v>
      </c>
      <c r="C224" s="104">
        <v>73.305664507890185</v>
      </c>
    </row>
    <row r="225" spans="1:3" ht="15" x14ac:dyDescent="0.2">
      <c r="A225" s="31" t="s">
        <v>4</v>
      </c>
      <c r="B225" s="31">
        <v>3</v>
      </c>
      <c r="C225" s="104">
        <v>82.723853724893971</v>
      </c>
    </row>
    <row r="226" spans="1:3" ht="15" x14ac:dyDescent="0.2">
      <c r="A226" s="31" t="s">
        <v>4</v>
      </c>
      <c r="B226" s="31">
        <v>3</v>
      </c>
      <c r="C226" s="104">
        <v>54.900161746483668</v>
      </c>
    </row>
    <row r="227" spans="1:3" ht="15" x14ac:dyDescent="0.2">
      <c r="A227" s="31" t="s">
        <v>4</v>
      </c>
      <c r="B227" s="31">
        <v>3</v>
      </c>
      <c r="C227" s="104">
        <v>68.383546349548752</v>
      </c>
    </row>
    <row r="228" spans="1:3" ht="15" x14ac:dyDescent="0.2">
      <c r="A228" s="31" t="s">
        <v>4</v>
      </c>
      <c r="B228" s="31">
        <v>3</v>
      </c>
      <c r="C228" s="104">
        <v>72.546830418062285</v>
      </c>
    </row>
    <row r="229" spans="1:3" ht="15" x14ac:dyDescent="0.2">
      <c r="A229" s="31" t="s">
        <v>4</v>
      </c>
      <c r="B229" s="31">
        <v>3</v>
      </c>
      <c r="C229" s="104">
        <v>81.015934781742985</v>
      </c>
    </row>
    <row r="230" spans="1:3" ht="15" x14ac:dyDescent="0.2">
      <c r="A230" s="31" t="s">
        <v>4</v>
      </c>
      <c r="B230" s="31">
        <v>3</v>
      </c>
      <c r="C230" s="104">
        <v>58.123400870070022</v>
      </c>
    </row>
    <row r="231" spans="1:3" ht="15" x14ac:dyDescent="0.2">
      <c r="A231" s="31" t="s">
        <v>4</v>
      </c>
      <c r="B231" s="31">
        <v>3</v>
      </c>
      <c r="C231" s="104">
        <v>60.501409354446913</v>
      </c>
    </row>
    <row r="232" spans="1:3" ht="15" x14ac:dyDescent="0.2">
      <c r="A232" s="31" t="s">
        <v>4</v>
      </c>
      <c r="B232" s="31">
        <v>3</v>
      </c>
      <c r="C232" s="104">
        <v>77.259272415120023</v>
      </c>
    </row>
    <row r="233" spans="1:3" ht="15" x14ac:dyDescent="0.2">
      <c r="A233" s="31" t="s">
        <v>4</v>
      </c>
      <c r="B233" s="31">
        <v>3</v>
      </c>
      <c r="C233" s="104">
        <v>65.278939094953003</v>
      </c>
    </row>
    <row r="234" spans="1:3" ht="15" x14ac:dyDescent="0.2">
      <c r="A234" s="31" t="s">
        <v>4</v>
      </c>
      <c r="B234" s="31">
        <v>3</v>
      </c>
      <c r="C234" s="104">
        <v>37.841604858380201</v>
      </c>
    </row>
    <row r="235" spans="1:3" ht="15" x14ac:dyDescent="0.2">
      <c r="A235" s="31" t="s">
        <v>4</v>
      </c>
      <c r="B235" s="31">
        <v>3</v>
      </c>
      <c r="C235" s="104">
        <v>56.789855830168811</v>
      </c>
    </row>
    <row r="236" spans="1:3" ht="15" x14ac:dyDescent="0.2">
      <c r="A236" s="31" t="s">
        <v>4</v>
      </c>
      <c r="B236" s="31">
        <v>3</v>
      </c>
      <c r="C236" s="104">
        <v>53.809217126909644</v>
      </c>
    </row>
  </sheetData>
  <mergeCells count="7">
    <mergeCell ref="G2:H2"/>
    <mergeCell ref="K2:L2"/>
    <mergeCell ref="O2:P2"/>
    <mergeCell ref="S2:T2"/>
    <mergeCell ref="G9:H9"/>
    <mergeCell ref="K9:L9"/>
    <mergeCell ref="O9:P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E5FA9-3E99-4D3C-9B22-5E2D814546A3}">
  <dimension ref="A1:J11"/>
  <sheetViews>
    <sheetView workbookViewId="0">
      <selection activeCell="J14" sqref="J14"/>
    </sheetView>
  </sheetViews>
  <sheetFormatPr defaultRowHeight="15" x14ac:dyDescent="0.25"/>
  <cols>
    <col min="1" max="1" width="10" bestFit="1" customWidth="1"/>
    <col min="2" max="2" width="17.28515625" bestFit="1" customWidth="1"/>
    <col min="5" max="5" width="10.85546875" bestFit="1" customWidth="1"/>
    <col min="6" max="6" width="15.5703125" bestFit="1" customWidth="1"/>
    <col min="9" max="9" width="10.85546875" bestFit="1" customWidth="1"/>
    <col min="10" max="10" width="17.28515625" bestFit="1" customWidth="1"/>
  </cols>
  <sheetData>
    <row r="1" spans="1:10" ht="16.5" thickBot="1" x14ac:dyDescent="0.3">
      <c r="A1" s="3" t="s">
        <v>2</v>
      </c>
      <c r="B1" s="3" t="s">
        <v>125</v>
      </c>
      <c r="C1" s="158"/>
      <c r="D1" s="158"/>
      <c r="E1" s="3" t="s">
        <v>2</v>
      </c>
      <c r="F1" s="3" t="s">
        <v>126</v>
      </c>
      <c r="G1" s="158"/>
      <c r="H1" s="158"/>
      <c r="I1" s="3" t="s">
        <v>2</v>
      </c>
      <c r="J1" s="3" t="s">
        <v>128</v>
      </c>
    </row>
    <row r="2" spans="1:10" ht="15.75" x14ac:dyDescent="0.25">
      <c r="A2" s="178" t="s">
        <v>92</v>
      </c>
      <c r="B2" s="181">
        <v>1.1119104792025203</v>
      </c>
      <c r="C2" s="158"/>
      <c r="D2" s="158"/>
      <c r="E2" s="184" t="s">
        <v>3</v>
      </c>
      <c r="F2" s="185">
        <v>0.52639256000000001</v>
      </c>
      <c r="G2" s="158"/>
      <c r="H2" s="158"/>
      <c r="I2" s="184" t="s">
        <v>3</v>
      </c>
      <c r="J2" s="185">
        <v>0.97718910000000003</v>
      </c>
    </row>
    <row r="3" spans="1:10" ht="15.75" x14ac:dyDescent="0.25">
      <c r="A3" s="179" t="s">
        <v>96</v>
      </c>
      <c r="B3" s="182">
        <v>0.90075565663398549</v>
      </c>
      <c r="C3" s="158"/>
      <c r="D3" s="158"/>
      <c r="E3" s="186" t="s">
        <v>3</v>
      </c>
      <c r="F3" s="187">
        <v>0.19410649999999999</v>
      </c>
      <c r="G3" s="158"/>
      <c r="H3" s="158"/>
      <c r="I3" s="186" t="s">
        <v>3</v>
      </c>
      <c r="J3" s="187">
        <v>1.9588297299999999</v>
      </c>
    </row>
    <row r="4" spans="1:10" ht="15.75" x14ac:dyDescent="0.25">
      <c r="A4" s="179" t="s">
        <v>127</v>
      </c>
      <c r="B4" s="182">
        <v>0.99662200107275412</v>
      </c>
      <c r="C4" s="158"/>
      <c r="D4" s="158"/>
      <c r="E4" s="186" t="s">
        <v>3</v>
      </c>
      <c r="F4" s="187">
        <v>0.19585148999999999</v>
      </c>
      <c r="G4" s="158"/>
      <c r="H4" s="158"/>
      <c r="I4" s="186" t="s">
        <v>3</v>
      </c>
      <c r="J4" s="187">
        <v>0.83956666999999996</v>
      </c>
    </row>
    <row r="5" spans="1:10" ht="16.5" thickBot="1" x14ac:dyDescent="0.3">
      <c r="A5" s="179" t="s">
        <v>93</v>
      </c>
      <c r="B5" s="182">
        <v>1.0532669134641302</v>
      </c>
      <c r="C5" s="158"/>
      <c r="D5" s="158"/>
      <c r="E5" s="186" t="s">
        <v>3</v>
      </c>
      <c r="F5" s="187">
        <v>0.26257386999999999</v>
      </c>
      <c r="G5" s="158"/>
      <c r="H5" s="158"/>
      <c r="I5" s="186" t="s">
        <v>3</v>
      </c>
      <c r="J5" s="187">
        <v>1.2501976100000001</v>
      </c>
    </row>
    <row r="6" spans="1:10" ht="15.75" x14ac:dyDescent="0.25">
      <c r="A6" s="178" t="s">
        <v>82</v>
      </c>
      <c r="B6" s="181">
        <v>0.7418285164661681</v>
      </c>
      <c r="C6" s="158"/>
      <c r="D6" s="158"/>
      <c r="E6" s="184" t="s">
        <v>4</v>
      </c>
      <c r="F6" s="185">
        <v>0.12764055999999999</v>
      </c>
      <c r="G6" s="158"/>
      <c r="H6" s="158"/>
      <c r="I6" s="184" t="s">
        <v>4</v>
      </c>
      <c r="J6" s="185">
        <v>1.7251774</v>
      </c>
    </row>
    <row r="7" spans="1:10" ht="15.75" x14ac:dyDescent="0.25">
      <c r="A7" s="179" t="s">
        <v>97</v>
      </c>
      <c r="B7" s="182">
        <v>0.91642179683283642</v>
      </c>
      <c r="C7" s="158"/>
      <c r="D7" s="158"/>
      <c r="E7" s="186" t="s">
        <v>4</v>
      </c>
      <c r="F7" s="187">
        <v>1.13304497</v>
      </c>
      <c r="G7" s="158"/>
      <c r="H7" s="158"/>
      <c r="I7" s="186" t="s">
        <v>4</v>
      </c>
      <c r="J7" s="187">
        <v>2.6972594399999998</v>
      </c>
    </row>
    <row r="8" spans="1:10" ht="16.5" thickBot="1" x14ac:dyDescent="0.3">
      <c r="A8" s="179" t="s">
        <v>81</v>
      </c>
      <c r="B8" s="182">
        <v>0.74024571736352618</v>
      </c>
      <c r="C8" s="158"/>
      <c r="D8" s="158"/>
      <c r="E8" s="186" t="s">
        <v>4</v>
      </c>
      <c r="F8" s="187">
        <v>0.1101091</v>
      </c>
      <c r="G8" s="158"/>
      <c r="H8" s="158"/>
      <c r="I8" s="188" t="s">
        <v>4</v>
      </c>
      <c r="J8" s="189">
        <v>0.77674014000000002</v>
      </c>
    </row>
    <row r="9" spans="1:10" ht="16.5" thickBot="1" x14ac:dyDescent="0.3">
      <c r="A9" s="180" t="s">
        <v>87</v>
      </c>
      <c r="B9" s="183">
        <v>1.1418955362145586</v>
      </c>
      <c r="C9" s="158"/>
      <c r="D9" s="158"/>
      <c r="E9" s="186" t="s">
        <v>4</v>
      </c>
      <c r="F9" s="187">
        <v>1.12019033</v>
      </c>
      <c r="G9" s="158"/>
      <c r="H9" s="158"/>
      <c r="I9" s="3"/>
      <c r="J9" s="158"/>
    </row>
    <row r="10" spans="1:10" ht="16.5" thickBot="1" x14ac:dyDescent="0.3">
      <c r="C10" s="158"/>
      <c r="D10" s="158"/>
      <c r="E10" s="188" t="s">
        <v>4</v>
      </c>
      <c r="F10" s="189">
        <v>0.21931334999999999</v>
      </c>
      <c r="G10" s="158"/>
      <c r="H10" s="158"/>
      <c r="I10" s="3"/>
      <c r="J10" s="158"/>
    </row>
    <row r="11" spans="1:10" ht="15.75" x14ac:dyDescent="0.25">
      <c r="A11" s="158"/>
      <c r="B11" s="158"/>
      <c r="C11" s="158"/>
      <c r="D11" s="158"/>
      <c r="E11" s="158"/>
      <c r="F11" s="158"/>
      <c r="G11" s="158"/>
      <c r="H11" s="158"/>
      <c r="I11" s="158"/>
      <c r="J11" s="158"/>
    </row>
  </sheetData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792F-B148-4CB4-8A1C-0601084313A7}">
  <dimension ref="A1:D16"/>
  <sheetViews>
    <sheetView workbookViewId="0">
      <selection activeCell="D8" sqref="D8"/>
    </sheetView>
  </sheetViews>
  <sheetFormatPr defaultRowHeight="15" x14ac:dyDescent="0.25"/>
  <cols>
    <col min="1" max="1" width="10" bestFit="1" customWidth="1"/>
    <col min="2" max="2" width="21.28515625" bestFit="1" customWidth="1"/>
  </cols>
  <sheetData>
    <row r="1" spans="1:4" ht="16.5" thickBot="1" x14ac:dyDescent="0.3">
      <c r="A1" s="28" t="s">
        <v>2</v>
      </c>
      <c r="B1" s="61" t="s">
        <v>71</v>
      </c>
      <c r="C1" s="3"/>
      <c r="D1" s="31"/>
    </row>
    <row r="2" spans="1:4" ht="15.75" x14ac:dyDescent="0.25">
      <c r="A2" s="28" t="s">
        <v>3</v>
      </c>
      <c r="B2" s="117">
        <v>100</v>
      </c>
      <c r="C2" s="3"/>
      <c r="D2" s="31"/>
    </row>
    <row r="3" spans="1:4" ht="15.75" x14ac:dyDescent="0.25">
      <c r="A3" s="29" t="s">
        <v>3</v>
      </c>
      <c r="B3" s="118">
        <v>100</v>
      </c>
      <c r="C3" s="3"/>
      <c r="D3" s="31"/>
    </row>
    <row r="4" spans="1:4" ht="15.75" x14ac:dyDescent="0.25">
      <c r="A4" s="29" t="s">
        <v>3</v>
      </c>
      <c r="B4" s="118">
        <v>100</v>
      </c>
      <c r="C4" s="5"/>
      <c r="D4" s="6"/>
    </row>
    <row r="5" spans="1:4" ht="15.75" x14ac:dyDescent="0.25">
      <c r="A5" s="29" t="s">
        <v>3</v>
      </c>
      <c r="B5" s="118">
        <v>100</v>
      </c>
      <c r="C5" s="3"/>
      <c r="D5" s="31"/>
    </row>
    <row r="6" spans="1:4" ht="15.75" x14ac:dyDescent="0.25">
      <c r="A6" s="29" t="s">
        <v>3</v>
      </c>
      <c r="B6" s="118">
        <v>100</v>
      </c>
      <c r="C6" s="3"/>
      <c r="D6" s="31"/>
    </row>
    <row r="7" spans="1:4" ht="16.5" thickBot="1" x14ac:dyDescent="0.3">
      <c r="A7" s="30" t="s">
        <v>3</v>
      </c>
      <c r="B7" s="120">
        <v>100</v>
      </c>
      <c r="C7" s="3"/>
      <c r="D7" s="31"/>
    </row>
    <row r="8" spans="1:4" ht="15.75" x14ac:dyDescent="0.25">
      <c r="A8" s="29" t="s">
        <v>4</v>
      </c>
      <c r="B8" s="121">
        <v>38.556067599999999</v>
      </c>
      <c r="C8" s="3"/>
      <c r="D8" s="31"/>
    </row>
    <row r="9" spans="1:4" ht="15.75" x14ac:dyDescent="0.25">
      <c r="A9" s="29" t="s">
        <v>4</v>
      </c>
      <c r="B9" s="121">
        <v>60.829493100000001</v>
      </c>
      <c r="C9" s="3"/>
      <c r="D9" s="31"/>
    </row>
    <row r="10" spans="1:4" ht="15.75" x14ac:dyDescent="0.25">
      <c r="A10" s="29" t="s">
        <v>4</v>
      </c>
      <c r="B10" s="121">
        <v>54.685099800000003</v>
      </c>
      <c r="C10" s="3"/>
      <c r="D10" s="7"/>
    </row>
    <row r="11" spans="1:4" ht="15.75" x14ac:dyDescent="0.25">
      <c r="A11" s="29" t="s">
        <v>4</v>
      </c>
      <c r="B11" s="121">
        <v>27.342549900000002</v>
      </c>
      <c r="C11" s="105"/>
      <c r="D11" s="7"/>
    </row>
    <row r="12" spans="1:4" ht="16.5" thickBot="1" x14ac:dyDescent="0.3">
      <c r="A12" s="30" t="s">
        <v>4</v>
      </c>
      <c r="B12" s="122">
        <v>27.342549900000002</v>
      </c>
      <c r="C12" s="3"/>
      <c r="D12" s="31"/>
    </row>
    <row r="13" spans="1:4" ht="15.75" x14ac:dyDescent="0.25">
      <c r="A13" s="3"/>
      <c r="B13" s="3"/>
      <c r="C13" s="3"/>
      <c r="D13" s="31"/>
    </row>
    <row r="14" spans="1:4" x14ac:dyDescent="0.25">
      <c r="A14" s="31"/>
      <c r="B14" s="31"/>
      <c r="C14" s="31"/>
      <c r="D14" s="31"/>
    </row>
    <row r="15" spans="1:4" x14ac:dyDescent="0.25">
      <c r="A15" s="31"/>
      <c r="B15" s="31"/>
      <c r="C15" s="31"/>
      <c r="D15" s="31"/>
    </row>
    <row r="16" spans="1:4" x14ac:dyDescent="0.25">
      <c r="A16" s="31"/>
      <c r="B16" s="31"/>
      <c r="C16" s="31"/>
      <c r="D16" s="3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9A0AC-9666-4C3D-8CE2-AE305D3DF904}">
  <dimension ref="A1:Z1131"/>
  <sheetViews>
    <sheetView topLeftCell="D1" zoomScale="85" zoomScaleNormal="85" workbookViewId="0">
      <selection activeCell="E15" sqref="E15"/>
    </sheetView>
  </sheetViews>
  <sheetFormatPr defaultRowHeight="15" x14ac:dyDescent="0.25"/>
  <cols>
    <col min="1" max="1" width="10" bestFit="1" customWidth="1"/>
    <col min="2" max="2" width="7.5703125" bestFit="1" customWidth="1"/>
    <col min="3" max="3" width="29.28515625" bestFit="1" customWidth="1"/>
    <col min="7" max="7" width="12.140625" bestFit="1" customWidth="1"/>
    <col min="10" max="10" width="12.140625" bestFit="1" customWidth="1"/>
    <col min="13" max="13" width="12.140625" bestFit="1" customWidth="1"/>
    <col min="16" max="16" width="12.140625" bestFit="1" customWidth="1"/>
    <col min="19" max="19" width="12.140625" bestFit="1" customWidth="1"/>
    <col min="22" max="22" width="12.140625" bestFit="1" customWidth="1"/>
    <col min="25" max="25" width="12.140625" bestFit="1" customWidth="1"/>
  </cols>
  <sheetData>
    <row r="1" spans="1:26" ht="15.75" x14ac:dyDescent="0.25">
      <c r="A1" s="2" t="s">
        <v>2</v>
      </c>
      <c r="B1" s="2" t="s">
        <v>18</v>
      </c>
      <c r="C1" s="8" t="s">
        <v>75</v>
      </c>
    </row>
    <row r="2" spans="1:26" ht="16.5" thickBot="1" x14ac:dyDescent="0.3">
      <c r="A2" s="8" t="s">
        <v>3</v>
      </c>
      <c r="B2" s="8">
        <v>4</v>
      </c>
      <c r="C2" s="9">
        <v>58.084572332467367</v>
      </c>
      <c r="F2" s="3"/>
      <c r="G2" s="3" t="s">
        <v>59</v>
      </c>
      <c r="H2" s="3"/>
      <c r="I2" s="3"/>
      <c r="J2" s="3" t="s">
        <v>60</v>
      </c>
      <c r="K2" s="3"/>
      <c r="L2" s="3"/>
      <c r="M2" s="3" t="s">
        <v>76</v>
      </c>
      <c r="N2" s="3"/>
      <c r="O2" s="3"/>
      <c r="P2" s="3" t="s">
        <v>69</v>
      </c>
      <c r="Q2" s="3"/>
      <c r="R2" s="3"/>
      <c r="S2" s="3" t="s">
        <v>77</v>
      </c>
      <c r="T2" s="3"/>
      <c r="U2" s="3"/>
      <c r="V2" s="3"/>
      <c r="W2" s="3"/>
      <c r="X2" s="3"/>
      <c r="Y2" s="3"/>
      <c r="Z2" s="3"/>
    </row>
    <row r="3" spans="1:26" ht="15.75" x14ac:dyDescent="0.25">
      <c r="A3" s="8" t="s">
        <v>3</v>
      </c>
      <c r="B3" s="8">
        <v>4</v>
      </c>
      <c r="C3" s="9">
        <v>45.587112578198379</v>
      </c>
      <c r="F3" s="10" t="s">
        <v>46</v>
      </c>
      <c r="G3" s="10" t="s">
        <v>47</v>
      </c>
      <c r="H3" s="3"/>
      <c r="I3" s="10" t="s">
        <v>46</v>
      </c>
      <c r="J3" s="10" t="s">
        <v>47</v>
      </c>
      <c r="K3" s="3"/>
      <c r="L3" s="10" t="s">
        <v>46</v>
      </c>
      <c r="M3" s="10" t="s">
        <v>47</v>
      </c>
      <c r="N3" s="3"/>
      <c r="O3" s="10" t="s">
        <v>46</v>
      </c>
      <c r="P3" s="10" t="s">
        <v>47</v>
      </c>
      <c r="Q3" s="3"/>
      <c r="R3" s="10" t="s">
        <v>46</v>
      </c>
      <c r="S3" s="10" t="s">
        <v>47</v>
      </c>
      <c r="T3" s="3"/>
      <c r="U3" s="3"/>
      <c r="V3" s="3"/>
      <c r="W3" s="3"/>
      <c r="X3" s="3"/>
      <c r="Y3" s="3"/>
      <c r="Z3" s="3"/>
    </row>
    <row r="4" spans="1:26" ht="15.75" x14ac:dyDescent="0.25">
      <c r="A4" s="8" t="s">
        <v>3</v>
      </c>
      <c r="B4" s="8">
        <v>4</v>
      </c>
      <c r="C4" s="9">
        <v>42.291658656882838</v>
      </c>
      <c r="F4" s="3">
        <v>20</v>
      </c>
      <c r="G4" s="11">
        <v>0</v>
      </c>
      <c r="H4" s="3"/>
      <c r="I4" s="3">
        <v>20</v>
      </c>
      <c r="J4" s="11">
        <v>0</v>
      </c>
      <c r="K4" s="3"/>
      <c r="L4" s="3">
        <v>20</v>
      </c>
      <c r="M4" s="11">
        <v>0</v>
      </c>
      <c r="N4" s="3"/>
      <c r="O4" s="3">
        <v>20</v>
      </c>
      <c r="P4" s="3">
        <v>0</v>
      </c>
      <c r="Q4" s="12">
        <f>P4*100/$P$18</f>
        <v>0</v>
      </c>
      <c r="R4" s="3">
        <v>20</v>
      </c>
      <c r="S4" s="11">
        <v>0</v>
      </c>
      <c r="T4" s="3"/>
      <c r="U4" s="3"/>
      <c r="V4" s="3"/>
      <c r="W4" s="3"/>
      <c r="X4" s="3"/>
      <c r="Y4" s="3"/>
      <c r="Z4" s="3"/>
    </row>
    <row r="5" spans="1:26" ht="15.75" x14ac:dyDescent="0.25">
      <c r="A5" s="8" t="s">
        <v>3</v>
      </c>
      <c r="B5" s="8">
        <v>4</v>
      </c>
      <c r="C5" s="9">
        <v>38.996204735567282</v>
      </c>
      <c r="F5" s="3">
        <v>25</v>
      </c>
      <c r="G5" s="11">
        <v>0</v>
      </c>
      <c r="H5" s="3"/>
      <c r="I5" s="3">
        <v>25</v>
      </c>
      <c r="J5" s="11">
        <v>0</v>
      </c>
      <c r="K5" s="3"/>
      <c r="L5" s="3">
        <v>25</v>
      </c>
      <c r="M5" s="11">
        <v>0</v>
      </c>
      <c r="N5" s="3"/>
      <c r="O5" s="3">
        <v>25</v>
      </c>
      <c r="P5" s="3">
        <v>0</v>
      </c>
      <c r="Q5" s="12">
        <f t="shared" ref="Q5:Q17" si="0">P5*100/$P$18</f>
        <v>0</v>
      </c>
      <c r="R5" s="3">
        <v>25</v>
      </c>
      <c r="S5" s="11">
        <v>0</v>
      </c>
      <c r="T5" s="3"/>
      <c r="U5" s="3"/>
      <c r="V5" s="3"/>
      <c r="W5" s="3"/>
      <c r="X5" s="3"/>
      <c r="Y5" s="3"/>
      <c r="Z5" s="3"/>
    </row>
    <row r="6" spans="1:26" ht="15.75" x14ac:dyDescent="0.25">
      <c r="A6" s="8" t="s">
        <v>3</v>
      </c>
      <c r="B6" s="8">
        <v>4</v>
      </c>
      <c r="C6" s="9">
        <v>64.397563561067514</v>
      </c>
      <c r="F6" s="3">
        <v>30</v>
      </c>
      <c r="G6" s="11">
        <v>0</v>
      </c>
      <c r="H6" s="3"/>
      <c r="I6" s="3">
        <v>30</v>
      </c>
      <c r="J6" s="11">
        <v>0</v>
      </c>
      <c r="K6" s="3"/>
      <c r="L6" s="3">
        <v>30</v>
      </c>
      <c r="M6" s="11">
        <v>0</v>
      </c>
      <c r="N6" s="3"/>
      <c r="O6" s="3">
        <v>30</v>
      </c>
      <c r="P6" s="3">
        <v>0</v>
      </c>
      <c r="Q6" s="12">
        <f t="shared" si="0"/>
        <v>0</v>
      </c>
      <c r="R6" s="3">
        <v>30</v>
      </c>
      <c r="S6" s="11">
        <v>0</v>
      </c>
      <c r="T6" s="3"/>
      <c r="U6" s="3"/>
      <c r="V6" s="3"/>
      <c r="W6" s="3"/>
      <c r="X6" s="3"/>
      <c r="Y6" s="3"/>
      <c r="Z6" s="3"/>
    </row>
    <row r="7" spans="1:26" ht="15.75" x14ac:dyDescent="0.25">
      <c r="A7" s="8" t="s">
        <v>3</v>
      </c>
      <c r="B7" s="8">
        <v>4</v>
      </c>
      <c r="C7" s="9">
        <v>59.052886543013919</v>
      </c>
      <c r="F7" s="3">
        <v>35</v>
      </c>
      <c r="G7" s="11">
        <v>0</v>
      </c>
      <c r="H7" s="3"/>
      <c r="I7" s="3">
        <v>35</v>
      </c>
      <c r="J7" s="11">
        <v>0</v>
      </c>
      <c r="K7" s="3"/>
      <c r="L7" s="3">
        <v>35</v>
      </c>
      <c r="M7" s="11">
        <v>2</v>
      </c>
      <c r="N7" s="3"/>
      <c r="O7" s="3">
        <v>35</v>
      </c>
      <c r="P7" s="3">
        <v>1</v>
      </c>
      <c r="Q7" s="12">
        <f t="shared" si="0"/>
        <v>1.8518518518518519</v>
      </c>
      <c r="R7" s="3">
        <v>35</v>
      </c>
      <c r="S7" s="11">
        <v>0</v>
      </c>
      <c r="T7" s="3"/>
      <c r="U7" s="3"/>
      <c r="V7" s="3"/>
      <c r="W7" s="3"/>
      <c r="X7" s="3"/>
      <c r="Y7" s="3"/>
      <c r="Z7" s="3"/>
    </row>
    <row r="8" spans="1:26" ht="15.75" x14ac:dyDescent="0.25">
      <c r="A8" s="8" t="s">
        <v>3</v>
      </c>
      <c r="B8" s="8">
        <v>4</v>
      </c>
      <c r="C8" s="9">
        <v>54.924232021925761</v>
      </c>
      <c r="F8" s="3">
        <v>40</v>
      </c>
      <c r="G8" s="11">
        <v>3</v>
      </c>
      <c r="H8" s="3"/>
      <c r="I8" s="3">
        <v>40</v>
      </c>
      <c r="J8" s="11">
        <v>2</v>
      </c>
      <c r="K8" s="3"/>
      <c r="L8" s="3">
        <v>40</v>
      </c>
      <c r="M8" s="11">
        <v>5</v>
      </c>
      <c r="N8" s="3"/>
      <c r="O8" s="3">
        <v>40</v>
      </c>
      <c r="P8" s="3">
        <v>7</v>
      </c>
      <c r="Q8" s="12">
        <f t="shared" si="0"/>
        <v>12.962962962962964</v>
      </c>
      <c r="R8" s="3">
        <v>40</v>
      </c>
      <c r="S8" s="11">
        <v>6</v>
      </c>
      <c r="T8" s="3"/>
      <c r="U8" s="3"/>
      <c r="V8" s="3"/>
      <c r="W8" s="3"/>
      <c r="X8" s="3"/>
      <c r="Y8" s="3"/>
      <c r="Z8" s="3"/>
    </row>
    <row r="9" spans="1:26" ht="15.75" x14ac:dyDescent="0.25">
      <c r="A9" s="8" t="s">
        <v>3</v>
      </c>
      <c r="B9" s="8">
        <v>4</v>
      </c>
      <c r="C9" s="9">
        <v>48.501392329281757</v>
      </c>
      <c r="F9" s="3">
        <v>45</v>
      </c>
      <c r="G9" s="11">
        <v>2</v>
      </c>
      <c r="H9" s="3"/>
      <c r="I9" s="3">
        <v>45</v>
      </c>
      <c r="J9" s="11">
        <v>2</v>
      </c>
      <c r="K9" s="3"/>
      <c r="L9" s="3">
        <v>45</v>
      </c>
      <c r="M9" s="11">
        <v>4</v>
      </c>
      <c r="N9" s="3"/>
      <c r="O9" s="3">
        <v>45</v>
      </c>
      <c r="P9" s="3">
        <v>9</v>
      </c>
      <c r="Q9" s="12">
        <f t="shared" si="0"/>
        <v>16.666666666666668</v>
      </c>
      <c r="R9" s="3">
        <v>45</v>
      </c>
      <c r="S9" s="11">
        <v>10</v>
      </c>
      <c r="T9" s="3"/>
      <c r="U9" s="3"/>
      <c r="V9" s="3"/>
      <c r="W9" s="3"/>
      <c r="X9" s="3"/>
      <c r="Y9" s="3"/>
      <c r="Z9" s="3"/>
    </row>
    <row r="10" spans="1:26" ht="15.75" x14ac:dyDescent="0.25">
      <c r="A10" s="8" t="s">
        <v>3</v>
      </c>
      <c r="B10" s="8">
        <v>4</v>
      </c>
      <c r="C10" s="9">
        <v>70.4293427217154</v>
      </c>
      <c r="F10" s="3">
        <v>50</v>
      </c>
      <c r="G10" s="11">
        <v>14</v>
      </c>
      <c r="H10" s="3"/>
      <c r="I10" s="3">
        <v>50</v>
      </c>
      <c r="J10" s="11">
        <v>5</v>
      </c>
      <c r="K10" s="3"/>
      <c r="L10" s="3">
        <v>50</v>
      </c>
      <c r="M10" s="11">
        <v>19</v>
      </c>
      <c r="N10" s="3"/>
      <c r="O10" s="3">
        <v>50</v>
      </c>
      <c r="P10" s="3">
        <v>19</v>
      </c>
      <c r="Q10" s="12">
        <f t="shared" si="0"/>
        <v>35.185185185185183</v>
      </c>
      <c r="R10" s="3">
        <v>50</v>
      </c>
      <c r="S10" s="11">
        <v>25</v>
      </c>
      <c r="T10" s="3"/>
      <c r="U10" s="3"/>
      <c r="V10" s="3"/>
      <c r="W10" s="3"/>
      <c r="X10" s="3"/>
      <c r="Y10" s="3"/>
      <c r="Z10" s="3"/>
    </row>
    <row r="11" spans="1:26" ht="15.75" x14ac:dyDescent="0.25">
      <c r="A11" s="8" t="s">
        <v>3</v>
      </c>
      <c r="B11" s="8">
        <v>4</v>
      </c>
      <c r="C11" s="9">
        <v>54.548550274895788</v>
      </c>
      <c r="F11" s="3">
        <v>55</v>
      </c>
      <c r="G11" s="11">
        <v>21</v>
      </c>
      <c r="H11" s="3"/>
      <c r="I11" s="3">
        <v>55</v>
      </c>
      <c r="J11" s="11">
        <v>17</v>
      </c>
      <c r="K11" s="3"/>
      <c r="L11" s="3">
        <v>55</v>
      </c>
      <c r="M11" s="11">
        <v>21</v>
      </c>
      <c r="N11" s="3"/>
      <c r="O11" s="3">
        <v>55</v>
      </c>
      <c r="P11" s="3">
        <v>9</v>
      </c>
      <c r="Q11" s="12">
        <f t="shared" si="0"/>
        <v>16.666666666666668</v>
      </c>
      <c r="R11" s="3">
        <v>55</v>
      </c>
      <c r="S11" s="11">
        <v>29</v>
      </c>
      <c r="T11" s="3"/>
      <c r="U11" s="3"/>
      <c r="V11" s="3"/>
      <c r="W11" s="3"/>
      <c r="X11" s="3"/>
      <c r="Y11" s="3"/>
      <c r="Z11" s="3"/>
    </row>
    <row r="12" spans="1:26" ht="15.75" x14ac:dyDescent="0.25">
      <c r="A12" s="8" t="s">
        <v>3</v>
      </c>
      <c r="B12" s="8">
        <v>4</v>
      </c>
      <c r="C12" s="9">
        <v>42.840900977102095</v>
      </c>
      <c r="F12" s="3">
        <v>60</v>
      </c>
      <c r="G12" s="11">
        <v>21</v>
      </c>
      <c r="H12" s="3"/>
      <c r="I12" s="3">
        <v>60</v>
      </c>
      <c r="J12" s="11">
        <v>22</v>
      </c>
      <c r="K12" s="3"/>
      <c r="L12" s="3">
        <v>60</v>
      </c>
      <c r="M12" s="11">
        <v>28</v>
      </c>
      <c r="N12" s="3"/>
      <c r="O12" s="3">
        <v>60</v>
      </c>
      <c r="P12" s="3">
        <v>8</v>
      </c>
      <c r="Q12" s="12">
        <f t="shared" si="0"/>
        <v>14.814814814814815</v>
      </c>
      <c r="R12" s="3">
        <v>60</v>
      </c>
      <c r="S12" s="11">
        <v>21</v>
      </c>
      <c r="T12" s="3"/>
      <c r="U12" s="3"/>
      <c r="V12" s="3"/>
      <c r="W12" s="3"/>
      <c r="X12" s="3"/>
      <c r="Y12" s="3"/>
      <c r="Z12" s="3"/>
    </row>
    <row r="13" spans="1:26" ht="15.75" x14ac:dyDescent="0.25">
      <c r="A13" s="8" t="s">
        <v>3</v>
      </c>
      <c r="B13" s="8">
        <v>4</v>
      </c>
      <c r="C13" s="9">
        <v>38.690826005525381</v>
      </c>
      <c r="F13" s="3">
        <v>65</v>
      </c>
      <c r="G13" s="11">
        <v>22</v>
      </c>
      <c r="H13" s="3"/>
      <c r="I13" s="3">
        <v>65</v>
      </c>
      <c r="J13" s="11">
        <v>25</v>
      </c>
      <c r="K13" s="3"/>
      <c r="L13" s="3">
        <v>65</v>
      </c>
      <c r="M13" s="11">
        <v>11</v>
      </c>
      <c r="N13" s="3"/>
      <c r="O13" s="3">
        <v>65</v>
      </c>
      <c r="P13" s="3">
        <v>1</v>
      </c>
      <c r="Q13" s="12">
        <f t="shared" si="0"/>
        <v>1.8518518518518519</v>
      </c>
      <c r="R13" s="3">
        <v>65</v>
      </c>
      <c r="S13" s="11">
        <v>9</v>
      </c>
      <c r="T13" s="3"/>
      <c r="U13" s="3"/>
      <c r="V13" s="3"/>
      <c r="W13" s="3"/>
      <c r="X13" s="3"/>
      <c r="Y13" s="3"/>
      <c r="Z13" s="3"/>
    </row>
    <row r="14" spans="1:26" ht="15.75" x14ac:dyDescent="0.25">
      <c r="A14" s="8" t="s">
        <v>3</v>
      </c>
      <c r="B14" s="8">
        <v>4</v>
      </c>
      <c r="C14" s="9">
        <v>55.983171215308488</v>
      </c>
      <c r="F14" s="3">
        <v>70</v>
      </c>
      <c r="G14" s="11">
        <v>13</v>
      </c>
      <c r="H14" s="3"/>
      <c r="I14" s="3">
        <v>70</v>
      </c>
      <c r="J14" s="11">
        <v>20</v>
      </c>
      <c r="K14" s="3"/>
      <c r="L14" s="3">
        <v>70</v>
      </c>
      <c r="M14" s="11">
        <v>9</v>
      </c>
      <c r="N14" s="3"/>
      <c r="O14" s="3">
        <v>70</v>
      </c>
      <c r="P14" s="3">
        <v>0</v>
      </c>
      <c r="Q14" s="12">
        <f t="shared" si="0"/>
        <v>0</v>
      </c>
      <c r="R14" s="3">
        <v>70</v>
      </c>
      <c r="S14" s="11">
        <v>0</v>
      </c>
      <c r="T14" s="3"/>
      <c r="U14" s="3"/>
      <c r="V14" s="3"/>
      <c r="W14" s="3"/>
      <c r="X14" s="3"/>
      <c r="Y14" s="3"/>
      <c r="Z14" s="3"/>
    </row>
    <row r="15" spans="1:26" ht="15.75" x14ac:dyDescent="0.25">
      <c r="A15" s="8" t="s">
        <v>3</v>
      </c>
      <c r="B15" s="8">
        <v>4</v>
      </c>
      <c r="C15" s="9">
        <v>38.272852599838522</v>
      </c>
      <c r="F15" s="3">
        <v>75</v>
      </c>
      <c r="G15" s="11">
        <v>4</v>
      </c>
      <c r="H15" s="3"/>
      <c r="I15" s="3">
        <v>75</v>
      </c>
      <c r="J15" s="11">
        <v>5</v>
      </c>
      <c r="K15" s="3"/>
      <c r="L15" s="3">
        <v>75</v>
      </c>
      <c r="M15" s="11">
        <v>1</v>
      </c>
      <c r="N15" s="3"/>
      <c r="O15" s="3">
        <v>75</v>
      </c>
      <c r="P15" s="3">
        <v>0</v>
      </c>
      <c r="Q15" s="12">
        <f t="shared" si="0"/>
        <v>0</v>
      </c>
      <c r="R15" s="3">
        <v>75</v>
      </c>
      <c r="S15" s="11">
        <v>0</v>
      </c>
      <c r="T15" s="3"/>
      <c r="U15" s="3"/>
      <c r="V15" s="3"/>
      <c r="W15" s="3"/>
      <c r="X15" s="3"/>
      <c r="Y15" s="3"/>
      <c r="Z15" s="3"/>
    </row>
    <row r="16" spans="1:26" ht="15.75" x14ac:dyDescent="0.25">
      <c r="A16" s="8" t="s">
        <v>3</v>
      </c>
      <c r="B16" s="8">
        <v>4</v>
      </c>
      <c r="C16" s="9">
        <v>70.303016988064968</v>
      </c>
      <c r="F16" s="3">
        <v>80</v>
      </c>
      <c r="G16" s="11">
        <v>0</v>
      </c>
      <c r="H16" s="3"/>
      <c r="I16" s="3">
        <v>80</v>
      </c>
      <c r="J16" s="11">
        <v>2</v>
      </c>
      <c r="K16" s="3"/>
      <c r="L16" s="3">
        <v>80</v>
      </c>
      <c r="M16" s="11">
        <v>0</v>
      </c>
      <c r="N16" s="3"/>
      <c r="O16" s="3">
        <v>80</v>
      </c>
      <c r="P16" s="3">
        <v>0</v>
      </c>
      <c r="Q16" s="12">
        <f t="shared" si="0"/>
        <v>0</v>
      </c>
      <c r="R16" s="3">
        <v>80</v>
      </c>
      <c r="S16" s="11">
        <v>0</v>
      </c>
      <c r="T16" s="3"/>
      <c r="U16" s="3"/>
      <c r="V16" s="3"/>
      <c r="W16" s="3"/>
      <c r="X16" s="3"/>
      <c r="Y16" s="3"/>
      <c r="Z16" s="3"/>
    </row>
    <row r="17" spans="1:26" ht="16.5" thickBot="1" x14ac:dyDescent="0.3">
      <c r="A17" s="8" t="s">
        <v>3</v>
      </c>
      <c r="B17" s="8">
        <v>4</v>
      </c>
      <c r="C17" s="9">
        <v>52.727262741048726</v>
      </c>
      <c r="F17" s="13" t="s">
        <v>48</v>
      </c>
      <c r="G17" s="14">
        <v>0</v>
      </c>
      <c r="H17" s="3"/>
      <c r="I17" s="13" t="s">
        <v>48</v>
      </c>
      <c r="J17" s="14">
        <v>0</v>
      </c>
      <c r="K17" s="3"/>
      <c r="L17" s="13" t="s">
        <v>48</v>
      </c>
      <c r="M17" s="14">
        <v>0</v>
      </c>
      <c r="N17" s="3"/>
      <c r="O17" s="13" t="s">
        <v>48</v>
      </c>
      <c r="P17" s="13">
        <v>0</v>
      </c>
      <c r="Q17" s="12">
        <f t="shared" si="0"/>
        <v>0</v>
      </c>
      <c r="R17" s="13" t="s">
        <v>48</v>
      </c>
      <c r="S17" s="14">
        <v>0</v>
      </c>
      <c r="T17" s="3"/>
      <c r="U17" s="3"/>
      <c r="V17" s="3"/>
      <c r="W17" s="3"/>
      <c r="X17" s="3"/>
      <c r="Y17" s="3"/>
      <c r="Z17" s="3"/>
    </row>
    <row r="18" spans="1:26" ht="15.75" x14ac:dyDescent="0.25">
      <c r="A18" s="8" t="s">
        <v>3</v>
      </c>
      <c r="B18" s="8">
        <v>4</v>
      </c>
      <c r="C18" s="9">
        <v>54.463966957582024</v>
      </c>
      <c r="F18" s="3"/>
      <c r="G18" s="3">
        <f>SUM(G4:G17)</f>
        <v>100</v>
      </c>
      <c r="H18" s="3"/>
      <c r="I18" s="3"/>
      <c r="J18" s="3">
        <f>SUM(J4:J17)</f>
        <v>100</v>
      </c>
      <c r="K18" s="3"/>
      <c r="L18" s="3"/>
      <c r="M18" s="3">
        <f>SUM(M4:M17)</f>
        <v>100</v>
      </c>
      <c r="N18" s="3"/>
      <c r="O18" s="3"/>
      <c r="P18" s="3">
        <f>SUM(P4:P17)</f>
        <v>54</v>
      </c>
      <c r="Q18" s="3">
        <f>SUM(Q4:Q17)</f>
        <v>99.999999999999986</v>
      </c>
      <c r="R18" s="3"/>
      <c r="S18" s="3">
        <f>SUM(S4:S17)</f>
        <v>100</v>
      </c>
      <c r="T18" s="3"/>
      <c r="U18" s="3"/>
      <c r="V18" s="3"/>
      <c r="W18" s="3"/>
      <c r="X18" s="3"/>
      <c r="Y18" s="3"/>
      <c r="Z18" s="3"/>
    </row>
    <row r="19" spans="1:26" ht="15.75" x14ac:dyDescent="0.25">
      <c r="A19" s="8" t="s">
        <v>3</v>
      </c>
      <c r="B19" s="8">
        <v>4</v>
      </c>
      <c r="C19" s="9">
        <v>59.777337163383116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x14ac:dyDescent="0.25">
      <c r="A20" s="8" t="s">
        <v>3</v>
      </c>
      <c r="B20" s="8">
        <v>4</v>
      </c>
      <c r="C20" s="9">
        <v>55.581125836907987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thickBot="1" x14ac:dyDescent="0.3">
      <c r="A21" s="8" t="s">
        <v>3</v>
      </c>
      <c r="B21" s="8">
        <v>4</v>
      </c>
      <c r="C21" s="9">
        <v>59.633984917805897</v>
      </c>
      <c r="F21" s="3"/>
      <c r="G21" s="3" t="s">
        <v>70</v>
      </c>
      <c r="H21" s="3"/>
      <c r="I21" s="3"/>
      <c r="J21" s="3" t="s">
        <v>61</v>
      </c>
      <c r="K21" s="3"/>
      <c r="L21" s="3"/>
      <c r="M21" s="3" t="s">
        <v>62</v>
      </c>
      <c r="N21" s="3"/>
      <c r="O21" s="3"/>
      <c r="P21" s="3" t="s">
        <v>63</v>
      </c>
      <c r="Q21" s="3"/>
      <c r="R21" s="3"/>
      <c r="S21" s="3" t="s">
        <v>78</v>
      </c>
      <c r="T21" s="3"/>
      <c r="U21" s="3"/>
      <c r="V21" s="3" t="s">
        <v>79</v>
      </c>
      <c r="W21" s="3"/>
      <c r="X21" s="3"/>
      <c r="Y21" s="3" t="s">
        <v>80</v>
      </c>
      <c r="Z21" s="3"/>
    </row>
    <row r="22" spans="1:26" ht="15.75" x14ac:dyDescent="0.25">
      <c r="A22" s="8" t="s">
        <v>3</v>
      </c>
      <c r="B22" s="8">
        <v>4</v>
      </c>
      <c r="C22" s="9">
        <v>54.795160076674236</v>
      </c>
      <c r="F22" s="10" t="s">
        <v>46</v>
      </c>
      <c r="G22" s="10" t="s">
        <v>47</v>
      </c>
      <c r="H22" s="3"/>
      <c r="I22" s="10" t="s">
        <v>46</v>
      </c>
      <c r="J22" s="10" t="s">
        <v>47</v>
      </c>
      <c r="K22" s="3"/>
      <c r="L22" s="10" t="s">
        <v>46</v>
      </c>
      <c r="M22" s="10" t="s">
        <v>47</v>
      </c>
      <c r="N22" s="3"/>
      <c r="O22" s="10" t="s">
        <v>46</v>
      </c>
      <c r="P22" s="10" t="s">
        <v>47</v>
      </c>
      <c r="Q22" s="3"/>
      <c r="R22" s="10" t="s">
        <v>46</v>
      </c>
      <c r="S22" s="10" t="s">
        <v>47</v>
      </c>
      <c r="T22" s="3"/>
      <c r="U22" s="10" t="s">
        <v>46</v>
      </c>
      <c r="V22" s="10" t="s">
        <v>47</v>
      </c>
      <c r="W22" s="3"/>
      <c r="X22" s="10" t="s">
        <v>46</v>
      </c>
      <c r="Y22" s="10" t="s">
        <v>47</v>
      </c>
      <c r="Z22" s="3"/>
    </row>
    <row r="23" spans="1:26" ht="15.75" x14ac:dyDescent="0.25">
      <c r="A23" s="8" t="s">
        <v>3</v>
      </c>
      <c r="B23" s="8">
        <v>4</v>
      </c>
      <c r="C23" s="9">
        <v>45.67938528799521</v>
      </c>
      <c r="F23" s="3">
        <v>20</v>
      </c>
      <c r="G23" s="11">
        <v>0</v>
      </c>
      <c r="H23" s="3"/>
      <c r="I23" s="3">
        <v>20</v>
      </c>
      <c r="J23" s="11">
        <v>0</v>
      </c>
      <c r="K23" s="3"/>
      <c r="L23" s="3">
        <v>20</v>
      </c>
      <c r="M23" s="11">
        <v>0</v>
      </c>
      <c r="N23" s="3"/>
      <c r="O23" s="3">
        <v>20</v>
      </c>
      <c r="P23" s="11">
        <v>0</v>
      </c>
      <c r="Q23" s="3"/>
      <c r="R23" s="3">
        <v>20</v>
      </c>
      <c r="S23" s="11">
        <v>0</v>
      </c>
      <c r="T23" s="3"/>
      <c r="U23" s="3">
        <v>20</v>
      </c>
      <c r="V23" s="11">
        <v>0</v>
      </c>
      <c r="W23" s="3"/>
      <c r="X23" s="3">
        <v>20</v>
      </c>
      <c r="Y23" s="3">
        <v>0</v>
      </c>
      <c r="Z23" s="12">
        <f>Y23*100/$Y$37</f>
        <v>0</v>
      </c>
    </row>
    <row r="24" spans="1:26" ht="15.75" x14ac:dyDescent="0.25">
      <c r="A24" s="8" t="s">
        <v>3</v>
      </c>
      <c r="B24" s="8">
        <v>4</v>
      </c>
      <c r="C24" s="9">
        <v>53.129857361769439</v>
      </c>
      <c r="F24" s="3">
        <v>25</v>
      </c>
      <c r="G24" s="11">
        <v>0</v>
      </c>
      <c r="H24" s="3"/>
      <c r="I24" s="3">
        <v>25</v>
      </c>
      <c r="J24" s="11">
        <v>0</v>
      </c>
      <c r="K24" s="3"/>
      <c r="L24" s="3">
        <v>25</v>
      </c>
      <c r="M24" s="11">
        <v>0</v>
      </c>
      <c r="N24" s="3"/>
      <c r="O24" s="3">
        <v>25</v>
      </c>
      <c r="P24" s="11">
        <v>0</v>
      </c>
      <c r="Q24" s="3"/>
      <c r="R24" s="3">
        <v>25</v>
      </c>
      <c r="S24" s="11">
        <v>0</v>
      </c>
      <c r="T24" s="3"/>
      <c r="U24" s="3">
        <v>25</v>
      </c>
      <c r="V24" s="11">
        <v>0</v>
      </c>
      <c r="W24" s="3"/>
      <c r="X24" s="3">
        <v>25</v>
      </c>
      <c r="Y24" s="3">
        <v>0</v>
      </c>
      <c r="Z24" s="12">
        <f t="shared" ref="Z24:Z36" si="1">Y24*100/$Y$37</f>
        <v>0</v>
      </c>
    </row>
    <row r="25" spans="1:26" ht="15.75" x14ac:dyDescent="0.25">
      <c r="A25" s="8" t="s">
        <v>3</v>
      </c>
      <c r="B25" s="8">
        <v>4</v>
      </c>
      <c r="C25" s="9">
        <v>68.655290027407204</v>
      </c>
      <c r="F25" s="3">
        <v>30</v>
      </c>
      <c r="G25" s="11">
        <v>0</v>
      </c>
      <c r="H25" s="3"/>
      <c r="I25" s="3">
        <v>30</v>
      </c>
      <c r="J25" s="11">
        <v>3</v>
      </c>
      <c r="K25" s="3"/>
      <c r="L25" s="3">
        <v>30</v>
      </c>
      <c r="M25" s="11">
        <v>0</v>
      </c>
      <c r="N25" s="3"/>
      <c r="O25" s="3">
        <v>30</v>
      </c>
      <c r="P25" s="11">
        <v>0</v>
      </c>
      <c r="Q25" s="3"/>
      <c r="R25" s="3">
        <v>30</v>
      </c>
      <c r="S25" s="11">
        <v>0</v>
      </c>
      <c r="T25" s="3"/>
      <c r="U25" s="3">
        <v>30</v>
      </c>
      <c r="V25" s="11">
        <v>1</v>
      </c>
      <c r="W25" s="3"/>
      <c r="X25" s="3">
        <v>30</v>
      </c>
      <c r="Y25" s="3">
        <v>1</v>
      </c>
      <c r="Z25" s="12">
        <f t="shared" si="1"/>
        <v>1.3157894736842106</v>
      </c>
    </row>
    <row r="26" spans="1:26" ht="15.75" x14ac:dyDescent="0.25">
      <c r="A26" s="8" t="s">
        <v>3</v>
      </c>
      <c r="B26" s="8">
        <v>4</v>
      </c>
      <c r="C26" s="9">
        <v>61.711768615195339</v>
      </c>
      <c r="F26" s="3">
        <v>35</v>
      </c>
      <c r="G26" s="11">
        <v>1</v>
      </c>
      <c r="H26" s="3"/>
      <c r="I26" s="3">
        <v>35</v>
      </c>
      <c r="J26" s="11">
        <v>10</v>
      </c>
      <c r="K26" s="3"/>
      <c r="L26" s="3">
        <v>35</v>
      </c>
      <c r="M26" s="11">
        <v>2</v>
      </c>
      <c r="N26" s="3"/>
      <c r="O26" s="3">
        <v>35</v>
      </c>
      <c r="P26" s="11">
        <v>1</v>
      </c>
      <c r="Q26" s="3"/>
      <c r="R26" s="3">
        <v>35</v>
      </c>
      <c r="S26" s="11">
        <v>2</v>
      </c>
      <c r="T26" s="3"/>
      <c r="U26" s="3">
        <v>35</v>
      </c>
      <c r="V26" s="11">
        <v>6</v>
      </c>
      <c r="W26" s="3"/>
      <c r="X26" s="3">
        <v>35</v>
      </c>
      <c r="Y26" s="3">
        <v>3</v>
      </c>
      <c r="Z26" s="12">
        <f t="shared" si="1"/>
        <v>3.9473684210526314</v>
      </c>
    </row>
    <row r="27" spans="1:26" ht="15.75" x14ac:dyDescent="0.25">
      <c r="A27" s="8" t="s">
        <v>3</v>
      </c>
      <c r="B27" s="8">
        <v>4</v>
      </c>
      <c r="C27" s="9">
        <v>67.406862233548821</v>
      </c>
      <c r="F27" s="3">
        <v>40</v>
      </c>
      <c r="G27" s="11">
        <v>3</v>
      </c>
      <c r="H27" s="3"/>
      <c r="I27" s="3">
        <v>40</v>
      </c>
      <c r="J27" s="11">
        <v>16</v>
      </c>
      <c r="K27" s="3"/>
      <c r="L27" s="3">
        <v>40</v>
      </c>
      <c r="M27" s="11">
        <v>5</v>
      </c>
      <c r="N27" s="3"/>
      <c r="O27" s="3">
        <v>40</v>
      </c>
      <c r="P27" s="11">
        <v>7</v>
      </c>
      <c r="Q27" s="3"/>
      <c r="R27" s="3">
        <v>40</v>
      </c>
      <c r="S27" s="11">
        <v>12</v>
      </c>
      <c r="T27" s="3"/>
      <c r="U27" s="3">
        <v>40</v>
      </c>
      <c r="V27" s="11">
        <v>15</v>
      </c>
      <c r="W27" s="3"/>
      <c r="X27" s="3">
        <v>40</v>
      </c>
      <c r="Y27" s="3">
        <v>14</v>
      </c>
      <c r="Z27" s="12">
        <f t="shared" si="1"/>
        <v>18.421052631578949</v>
      </c>
    </row>
    <row r="28" spans="1:26" ht="15.75" x14ac:dyDescent="0.25">
      <c r="A28" s="8" t="s">
        <v>3</v>
      </c>
      <c r="B28" s="8">
        <v>4</v>
      </c>
      <c r="C28" s="9">
        <v>58.679951007585039</v>
      </c>
      <c r="F28" s="3">
        <v>45</v>
      </c>
      <c r="G28" s="11">
        <v>16</v>
      </c>
      <c r="H28" s="3"/>
      <c r="I28" s="3">
        <v>45</v>
      </c>
      <c r="J28" s="11">
        <v>29</v>
      </c>
      <c r="K28" s="3"/>
      <c r="L28" s="3">
        <v>45</v>
      </c>
      <c r="M28" s="11">
        <v>8</v>
      </c>
      <c r="N28" s="3"/>
      <c r="O28" s="3">
        <v>45</v>
      </c>
      <c r="P28" s="11">
        <v>23</v>
      </c>
      <c r="Q28" s="3"/>
      <c r="R28" s="3">
        <v>45</v>
      </c>
      <c r="S28" s="11">
        <v>28</v>
      </c>
      <c r="T28" s="3"/>
      <c r="U28" s="3">
        <v>45</v>
      </c>
      <c r="V28" s="11">
        <v>16</v>
      </c>
      <c r="W28" s="3"/>
      <c r="X28" s="3">
        <v>45</v>
      </c>
      <c r="Y28" s="3">
        <v>19</v>
      </c>
      <c r="Z28" s="12">
        <f t="shared" si="1"/>
        <v>25</v>
      </c>
    </row>
    <row r="29" spans="1:26" ht="15.75" x14ac:dyDescent="0.25">
      <c r="A29" s="8" t="s">
        <v>3</v>
      </c>
      <c r="B29" s="8">
        <v>4</v>
      </c>
      <c r="C29" s="9">
        <v>54.025671586047054</v>
      </c>
      <c r="F29" s="3">
        <v>50</v>
      </c>
      <c r="G29" s="11">
        <v>19</v>
      </c>
      <c r="H29" s="3"/>
      <c r="I29" s="3">
        <v>50</v>
      </c>
      <c r="J29" s="11">
        <v>16</v>
      </c>
      <c r="K29" s="3"/>
      <c r="L29" s="3">
        <v>50</v>
      </c>
      <c r="M29" s="11">
        <v>13</v>
      </c>
      <c r="N29" s="3"/>
      <c r="O29" s="3">
        <v>50</v>
      </c>
      <c r="P29" s="11">
        <v>25</v>
      </c>
      <c r="Q29" s="3"/>
      <c r="R29" s="3">
        <v>50</v>
      </c>
      <c r="S29" s="11">
        <v>26</v>
      </c>
      <c r="T29" s="3"/>
      <c r="U29" s="3">
        <v>50</v>
      </c>
      <c r="V29" s="11">
        <v>19</v>
      </c>
      <c r="W29" s="3"/>
      <c r="X29" s="3">
        <v>50</v>
      </c>
      <c r="Y29" s="3">
        <v>13</v>
      </c>
      <c r="Z29" s="12">
        <f t="shared" si="1"/>
        <v>17.105263157894736</v>
      </c>
    </row>
    <row r="30" spans="1:26" ht="15.75" x14ac:dyDescent="0.25">
      <c r="A30" s="8" t="s">
        <v>3</v>
      </c>
      <c r="B30" s="8">
        <v>4</v>
      </c>
      <c r="C30" s="9">
        <v>69.907013275186884</v>
      </c>
      <c r="F30" s="3">
        <v>55</v>
      </c>
      <c r="G30" s="11">
        <v>23</v>
      </c>
      <c r="H30" s="3"/>
      <c r="I30" s="3">
        <v>55</v>
      </c>
      <c r="J30" s="11">
        <v>10</v>
      </c>
      <c r="K30" s="3"/>
      <c r="L30" s="3">
        <v>55</v>
      </c>
      <c r="M30" s="11">
        <v>26</v>
      </c>
      <c r="N30" s="3"/>
      <c r="O30" s="3">
        <v>55</v>
      </c>
      <c r="P30" s="11">
        <v>19</v>
      </c>
      <c r="Q30" s="3"/>
      <c r="R30" s="3">
        <v>55</v>
      </c>
      <c r="S30" s="11">
        <v>22</v>
      </c>
      <c r="T30" s="3"/>
      <c r="U30" s="3">
        <v>55</v>
      </c>
      <c r="V30" s="11">
        <v>25</v>
      </c>
      <c r="W30" s="3"/>
      <c r="X30" s="3">
        <v>55</v>
      </c>
      <c r="Y30" s="3">
        <v>18</v>
      </c>
      <c r="Z30" s="12">
        <f t="shared" si="1"/>
        <v>23.684210526315791</v>
      </c>
    </row>
    <row r="31" spans="1:26" ht="15.75" x14ac:dyDescent="0.25">
      <c r="A31" s="8" t="s">
        <v>3</v>
      </c>
      <c r="B31" s="8">
        <v>4</v>
      </c>
      <c r="C31" s="9">
        <v>49.558134553383617</v>
      </c>
      <c r="F31" s="3">
        <v>60</v>
      </c>
      <c r="G31" s="11">
        <v>23</v>
      </c>
      <c r="H31" s="3"/>
      <c r="I31" s="3">
        <v>60</v>
      </c>
      <c r="J31" s="11">
        <v>6</v>
      </c>
      <c r="K31" s="3"/>
      <c r="L31" s="3">
        <v>60</v>
      </c>
      <c r="M31" s="11">
        <v>19</v>
      </c>
      <c r="N31" s="3"/>
      <c r="O31" s="3">
        <v>60</v>
      </c>
      <c r="P31" s="11">
        <v>13</v>
      </c>
      <c r="Q31" s="3"/>
      <c r="R31" s="3">
        <v>60</v>
      </c>
      <c r="S31" s="11">
        <v>9</v>
      </c>
      <c r="T31" s="3"/>
      <c r="U31" s="3">
        <v>60</v>
      </c>
      <c r="V31" s="11">
        <v>13</v>
      </c>
      <c r="W31" s="3"/>
      <c r="X31" s="3">
        <v>60</v>
      </c>
      <c r="Y31" s="3">
        <v>8</v>
      </c>
      <c r="Z31" s="12">
        <f t="shared" si="1"/>
        <v>10.526315789473685</v>
      </c>
    </row>
    <row r="32" spans="1:26" ht="15.75" x14ac:dyDescent="0.25">
      <c r="A32" s="8" t="s">
        <v>3</v>
      </c>
      <c r="B32" s="8">
        <v>4</v>
      </c>
      <c r="C32" s="9">
        <v>61.816673898357223</v>
      </c>
      <c r="F32" s="3">
        <v>65</v>
      </c>
      <c r="G32" s="11">
        <v>8</v>
      </c>
      <c r="H32" s="3"/>
      <c r="I32" s="3">
        <v>65</v>
      </c>
      <c r="J32" s="11">
        <v>6</v>
      </c>
      <c r="K32" s="3"/>
      <c r="L32" s="3">
        <v>65</v>
      </c>
      <c r="M32" s="11">
        <v>16</v>
      </c>
      <c r="N32" s="3"/>
      <c r="O32" s="3">
        <v>65</v>
      </c>
      <c r="P32" s="11">
        <v>10</v>
      </c>
      <c r="Q32" s="3"/>
      <c r="R32" s="3">
        <v>65</v>
      </c>
      <c r="S32" s="11">
        <v>1</v>
      </c>
      <c r="T32" s="3"/>
      <c r="U32" s="3">
        <v>65</v>
      </c>
      <c r="V32" s="11">
        <v>3</v>
      </c>
      <c r="W32" s="3"/>
      <c r="X32" s="3">
        <v>65</v>
      </c>
      <c r="Y32" s="3">
        <v>0</v>
      </c>
      <c r="Z32" s="12">
        <f t="shared" si="1"/>
        <v>0</v>
      </c>
    </row>
    <row r="33" spans="1:26" ht="15.75" x14ac:dyDescent="0.25">
      <c r="A33" s="8" t="s">
        <v>3</v>
      </c>
      <c r="B33" s="8">
        <v>4</v>
      </c>
      <c r="C33" s="9">
        <v>47.565483415628144</v>
      </c>
      <c r="F33" s="3">
        <v>70</v>
      </c>
      <c r="G33" s="11">
        <v>6</v>
      </c>
      <c r="H33" s="3"/>
      <c r="I33" s="3">
        <v>70</v>
      </c>
      <c r="J33" s="11">
        <v>2</v>
      </c>
      <c r="K33" s="3"/>
      <c r="L33" s="3">
        <v>70</v>
      </c>
      <c r="M33" s="11">
        <v>9</v>
      </c>
      <c r="N33" s="3"/>
      <c r="O33" s="3">
        <v>70</v>
      </c>
      <c r="P33" s="11">
        <v>2</v>
      </c>
      <c r="Q33" s="3"/>
      <c r="R33" s="3">
        <v>70</v>
      </c>
      <c r="S33" s="11">
        <v>0</v>
      </c>
      <c r="T33" s="3"/>
      <c r="U33" s="3">
        <v>70</v>
      </c>
      <c r="V33" s="11">
        <v>2</v>
      </c>
      <c r="W33" s="3"/>
      <c r="X33" s="3">
        <v>70</v>
      </c>
      <c r="Y33" s="3">
        <v>0</v>
      </c>
      <c r="Z33" s="12">
        <f t="shared" si="1"/>
        <v>0</v>
      </c>
    </row>
    <row r="34" spans="1:26" ht="15.75" x14ac:dyDescent="0.25">
      <c r="A34" s="8" t="s">
        <v>3</v>
      </c>
      <c r="B34" s="8">
        <v>4</v>
      </c>
      <c r="C34" s="9">
        <v>58.219685943241302</v>
      </c>
      <c r="F34" s="3">
        <v>75</v>
      </c>
      <c r="G34" s="11">
        <v>1</v>
      </c>
      <c r="H34" s="3"/>
      <c r="I34" s="3">
        <v>75</v>
      </c>
      <c r="J34" s="11">
        <v>2</v>
      </c>
      <c r="K34" s="3"/>
      <c r="L34" s="3">
        <v>75</v>
      </c>
      <c r="M34" s="11">
        <v>1</v>
      </c>
      <c r="N34" s="3"/>
      <c r="O34" s="3">
        <v>75</v>
      </c>
      <c r="P34" s="11">
        <v>0</v>
      </c>
      <c r="Q34" s="3"/>
      <c r="R34" s="3">
        <v>75</v>
      </c>
      <c r="S34" s="11">
        <v>0</v>
      </c>
      <c r="T34" s="3"/>
      <c r="U34" s="3">
        <v>75</v>
      </c>
      <c r="V34" s="11">
        <v>0</v>
      </c>
      <c r="W34" s="3"/>
      <c r="X34" s="3">
        <v>75</v>
      </c>
      <c r="Y34" s="3">
        <v>0</v>
      </c>
      <c r="Z34" s="12">
        <f t="shared" si="1"/>
        <v>0</v>
      </c>
    </row>
    <row r="35" spans="1:26" ht="15.75" x14ac:dyDescent="0.25">
      <c r="A35" s="8" t="s">
        <v>3</v>
      </c>
      <c r="B35" s="8">
        <v>4</v>
      </c>
      <c r="C35" s="9">
        <v>46.317604864089986</v>
      </c>
      <c r="F35" s="3">
        <v>80</v>
      </c>
      <c r="G35" s="11">
        <v>0</v>
      </c>
      <c r="H35" s="3"/>
      <c r="I35" s="3">
        <v>80</v>
      </c>
      <c r="J35" s="11">
        <v>0</v>
      </c>
      <c r="K35" s="3"/>
      <c r="L35" s="3">
        <v>80</v>
      </c>
      <c r="M35" s="11">
        <v>1</v>
      </c>
      <c r="N35" s="3"/>
      <c r="O35" s="3">
        <v>80</v>
      </c>
      <c r="P35" s="11">
        <v>0</v>
      </c>
      <c r="Q35" s="3"/>
      <c r="R35" s="3">
        <v>80</v>
      </c>
      <c r="S35" s="11">
        <v>0</v>
      </c>
      <c r="T35" s="3"/>
      <c r="U35" s="3">
        <v>80</v>
      </c>
      <c r="V35" s="11">
        <v>0</v>
      </c>
      <c r="W35" s="3"/>
      <c r="X35" s="3">
        <v>80</v>
      </c>
      <c r="Y35" s="3">
        <v>0</v>
      </c>
      <c r="Z35" s="12">
        <f t="shared" si="1"/>
        <v>0</v>
      </c>
    </row>
    <row r="36" spans="1:26" ht="16.5" thickBot="1" x14ac:dyDescent="0.3">
      <c r="A36" s="8" t="s">
        <v>3</v>
      </c>
      <c r="B36" s="8">
        <v>4</v>
      </c>
      <c r="C36" s="9">
        <v>60.091503770548528</v>
      </c>
      <c r="F36" s="13" t="s">
        <v>48</v>
      </c>
      <c r="G36" s="14">
        <v>0</v>
      </c>
      <c r="H36" s="3"/>
      <c r="I36" s="13" t="s">
        <v>48</v>
      </c>
      <c r="J36" s="14">
        <v>0</v>
      </c>
      <c r="K36" s="3"/>
      <c r="L36" s="13" t="s">
        <v>48</v>
      </c>
      <c r="M36" s="14">
        <v>0</v>
      </c>
      <c r="N36" s="3"/>
      <c r="O36" s="13" t="s">
        <v>48</v>
      </c>
      <c r="P36" s="14">
        <v>0</v>
      </c>
      <c r="Q36" s="3"/>
      <c r="R36" s="13" t="s">
        <v>48</v>
      </c>
      <c r="S36" s="14">
        <v>0</v>
      </c>
      <c r="T36" s="3"/>
      <c r="U36" s="13" t="s">
        <v>48</v>
      </c>
      <c r="V36" s="14">
        <v>0</v>
      </c>
      <c r="W36" s="3"/>
      <c r="X36" s="13" t="s">
        <v>48</v>
      </c>
      <c r="Y36" s="13">
        <v>0</v>
      </c>
      <c r="Z36" s="12">
        <f t="shared" si="1"/>
        <v>0</v>
      </c>
    </row>
    <row r="37" spans="1:26" ht="15.75" x14ac:dyDescent="0.25">
      <c r="A37" s="8" t="s">
        <v>3</v>
      </c>
      <c r="B37" s="8">
        <v>4</v>
      </c>
      <c r="C37" s="9">
        <v>53.374270194267012</v>
      </c>
      <c r="F37" s="3"/>
      <c r="G37" s="3">
        <f>SUM(G23:G36)</f>
        <v>100</v>
      </c>
      <c r="H37" s="3"/>
      <c r="I37" s="3"/>
      <c r="J37" s="3">
        <f>SUM(J23:J36)</f>
        <v>100</v>
      </c>
      <c r="K37" s="3"/>
      <c r="L37" s="3"/>
      <c r="M37" s="3">
        <f>SUM(M23:M36)</f>
        <v>100</v>
      </c>
      <c r="N37" s="3"/>
      <c r="O37" s="3"/>
      <c r="P37" s="3">
        <f>SUM(P23:P36)</f>
        <v>100</v>
      </c>
      <c r="Q37" s="3"/>
      <c r="R37" s="3"/>
      <c r="S37" s="3">
        <f>SUM(S23:S36)</f>
        <v>100</v>
      </c>
      <c r="T37" s="3"/>
      <c r="U37" s="3"/>
      <c r="V37" s="3">
        <f>SUM(V23:V36)</f>
        <v>100</v>
      </c>
      <c r="W37" s="3"/>
      <c r="X37" s="3"/>
      <c r="Y37" s="3">
        <f>SUM(Y23:Y36)</f>
        <v>76</v>
      </c>
      <c r="Z37" s="3">
        <f>SUM(Z23:Z36)</f>
        <v>100.00000000000001</v>
      </c>
    </row>
    <row r="38" spans="1:26" x14ac:dyDescent="0.25">
      <c r="A38" s="8" t="s">
        <v>3</v>
      </c>
      <c r="B38" s="8">
        <v>4</v>
      </c>
      <c r="C38" s="9">
        <v>54.374989701706504</v>
      </c>
    </row>
    <row r="39" spans="1:26" x14ac:dyDescent="0.25">
      <c r="A39" s="8" t="s">
        <v>3</v>
      </c>
      <c r="B39" s="8">
        <v>4</v>
      </c>
      <c r="C39" s="9">
        <v>59.318170583679823</v>
      </c>
    </row>
    <row r="40" spans="1:26" x14ac:dyDescent="0.25">
      <c r="A40" s="8" t="s">
        <v>3</v>
      </c>
      <c r="B40" s="8">
        <v>4</v>
      </c>
      <c r="C40" s="9">
        <v>56.923474067523856</v>
      </c>
    </row>
    <row r="41" spans="1:26" x14ac:dyDescent="0.25">
      <c r="A41" s="8" t="s">
        <v>3</v>
      </c>
      <c r="B41" s="8">
        <v>4</v>
      </c>
      <c r="C41" s="9">
        <v>66.458320746530163</v>
      </c>
    </row>
    <row r="42" spans="1:26" x14ac:dyDescent="0.25">
      <c r="A42" s="8" t="s">
        <v>3</v>
      </c>
      <c r="B42" s="8">
        <v>4</v>
      </c>
      <c r="C42" s="9">
        <v>59.90915532023574</v>
      </c>
    </row>
    <row r="43" spans="1:26" x14ac:dyDescent="0.25">
      <c r="A43" s="8" t="s">
        <v>3</v>
      </c>
      <c r="B43" s="8">
        <v>4</v>
      </c>
      <c r="C43" s="9">
        <v>48.30750979024436</v>
      </c>
    </row>
    <row r="44" spans="1:26" x14ac:dyDescent="0.25">
      <c r="A44" s="8" t="s">
        <v>3</v>
      </c>
      <c r="B44" s="8">
        <v>4</v>
      </c>
      <c r="C44" s="9">
        <v>60.428189312842939</v>
      </c>
    </row>
    <row r="45" spans="1:26" x14ac:dyDescent="0.25">
      <c r="A45" s="8" t="s">
        <v>3</v>
      </c>
      <c r="B45" s="8">
        <v>4</v>
      </c>
      <c r="C45" s="9">
        <v>64.088340134784076</v>
      </c>
    </row>
    <row r="46" spans="1:26" x14ac:dyDescent="0.25">
      <c r="A46" s="8" t="s">
        <v>3</v>
      </c>
      <c r="B46" s="8">
        <v>4</v>
      </c>
      <c r="C46" s="9">
        <v>65.934892815361209</v>
      </c>
    </row>
    <row r="47" spans="1:26" x14ac:dyDescent="0.25">
      <c r="A47" s="8" t="s">
        <v>3</v>
      </c>
      <c r="B47" s="8">
        <v>4</v>
      </c>
      <c r="C47" s="9">
        <v>63.240309992365539</v>
      </c>
    </row>
    <row r="48" spans="1:26" x14ac:dyDescent="0.25">
      <c r="A48" s="8" t="s">
        <v>3</v>
      </c>
      <c r="B48" s="8">
        <v>4</v>
      </c>
      <c r="C48" s="9">
        <v>73.785762540575277</v>
      </c>
    </row>
    <row r="49" spans="1:3" x14ac:dyDescent="0.25">
      <c r="A49" s="8" t="s">
        <v>3</v>
      </c>
      <c r="B49" s="8">
        <v>4</v>
      </c>
      <c r="C49" s="9">
        <v>64.451938550769214</v>
      </c>
    </row>
    <row r="50" spans="1:3" x14ac:dyDescent="0.25">
      <c r="A50" s="8" t="s">
        <v>3</v>
      </c>
      <c r="B50" s="8">
        <v>4</v>
      </c>
      <c r="C50" s="9">
        <v>64.858377867731463</v>
      </c>
    </row>
    <row r="51" spans="1:3" x14ac:dyDescent="0.25">
      <c r="A51" s="8" t="s">
        <v>3</v>
      </c>
      <c r="B51" s="8">
        <v>4</v>
      </c>
      <c r="C51" s="9">
        <v>51.325596339849177</v>
      </c>
    </row>
    <row r="52" spans="1:3" x14ac:dyDescent="0.25">
      <c r="A52" s="8" t="s">
        <v>3</v>
      </c>
      <c r="B52" s="8">
        <v>4</v>
      </c>
      <c r="C52" s="9">
        <v>49.29504748199858</v>
      </c>
    </row>
    <row r="53" spans="1:3" x14ac:dyDescent="0.25">
      <c r="A53" s="8" t="s">
        <v>3</v>
      </c>
      <c r="B53" s="8">
        <v>4</v>
      </c>
      <c r="C53" s="9">
        <v>63.251844081090141</v>
      </c>
    </row>
    <row r="54" spans="1:3" x14ac:dyDescent="0.25">
      <c r="A54" s="8" t="s">
        <v>3</v>
      </c>
      <c r="B54" s="8">
        <v>4</v>
      </c>
      <c r="C54" s="9">
        <v>54.768247202983488</v>
      </c>
    </row>
    <row r="55" spans="1:3" x14ac:dyDescent="0.25">
      <c r="A55" s="8" t="s">
        <v>3</v>
      </c>
      <c r="B55" s="8">
        <v>4</v>
      </c>
      <c r="C55" s="9">
        <v>61.143302813768408</v>
      </c>
    </row>
    <row r="56" spans="1:3" x14ac:dyDescent="0.25">
      <c r="A56" s="8" t="s">
        <v>3</v>
      </c>
      <c r="B56" s="8">
        <v>4</v>
      </c>
      <c r="C56" s="9">
        <v>55.47347434214501</v>
      </c>
    </row>
    <row r="57" spans="1:3" x14ac:dyDescent="0.25">
      <c r="A57" s="8" t="s">
        <v>3</v>
      </c>
      <c r="B57" s="8">
        <v>4</v>
      </c>
      <c r="C57" s="9">
        <v>69.902619336625122</v>
      </c>
    </row>
    <row r="58" spans="1:3" x14ac:dyDescent="0.25">
      <c r="A58" s="8" t="s">
        <v>3</v>
      </c>
      <c r="B58" s="8">
        <v>4</v>
      </c>
      <c r="C58" s="9">
        <v>50.622016927648311</v>
      </c>
    </row>
    <row r="59" spans="1:3" x14ac:dyDescent="0.25">
      <c r="A59" s="8" t="s">
        <v>3</v>
      </c>
      <c r="B59" s="8">
        <v>4</v>
      </c>
      <c r="C59" s="9">
        <v>47.624801586211824</v>
      </c>
    </row>
    <row r="60" spans="1:3" x14ac:dyDescent="0.25">
      <c r="A60" s="8" t="s">
        <v>3</v>
      </c>
      <c r="B60" s="8">
        <v>4</v>
      </c>
      <c r="C60" s="9">
        <v>57.670443623022045</v>
      </c>
    </row>
    <row r="61" spans="1:3" x14ac:dyDescent="0.25">
      <c r="A61" s="8" t="s">
        <v>3</v>
      </c>
      <c r="B61" s="8">
        <v>4</v>
      </c>
      <c r="C61" s="9">
        <v>52.339497662973933</v>
      </c>
    </row>
    <row r="62" spans="1:3" x14ac:dyDescent="0.25">
      <c r="A62" s="8" t="s">
        <v>3</v>
      </c>
      <c r="B62" s="8">
        <v>4</v>
      </c>
      <c r="C62" s="9">
        <v>48.882566499513921</v>
      </c>
    </row>
    <row r="63" spans="1:3" x14ac:dyDescent="0.25">
      <c r="A63" s="8" t="s">
        <v>3</v>
      </c>
      <c r="B63" s="8">
        <v>4</v>
      </c>
      <c r="C63" s="9">
        <v>46.685597218636893</v>
      </c>
    </row>
    <row r="64" spans="1:3" x14ac:dyDescent="0.25">
      <c r="A64" s="8" t="s">
        <v>3</v>
      </c>
      <c r="B64" s="8">
        <v>4</v>
      </c>
      <c r="C64" s="9">
        <v>62.613624504995364</v>
      </c>
    </row>
    <row r="65" spans="1:3" x14ac:dyDescent="0.25">
      <c r="A65" s="8" t="s">
        <v>3</v>
      </c>
      <c r="B65" s="8">
        <v>4</v>
      </c>
      <c r="C65" s="9">
        <v>56.967413453141397</v>
      </c>
    </row>
    <row r="66" spans="1:3" x14ac:dyDescent="0.25">
      <c r="A66" s="8" t="s">
        <v>3</v>
      </c>
      <c r="B66" s="8">
        <v>4</v>
      </c>
      <c r="C66" s="9">
        <v>47.23483953885615</v>
      </c>
    </row>
    <row r="67" spans="1:3" x14ac:dyDescent="0.25">
      <c r="A67" s="8" t="s">
        <v>3</v>
      </c>
      <c r="B67" s="8">
        <v>4</v>
      </c>
      <c r="C67" s="9">
        <v>54.924232021925761</v>
      </c>
    </row>
    <row r="68" spans="1:3" x14ac:dyDescent="0.25">
      <c r="A68" s="8" t="s">
        <v>3</v>
      </c>
      <c r="B68" s="8">
        <v>4</v>
      </c>
      <c r="C68" s="9">
        <v>64.165783301934979</v>
      </c>
    </row>
    <row r="69" spans="1:3" x14ac:dyDescent="0.25">
      <c r="A69" s="8" t="s">
        <v>3</v>
      </c>
      <c r="B69" s="8">
        <v>4</v>
      </c>
      <c r="C69" s="9">
        <v>67.007563066749427</v>
      </c>
    </row>
    <row r="70" spans="1:3" x14ac:dyDescent="0.25">
      <c r="A70" s="8" t="s">
        <v>3</v>
      </c>
      <c r="B70" s="8">
        <v>4</v>
      </c>
      <c r="C70" s="9">
        <v>50.373759398909208</v>
      </c>
    </row>
    <row r="71" spans="1:3" x14ac:dyDescent="0.25">
      <c r="A71" s="8" t="s">
        <v>3</v>
      </c>
      <c r="B71" s="8">
        <v>4</v>
      </c>
      <c r="C71" s="9">
        <v>67.513964485991579</v>
      </c>
    </row>
    <row r="72" spans="1:3" x14ac:dyDescent="0.25">
      <c r="A72" s="8" t="s">
        <v>3</v>
      </c>
      <c r="B72" s="8">
        <v>4</v>
      </c>
      <c r="C72" s="9">
        <v>64.79301803162538</v>
      </c>
    </row>
    <row r="73" spans="1:3" x14ac:dyDescent="0.25">
      <c r="A73" s="8" t="s">
        <v>3</v>
      </c>
      <c r="B73" s="8">
        <v>4</v>
      </c>
      <c r="C73" s="9">
        <v>62.613624504995364</v>
      </c>
    </row>
    <row r="74" spans="1:3" x14ac:dyDescent="0.25">
      <c r="A74" s="8" t="s">
        <v>3</v>
      </c>
      <c r="B74" s="8">
        <v>4</v>
      </c>
      <c r="C74" s="9">
        <v>66.333093497520181</v>
      </c>
    </row>
    <row r="75" spans="1:3" x14ac:dyDescent="0.25">
      <c r="A75" s="8" t="s">
        <v>3</v>
      </c>
      <c r="B75" s="8">
        <v>4</v>
      </c>
      <c r="C75" s="9">
        <v>57.090992975190723</v>
      </c>
    </row>
    <row r="76" spans="1:3" x14ac:dyDescent="0.25">
      <c r="A76" s="8" t="s">
        <v>3</v>
      </c>
      <c r="B76" s="8">
        <v>4</v>
      </c>
      <c r="C76" s="9">
        <v>63.846673513887595</v>
      </c>
    </row>
    <row r="77" spans="1:3" x14ac:dyDescent="0.25">
      <c r="A77" s="8" t="s">
        <v>3</v>
      </c>
      <c r="B77" s="8">
        <v>4</v>
      </c>
      <c r="C77" s="9">
        <v>59.917943197359243</v>
      </c>
    </row>
    <row r="78" spans="1:3" x14ac:dyDescent="0.25">
      <c r="A78" s="8" t="s">
        <v>3</v>
      </c>
      <c r="B78" s="8">
        <v>4</v>
      </c>
      <c r="C78" s="9">
        <v>52.198342386677588</v>
      </c>
    </row>
    <row r="79" spans="1:3" x14ac:dyDescent="0.25">
      <c r="A79" s="8" t="s">
        <v>3</v>
      </c>
      <c r="B79" s="8">
        <v>4</v>
      </c>
      <c r="C79" s="9">
        <v>56.691693808391328</v>
      </c>
    </row>
    <row r="80" spans="1:3" x14ac:dyDescent="0.25">
      <c r="A80" s="8" t="s">
        <v>3</v>
      </c>
      <c r="B80" s="8">
        <v>4</v>
      </c>
      <c r="C80" s="9">
        <v>60.937336943686191</v>
      </c>
    </row>
    <row r="81" spans="1:3" x14ac:dyDescent="0.25">
      <c r="A81" s="8" t="s">
        <v>3</v>
      </c>
      <c r="B81" s="8">
        <v>4</v>
      </c>
      <c r="C81" s="9">
        <v>49.431808819733185</v>
      </c>
    </row>
    <row r="82" spans="1:3" x14ac:dyDescent="0.25">
      <c r="A82" s="8" t="s">
        <v>3</v>
      </c>
      <c r="B82" s="8">
        <v>4</v>
      </c>
      <c r="C82" s="9">
        <v>67.305252404308263</v>
      </c>
    </row>
    <row r="83" spans="1:3" x14ac:dyDescent="0.25">
      <c r="A83" s="8" t="s">
        <v>3</v>
      </c>
      <c r="B83" s="8">
        <v>4</v>
      </c>
      <c r="C83" s="9">
        <v>54.924232021925761</v>
      </c>
    </row>
    <row r="84" spans="1:3" x14ac:dyDescent="0.25">
      <c r="A84" s="8" t="s">
        <v>3</v>
      </c>
      <c r="B84" s="8">
        <v>4</v>
      </c>
      <c r="C84" s="9">
        <v>51.756202318901082</v>
      </c>
    </row>
    <row r="85" spans="1:3" x14ac:dyDescent="0.25">
      <c r="A85" s="8" t="s">
        <v>3</v>
      </c>
      <c r="B85" s="8">
        <v>4</v>
      </c>
      <c r="C85" s="9">
        <v>48.333324179294664</v>
      </c>
    </row>
    <row r="86" spans="1:3" x14ac:dyDescent="0.25">
      <c r="A86" s="8" t="s">
        <v>3</v>
      </c>
      <c r="B86" s="8">
        <v>4</v>
      </c>
      <c r="C86" s="9">
        <v>53.870785251745218</v>
      </c>
    </row>
    <row r="87" spans="1:3" x14ac:dyDescent="0.25">
      <c r="A87" s="8" t="s">
        <v>3</v>
      </c>
      <c r="B87" s="8">
        <v>4</v>
      </c>
      <c r="C87" s="9">
        <v>58.788151744668234</v>
      </c>
    </row>
    <row r="88" spans="1:3" x14ac:dyDescent="0.25">
      <c r="A88" s="8" t="s">
        <v>3</v>
      </c>
      <c r="B88" s="8">
        <v>4</v>
      </c>
      <c r="C88" s="9">
        <v>54.374989701706504</v>
      </c>
    </row>
    <row r="89" spans="1:3" x14ac:dyDescent="0.25">
      <c r="A89" s="8" t="s">
        <v>3</v>
      </c>
      <c r="B89" s="8">
        <v>4</v>
      </c>
      <c r="C89" s="9">
        <v>52.727262741048726</v>
      </c>
    </row>
    <row r="90" spans="1:3" x14ac:dyDescent="0.25">
      <c r="A90" s="8" t="s">
        <v>3</v>
      </c>
      <c r="B90" s="8">
        <v>4</v>
      </c>
      <c r="C90" s="9">
        <v>57.633644387567358</v>
      </c>
    </row>
    <row r="91" spans="1:3" x14ac:dyDescent="0.25">
      <c r="A91" s="8" t="s">
        <v>3</v>
      </c>
      <c r="B91" s="8">
        <v>4</v>
      </c>
      <c r="C91" s="9">
        <v>66.791710834903256</v>
      </c>
    </row>
    <row r="92" spans="1:3" x14ac:dyDescent="0.25">
      <c r="A92" s="8" t="s">
        <v>3</v>
      </c>
      <c r="B92" s="8">
        <v>4</v>
      </c>
      <c r="C92" s="9">
        <v>69.518698954791859</v>
      </c>
    </row>
    <row r="93" spans="1:3" x14ac:dyDescent="0.25">
      <c r="A93" s="8" t="s">
        <v>3</v>
      </c>
      <c r="B93" s="8">
        <v>4</v>
      </c>
      <c r="C93" s="9">
        <v>61.362999741856108</v>
      </c>
    </row>
    <row r="94" spans="1:3" x14ac:dyDescent="0.25">
      <c r="A94" s="8" t="s">
        <v>3</v>
      </c>
      <c r="B94" s="8">
        <v>4</v>
      </c>
      <c r="C94" s="9">
        <v>60.965897544337587</v>
      </c>
    </row>
    <row r="95" spans="1:3" x14ac:dyDescent="0.25">
      <c r="A95" s="8" t="s">
        <v>3</v>
      </c>
      <c r="B95" s="8">
        <v>4</v>
      </c>
      <c r="C95" s="9">
        <v>65.246692188126488</v>
      </c>
    </row>
    <row r="96" spans="1:3" x14ac:dyDescent="0.25">
      <c r="A96" s="8" t="s">
        <v>3</v>
      </c>
      <c r="B96" s="8">
        <v>4</v>
      </c>
      <c r="C96" s="9">
        <v>59.513151607357656</v>
      </c>
    </row>
    <row r="97" spans="1:3" x14ac:dyDescent="0.25">
      <c r="A97" s="8" t="s">
        <v>3</v>
      </c>
      <c r="B97" s="8">
        <v>4</v>
      </c>
      <c r="C97" s="9">
        <v>64.673832448137802</v>
      </c>
    </row>
    <row r="98" spans="1:3" x14ac:dyDescent="0.25">
      <c r="A98" s="8" t="s">
        <v>3</v>
      </c>
      <c r="B98" s="8">
        <v>4</v>
      </c>
      <c r="C98" s="9">
        <v>55.978777276746733</v>
      </c>
    </row>
    <row r="99" spans="1:3" x14ac:dyDescent="0.25">
      <c r="A99" s="8" t="s">
        <v>3</v>
      </c>
      <c r="B99" s="8">
        <v>4</v>
      </c>
      <c r="C99" s="9">
        <v>71.139513041758889</v>
      </c>
    </row>
    <row r="100" spans="1:3" x14ac:dyDescent="0.25">
      <c r="A100" s="8" t="s">
        <v>3</v>
      </c>
      <c r="B100" s="8">
        <v>4</v>
      </c>
      <c r="C100" s="9">
        <v>64.618358973795651</v>
      </c>
    </row>
    <row r="101" spans="1:3" x14ac:dyDescent="0.25">
      <c r="A101" s="8" t="s">
        <v>3</v>
      </c>
      <c r="B101" s="8">
        <v>4</v>
      </c>
      <c r="C101" s="9">
        <v>62.704798730151758</v>
      </c>
    </row>
    <row r="102" spans="1:3" x14ac:dyDescent="0.25">
      <c r="A102" s="8" t="s">
        <v>3</v>
      </c>
      <c r="B102" s="8">
        <v>5</v>
      </c>
      <c r="C102" s="9">
        <v>57.552356524174904</v>
      </c>
    </row>
    <row r="103" spans="1:3" x14ac:dyDescent="0.25">
      <c r="A103" s="8" t="s">
        <v>3</v>
      </c>
      <c r="B103" s="8">
        <v>5</v>
      </c>
      <c r="C103" s="9">
        <v>51.385463752753083</v>
      </c>
    </row>
    <row r="104" spans="1:3" x14ac:dyDescent="0.25">
      <c r="A104" s="8" t="s">
        <v>3</v>
      </c>
      <c r="B104" s="8">
        <v>5</v>
      </c>
      <c r="C104" s="9">
        <v>63.818112913236199</v>
      </c>
    </row>
    <row r="105" spans="1:3" x14ac:dyDescent="0.25">
      <c r="A105" s="8" t="s">
        <v>3</v>
      </c>
      <c r="B105" s="8">
        <v>5</v>
      </c>
      <c r="C105" s="9">
        <v>67.007563066749427</v>
      </c>
    </row>
    <row r="106" spans="1:3" x14ac:dyDescent="0.25">
      <c r="A106" s="8" t="s">
        <v>3</v>
      </c>
      <c r="B106" s="8">
        <v>5</v>
      </c>
      <c r="C106" s="9">
        <v>51.195975152277441</v>
      </c>
    </row>
    <row r="107" spans="1:3" x14ac:dyDescent="0.25">
      <c r="A107" s="8" t="s">
        <v>3</v>
      </c>
      <c r="B107" s="8">
        <v>5</v>
      </c>
      <c r="C107" s="9">
        <v>60.22661738132247</v>
      </c>
    </row>
    <row r="108" spans="1:3" x14ac:dyDescent="0.25">
      <c r="A108" s="8" t="s">
        <v>3</v>
      </c>
      <c r="B108" s="8">
        <v>5</v>
      </c>
      <c r="C108" s="9">
        <v>51.628778100610205</v>
      </c>
    </row>
    <row r="109" spans="1:3" x14ac:dyDescent="0.25">
      <c r="A109" s="8" t="s">
        <v>3</v>
      </c>
      <c r="B109" s="8">
        <v>5</v>
      </c>
      <c r="C109" s="9">
        <v>63.997165909627668</v>
      </c>
    </row>
    <row r="110" spans="1:3" x14ac:dyDescent="0.25">
      <c r="A110" s="8" t="s">
        <v>3</v>
      </c>
      <c r="B110" s="8">
        <v>5</v>
      </c>
      <c r="C110" s="9">
        <v>55.539383420571326</v>
      </c>
    </row>
    <row r="111" spans="1:3" x14ac:dyDescent="0.25">
      <c r="A111" s="8" t="s">
        <v>3</v>
      </c>
      <c r="B111" s="8">
        <v>5</v>
      </c>
      <c r="C111" s="9">
        <v>55.864534874141128</v>
      </c>
    </row>
    <row r="112" spans="1:3" x14ac:dyDescent="0.25">
      <c r="A112" s="8" t="s">
        <v>3</v>
      </c>
      <c r="B112" s="8">
        <v>5</v>
      </c>
      <c r="C112" s="9">
        <v>70.768774475610897</v>
      </c>
    </row>
    <row r="113" spans="1:3" x14ac:dyDescent="0.25">
      <c r="A113" s="8" t="s">
        <v>3</v>
      </c>
      <c r="B113" s="8">
        <v>5</v>
      </c>
      <c r="C113" s="9">
        <v>76.051936353799931</v>
      </c>
    </row>
    <row r="114" spans="1:3" x14ac:dyDescent="0.25">
      <c r="A114" s="8" t="s">
        <v>3</v>
      </c>
      <c r="B114" s="8">
        <v>5</v>
      </c>
      <c r="C114" s="9">
        <v>51.814971247164543</v>
      </c>
    </row>
    <row r="115" spans="1:3" x14ac:dyDescent="0.25">
      <c r="A115" s="8" t="s">
        <v>3</v>
      </c>
      <c r="B115" s="8">
        <v>5</v>
      </c>
      <c r="C115" s="9">
        <v>60.965897544337587</v>
      </c>
    </row>
    <row r="116" spans="1:3" x14ac:dyDescent="0.25">
      <c r="A116" s="8" t="s">
        <v>3</v>
      </c>
      <c r="B116" s="8">
        <v>5</v>
      </c>
      <c r="C116" s="9">
        <v>59.796011402270572</v>
      </c>
    </row>
    <row r="117" spans="1:3" x14ac:dyDescent="0.25">
      <c r="A117" s="8" t="s">
        <v>3</v>
      </c>
      <c r="B117" s="8">
        <v>5</v>
      </c>
      <c r="C117" s="9">
        <v>58.219685943241302</v>
      </c>
    </row>
    <row r="118" spans="1:3" x14ac:dyDescent="0.25">
      <c r="A118" s="8" t="s">
        <v>3</v>
      </c>
      <c r="B118" s="8">
        <v>5</v>
      </c>
      <c r="C118" s="9">
        <v>68.171407543294023</v>
      </c>
    </row>
    <row r="119" spans="1:3" x14ac:dyDescent="0.25">
      <c r="A119" s="8" t="s">
        <v>3</v>
      </c>
      <c r="B119" s="8">
        <v>5</v>
      </c>
      <c r="C119" s="9">
        <v>48.882566499513921</v>
      </c>
    </row>
    <row r="120" spans="1:3" x14ac:dyDescent="0.25">
      <c r="A120" s="8" t="s">
        <v>3</v>
      </c>
      <c r="B120" s="8">
        <v>5</v>
      </c>
      <c r="C120" s="9">
        <v>71.401501628503482</v>
      </c>
    </row>
    <row r="121" spans="1:3" x14ac:dyDescent="0.25">
      <c r="A121" s="8" t="s">
        <v>3</v>
      </c>
      <c r="B121" s="8">
        <v>5</v>
      </c>
      <c r="C121" s="9">
        <v>42.840900977102095</v>
      </c>
    </row>
    <row r="122" spans="1:3" x14ac:dyDescent="0.25">
      <c r="A122" s="8" t="s">
        <v>3</v>
      </c>
      <c r="B122" s="8">
        <v>5</v>
      </c>
      <c r="C122" s="9">
        <v>53.041429348214145</v>
      </c>
    </row>
    <row r="123" spans="1:3" x14ac:dyDescent="0.25">
      <c r="A123" s="8" t="s">
        <v>3</v>
      </c>
      <c r="B123" s="8">
        <v>5</v>
      </c>
      <c r="C123" s="9">
        <v>49.105558881522946</v>
      </c>
    </row>
    <row r="124" spans="1:3" x14ac:dyDescent="0.25">
      <c r="A124" s="8" t="s">
        <v>3</v>
      </c>
      <c r="B124" s="8">
        <v>5</v>
      </c>
      <c r="C124" s="9">
        <v>62.064382184776107</v>
      </c>
    </row>
    <row r="125" spans="1:3" x14ac:dyDescent="0.25">
      <c r="A125" s="8" t="s">
        <v>3</v>
      </c>
      <c r="B125" s="8">
        <v>5</v>
      </c>
      <c r="C125" s="9">
        <v>37.897720095128776</v>
      </c>
    </row>
    <row r="126" spans="1:3" x14ac:dyDescent="0.25">
      <c r="A126" s="8" t="s">
        <v>3</v>
      </c>
      <c r="B126" s="8">
        <v>5</v>
      </c>
      <c r="C126" s="9">
        <v>67.626009919316303</v>
      </c>
    </row>
    <row r="127" spans="1:3" x14ac:dyDescent="0.25">
      <c r="A127" s="8" t="s">
        <v>3</v>
      </c>
      <c r="B127" s="8">
        <v>5</v>
      </c>
      <c r="C127" s="9">
        <v>35.861678814075979</v>
      </c>
    </row>
    <row r="128" spans="1:3" x14ac:dyDescent="0.25">
      <c r="A128" s="8" t="s">
        <v>3</v>
      </c>
      <c r="B128" s="8">
        <v>5</v>
      </c>
      <c r="C128" s="9">
        <v>61.981446594422998</v>
      </c>
    </row>
    <row r="129" spans="1:3" x14ac:dyDescent="0.25">
      <c r="A129" s="8" t="s">
        <v>3</v>
      </c>
      <c r="B129" s="8">
        <v>5</v>
      </c>
      <c r="C129" s="9">
        <v>51.628778100610205</v>
      </c>
    </row>
    <row r="130" spans="1:3" x14ac:dyDescent="0.25">
      <c r="A130" s="8" t="s">
        <v>3</v>
      </c>
      <c r="B130" s="8">
        <v>5</v>
      </c>
      <c r="C130" s="9">
        <v>50.530293460171698</v>
      </c>
    </row>
    <row r="131" spans="1:3" x14ac:dyDescent="0.25">
      <c r="A131" s="8" t="s">
        <v>3</v>
      </c>
      <c r="B131" s="8">
        <v>5</v>
      </c>
      <c r="C131" s="9">
        <v>55.47347434214501</v>
      </c>
    </row>
    <row r="132" spans="1:3" x14ac:dyDescent="0.25">
      <c r="A132" s="8" t="s">
        <v>3</v>
      </c>
      <c r="B132" s="8">
        <v>5</v>
      </c>
      <c r="C132" s="9">
        <v>61.701882253431393</v>
      </c>
    </row>
    <row r="133" spans="1:3" x14ac:dyDescent="0.25">
      <c r="A133" s="8" t="s">
        <v>3</v>
      </c>
      <c r="B133" s="8">
        <v>5</v>
      </c>
      <c r="C133" s="9">
        <v>43.235256963019516</v>
      </c>
    </row>
    <row r="134" spans="1:3" x14ac:dyDescent="0.25">
      <c r="A134" s="8" t="s">
        <v>3</v>
      </c>
      <c r="B134" s="8">
        <v>5</v>
      </c>
      <c r="C134" s="9">
        <v>54.13332308081003</v>
      </c>
    </row>
    <row r="135" spans="1:3" x14ac:dyDescent="0.25">
      <c r="A135" s="8" t="s">
        <v>3</v>
      </c>
      <c r="B135" s="8">
        <v>5</v>
      </c>
      <c r="C135" s="9">
        <v>56.022716662364267</v>
      </c>
    </row>
    <row r="136" spans="1:3" x14ac:dyDescent="0.25">
      <c r="A136" s="8" t="s">
        <v>3</v>
      </c>
      <c r="B136" s="8">
        <v>5</v>
      </c>
      <c r="C136" s="9">
        <v>64.427771888679572</v>
      </c>
    </row>
    <row r="137" spans="1:3" x14ac:dyDescent="0.25">
      <c r="A137" s="8" t="s">
        <v>3</v>
      </c>
      <c r="B137" s="8">
        <v>5</v>
      </c>
      <c r="C137" s="9">
        <v>62.642734347966986</v>
      </c>
    </row>
    <row r="138" spans="1:3" x14ac:dyDescent="0.25">
      <c r="A138" s="8" t="s">
        <v>3</v>
      </c>
      <c r="B138" s="8">
        <v>5</v>
      </c>
      <c r="C138" s="9">
        <v>75.051766088680665</v>
      </c>
    </row>
    <row r="139" spans="1:3" x14ac:dyDescent="0.25">
      <c r="A139" s="8" t="s">
        <v>3</v>
      </c>
      <c r="B139" s="8">
        <v>5</v>
      </c>
      <c r="C139" s="9">
        <v>47.142566829059319</v>
      </c>
    </row>
    <row r="140" spans="1:3" x14ac:dyDescent="0.25">
      <c r="A140" s="8" t="s">
        <v>3</v>
      </c>
      <c r="B140" s="8">
        <v>5</v>
      </c>
      <c r="C140" s="9">
        <v>61.81173071747525</v>
      </c>
    </row>
    <row r="141" spans="1:3" x14ac:dyDescent="0.25">
      <c r="A141" s="8" t="s">
        <v>3</v>
      </c>
      <c r="B141" s="8">
        <v>5</v>
      </c>
      <c r="C141" s="9">
        <v>62.102829147191457</v>
      </c>
    </row>
    <row r="142" spans="1:3" x14ac:dyDescent="0.25">
      <c r="A142" s="8" t="s">
        <v>3</v>
      </c>
      <c r="B142" s="8">
        <v>5</v>
      </c>
      <c r="C142" s="9">
        <v>51.41951677660667</v>
      </c>
    </row>
    <row r="143" spans="1:3" x14ac:dyDescent="0.25">
      <c r="A143" s="8" t="s">
        <v>3</v>
      </c>
      <c r="B143" s="8">
        <v>5</v>
      </c>
      <c r="C143" s="9">
        <v>60.858795291894836</v>
      </c>
    </row>
    <row r="144" spans="1:3" x14ac:dyDescent="0.25">
      <c r="A144" s="8" t="s">
        <v>3</v>
      </c>
      <c r="B144" s="8">
        <v>5</v>
      </c>
      <c r="C144" s="9">
        <v>66.414930603232847</v>
      </c>
    </row>
    <row r="145" spans="1:3" x14ac:dyDescent="0.25">
      <c r="A145" s="8" t="s">
        <v>3</v>
      </c>
      <c r="B145" s="8">
        <v>5</v>
      </c>
      <c r="C145" s="9">
        <v>59.312678160477624</v>
      </c>
    </row>
    <row r="146" spans="1:3" x14ac:dyDescent="0.25">
      <c r="A146" s="8" t="s">
        <v>3</v>
      </c>
      <c r="B146" s="8">
        <v>5</v>
      </c>
      <c r="C146" s="9">
        <v>70.529304823995304</v>
      </c>
    </row>
    <row r="147" spans="1:3" x14ac:dyDescent="0.25">
      <c r="A147" s="8" t="s">
        <v>3</v>
      </c>
      <c r="B147" s="8">
        <v>5</v>
      </c>
      <c r="C147" s="9">
        <v>65.909078426310913</v>
      </c>
    </row>
    <row r="148" spans="1:3" x14ac:dyDescent="0.25">
      <c r="A148" s="8" t="s">
        <v>3</v>
      </c>
      <c r="B148" s="8">
        <v>5</v>
      </c>
      <c r="C148" s="9">
        <v>64.315726455354849</v>
      </c>
    </row>
    <row r="149" spans="1:3" x14ac:dyDescent="0.25">
      <c r="A149" s="8" t="s">
        <v>3</v>
      </c>
      <c r="B149" s="8">
        <v>5</v>
      </c>
      <c r="C149" s="9">
        <v>70.303016988064968</v>
      </c>
    </row>
    <row r="150" spans="1:3" x14ac:dyDescent="0.25">
      <c r="A150" s="8" t="s">
        <v>3</v>
      </c>
      <c r="B150" s="8">
        <v>5</v>
      </c>
      <c r="C150" s="9">
        <v>65.246692188126488</v>
      </c>
    </row>
    <row r="151" spans="1:3" x14ac:dyDescent="0.25">
      <c r="A151" s="8" t="s">
        <v>3</v>
      </c>
      <c r="B151" s="8">
        <v>5</v>
      </c>
      <c r="C151" s="9">
        <v>53.133702058010975</v>
      </c>
    </row>
    <row r="152" spans="1:3" x14ac:dyDescent="0.25">
      <c r="A152" s="8" t="s">
        <v>3</v>
      </c>
      <c r="B152" s="8">
        <v>5</v>
      </c>
      <c r="C152" s="9">
        <v>56.011182573639665</v>
      </c>
    </row>
    <row r="153" spans="1:3" x14ac:dyDescent="0.25">
      <c r="A153" s="8" t="s">
        <v>3</v>
      </c>
      <c r="B153" s="8">
        <v>5</v>
      </c>
      <c r="C153" s="9">
        <v>53.412167914362144</v>
      </c>
    </row>
    <row r="154" spans="1:3" x14ac:dyDescent="0.25">
      <c r="A154" s="8" t="s">
        <v>3</v>
      </c>
      <c r="B154" s="8">
        <v>5</v>
      </c>
      <c r="C154" s="9">
        <v>68.10604770718794</v>
      </c>
    </row>
    <row r="155" spans="1:3" x14ac:dyDescent="0.25">
      <c r="A155" s="8" t="s">
        <v>3</v>
      </c>
      <c r="B155" s="8">
        <v>5</v>
      </c>
      <c r="C155" s="9">
        <v>65.017108898274827</v>
      </c>
    </row>
    <row r="156" spans="1:3" x14ac:dyDescent="0.25">
      <c r="A156" s="8" t="s">
        <v>3</v>
      </c>
      <c r="B156" s="8">
        <v>5</v>
      </c>
      <c r="C156" s="9">
        <v>61.537658799685836</v>
      </c>
    </row>
    <row r="157" spans="1:3" x14ac:dyDescent="0.25">
      <c r="A157" s="8" t="s">
        <v>3</v>
      </c>
      <c r="B157" s="8">
        <v>5</v>
      </c>
      <c r="C157" s="9">
        <v>65.54218455640445</v>
      </c>
    </row>
    <row r="158" spans="1:3" x14ac:dyDescent="0.25">
      <c r="A158" s="8" t="s">
        <v>3</v>
      </c>
      <c r="B158" s="8">
        <v>5</v>
      </c>
      <c r="C158" s="9">
        <v>58.459704837177114</v>
      </c>
    </row>
    <row r="159" spans="1:3" x14ac:dyDescent="0.25">
      <c r="A159" s="8" t="s">
        <v>3</v>
      </c>
      <c r="B159" s="8">
        <v>5</v>
      </c>
      <c r="C159" s="9">
        <v>54.924232021925761</v>
      </c>
    </row>
    <row r="160" spans="1:3" x14ac:dyDescent="0.25">
      <c r="A160" s="8" t="s">
        <v>3</v>
      </c>
      <c r="B160" s="8">
        <v>5</v>
      </c>
      <c r="C160" s="9">
        <v>68.10604770718794</v>
      </c>
    </row>
    <row r="161" spans="1:3" x14ac:dyDescent="0.25">
      <c r="A161" s="8" t="s">
        <v>3</v>
      </c>
      <c r="B161" s="8">
        <v>5</v>
      </c>
      <c r="C161" s="9">
        <v>67.397525114105093</v>
      </c>
    </row>
    <row r="162" spans="1:3" x14ac:dyDescent="0.25">
      <c r="A162" s="8" t="s">
        <v>3</v>
      </c>
      <c r="B162" s="8">
        <v>5</v>
      </c>
      <c r="C162" s="9">
        <v>58.272962448302572</v>
      </c>
    </row>
    <row r="163" spans="1:3" x14ac:dyDescent="0.25">
      <c r="A163" s="8" t="s">
        <v>3</v>
      </c>
      <c r="B163" s="8">
        <v>5</v>
      </c>
      <c r="C163" s="9">
        <v>53.7219405829658</v>
      </c>
    </row>
    <row r="164" spans="1:3" x14ac:dyDescent="0.25">
      <c r="A164" s="8" t="s">
        <v>3</v>
      </c>
      <c r="B164" s="8">
        <v>5</v>
      </c>
      <c r="C164" s="9">
        <v>63.291938770466146</v>
      </c>
    </row>
    <row r="165" spans="1:3" x14ac:dyDescent="0.25">
      <c r="A165" s="8" t="s">
        <v>3</v>
      </c>
      <c r="B165" s="8">
        <v>5</v>
      </c>
      <c r="C165" s="9">
        <v>56.794951364592549</v>
      </c>
    </row>
    <row r="166" spans="1:3" x14ac:dyDescent="0.25">
      <c r="A166" s="8" t="s">
        <v>3</v>
      </c>
      <c r="B166" s="8">
        <v>5</v>
      </c>
      <c r="C166" s="9">
        <v>54.17781170874779</v>
      </c>
    </row>
    <row r="167" spans="1:3" x14ac:dyDescent="0.25">
      <c r="A167" s="8" t="s">
        <v>3</v>
      </c>
      <c r="B167" s="8">
        <v>5</v>
      </c>
      <c r="C167" s="9">
        <v>73.554531523762975</v>
      </c>
    </row>
    <row r="168" spans="1:3" x14ac:dyDescent="0.25">
      <c r="A168" s="8" t="s">
        <v>3</v>
      </c>
      <c r="B168" s="8">
        <v>5</v>
      </c>
      <c r="C168" s="9">
        <v>69.740043609840228</v>
      </c>
    </row>
    <row r="169" spans="1:3" x14ac:dyDescent="0.25">
      <c r="A169" s="8" t="s">
        <v>3</v>
      </c>
      <c r="B169" s="8">
        <v>5</v>
      </c>
      <c r="C169" s="9">
        <v>61.903454184951862</v>
      </c>
    </row>
    <row r="170" spans="1:3" x14ac:dyDescent="0.25">
      <c r="A170" s="8" t="s">
        <v>3</v>
      </c>
      <c r="B170" s="8">
        <v>5</v>
      </c>
      <c r="C170" s="9">
        <v>59.255007716854607</v>
      </c>
    </row>
    <row r="171" spans="1:3" x14ac:dyDescent="0.25">
      <c r="A171" s="8" t="s">
        <v>3</v>
      </c>
      <c r="B171" s="8">
        <v>5</v>
      </c>
      <c r="C171" s="9">
        <v>58.385007881627303</v>
      </c>
    </row>
    <row r="172" spans="1:3" x14ac:dyDescent="0.25">
      <c r="A172" s="8" t="s">
        <v>3</v>
      </c>
      <c r="B172" s="8">
        <v>5</v>
      </c>
      <c r="C172" s="9">
        <v>63.712109145433878</v>
      </c>
    </row>
    <row r="173" spans="1:3" x14ac:dyDescent="0.25">
      <c r="A173" s="8" t="s">
        <v>3</v>
      </c>
      <c r="B173" s="8">
        <v>5</v>
      </c>
      <c r="C173" s="9">
        <v>60.965897544337587</v>
      </c>
    </row>
    <row r="174" spans="1:3" x14ac:dyDescent="0.25">
      <c r="A174" s="8" t="s">
        <v>3</v>
      </c>
      <c r="B174" s="8">
        <v>5</v>
      </c>
      <c r="C174" s="9">
        <v>60.693473353508836</v>
      </c>
    </row>
    <row r="175" spans="1:3" x14ac:dyDescent="0.25">
      <c r="A175" s="8" t="s">
        <v>3</v>
      </c>
      <c r="B175" s="8">
        <v>5</v>
      </c>
      <c r="C175" s="9">
        <v>68.426805222195981</v>
      </c>
    </row>
    <row r="176" spans="1:3" x14ac:dyDescent="0.25">
      <c r="A176" s="8" t="s">
        <v>3</v>
      </c>
      <c r="B176" s="8">
        <v>5</v>
      </c>
      <c r="C176" s="9">
        <v>68.731634709917685</v>
      </c>
    </row>
    <row r="177" spans="1:3" x14ac:dyDescent="0.25">
      <c r="A177" s="8" t="s">
        <v>3</v>
      </c>
      <c r="B177" s="8">
        <v>5</v>
      </c>
      <c r="C177" s="9">
        <v>65.668510290054869</v>
      </c>
    </row>
    <row r="178" spans="1:3" x14ac:dyDescent="0.25">
      <c r="A178" s="8" t="s">
        <v>3</v>
      </c>
      <c r="B178" s="8">
        <v>5</v>
      </c>
      <c r="C178" s="9">
        <v>67.007563066749427</v>
      </c>
    </row>
    <row r="179" spans="1:3" x14ac:dyDescent="0.25">
      <c r="A179" s="8" t="s">
        <v>3</v>
      </c>
      <c r="B179" s="8">
        <v>5</v>
      </c>
      <c r="C179" s="9">
        <v>60.41665522411833</v>
      </c>
    </row>
    <row r="180" spans="1:3" x14ac:dyDescent="0.25">
      <c r="A180" s="8" t="s">
        <v>3</v>
      </c>
      <c r="B180" s="8">
        <v>5</v>
      </c>
      <c r="C180" s="9">
        <v>69.021634654993434</v>
      </c>
    </row>
    <row r="181" spans="1:3" x14ac:dyDescent="0.25">
      <c r="A181" s="8" t="s">
        <v>3</v>
      </c>
      <c r="B181" s="8">
        <v>5</v>
      </c>
      <c r="C181" s="9">
        <v>64.274533281338407</v>
      </c>
    </row>
    <row r="182" spans="1:3" x14ac:dyDescent="0.25">
      <c r="A182" s="8" t="s">
        <v>3</v>
      </c>
      <c r="B182" s="8">
        <v>5</v>
      </c>
      <c r="C182" s="9">
        <v>62.203340491791579</v>
      </c>
    </row>
    <row r="183" spans="1:3" x14ac:dyDescent="0.25">
      <c r="A183" s="8" t="s">
        <v>3</v>
      </c>
      <c r="B183" s="8">
        <v>5</v>
      </c>
      <c r="C183" s="9">
        <v>53.298474754076757</v>
      </c>
    </row>
    <row r="184" spans="1:3" x14ac:dyDescent="0.25">
      <c r="A184" s="8" t="s">
        <v>3</v>
      </c>
      <c r="B184" s="8">
        <v>5</v>
      </c>
      <c r="C184" s="9">
        <v>57.270595213902425</v>
      </c>
    </row>
    <row r="185" spans="1:3" x14ac:dyDescent="0.25">
      <c r="A185" s="8" t="s">
        <v>3</v>
      </c>
      <c r="B185" s="8">
        <v>5</v>
      </c>
      <c r="C185" s="9">
        <v>57.518852742641528</v>
      </c>
    </row>
    <row r="186" spans="1:3" x14ac:dyDescent="0.25">
      <c r="A186" s="8" t="s">
        <v>3</v>
      </c>
      <c r="B186" s="8">
        <v>5</v>
      </c>
      <c r="C186" s="9">
        <v>61.37947701146269</v>
      </c>
    </row>
    <row r="187" spans="1:3" x14ac:dyDescent="0.25">
      <c r="A187" s="8" t="s">
        <v>3</v>
      </c>
      <c r="B187" s="8">
        <v>5</v>
      </c>
      <c r="C187" s="9">
        <v>48.356392356743875</v>
      </c>
    </row>
    <row r="188" spans="1:3" x14ac:dyDescent="0.25">
      <c r="A188" s="8" t="s">
        <v>3</v>
      </c>
      <c r="B188" s="8">
        <v>5</v>
      </c>
      <c r="C188" s="9">
        <v>49.903058730481298</v>
      </c>
    </row>
    <row r="189" spans="1:3" x14ac:dyDescent="0.25">
      <c r="A189" s="8" t="s">
        <v>3</v>
      </c>
      <c r="B189" s="8">
        <v>5</v>
      </c>
      <c r="C189" s="9">
        <v>68.70252486694605</v>
      </c>
    </row>
    <row r="190" spans="1:3" x14ac:dyDescent="0.25">
      <c r="A190" s="8" t="s">
        <v>3</v>
      </c>
      <c r="B190" s="8">
        <v>5</v>
      </c>
      <c r="C190" s="9">
        <v>64.763908188653758</v>
      </c>
    </row>
    <row r="191" spans="1:3" x14ac:dyDescent="0.25">
      <c r="A191" s="8" t="s">
        <v>3</v>
      </c>
      <c r="B191" s="8">
        <v>5</v>
      </c>
      <c r="C191" s="9">
        <v>57.032773289247487</v>
      </c>
    </row>
    <row r="192" spans="1:3" x14ac:dyDescent="0.25">
      <c r="A192" s="8" t="s">
        <v>3</v>
      </c>
      <c r="B192" s="8">
        <v>5</v>
      </c>
      <c r="C192" s="9">
        <v>65.562506522252562</v>
      </c>
    </row>
    <row r="193" spans="1:3" x14ac:dyDescent="0.25">
      <c r="A193" s="8" t="s">
        <v>3</v>
      </c>
      <c r="B193" s="8">
        <v>5</v>
      </c>
      <c r="C193" s="9">
        <v>50.59510405395757</v>
      </c>
    </row>
    <row r="194" spans="1:3" x14ac:dyDescent="0.25">
      <c r="A194" s="8" t="s">
        <v>3</v>
      </c>
      <c r="B194" s="8">
        <v>5</v>
      </c>
      <c r="C194" s="9">
        <v>60.965897544337587</v>
      </c>
    </row>
    <row r="195" spans="1:3" x14ac:dyDescent="0.25">
      <c r="A195" s="8" t="s">
        <v>3</v>
      </c>
      <c r="B195" s="8">
        <v>5</v>
      </c>
      <c r="C195" s="9">
        <v>55.279591803107614</v>
      </c>
    </row>
    <row r="196" spans="1:3" x14ac:dyDescent="0.25">
      <c r="A196" s="8" t="s">
        <v>3</v>
      </c>
      <c r="B196" s="8">
        <v>5</v>
      </c>
      <c r="C196" s="9">
        <v>56.259989344698987</v>
      </c>
    </row>
    <row r="197" spans="1:3" x14ac:dyDescent="0.25">
      <c r="A197" s="8" t="s">
        <v>3</v>
      </c>
      <c r="B197" s="8">
        <v>5</v>
      </c>
      <c r="C197" s="9">
        <v>59.339591034168372</v>
      </c>
    </row>
    <row r="198" spans="1:3" x14ac:dyDescent="0.25">
      <c r="A198" s="8" t="s">
        <v>3</v>
      </c>
      <c r="B198" s="8">
        <v>5</v>
      </c>
      <c r="C198" s="9">
        <v>57.941220086890141</v>
      </c>
    </row>
    <row r="199" spans="1:3" x14ac:dyDescent="0.25">
      <c r="A199" s="8" t="s">
        <v>3</v>
      </c>
      <c r="B199" s="8">
        <v>5</v>
      </c>
      <c r="C199" s="9">
        <v>53.476978508148015</v>
      </c>
    </row>
    <row r="200" spans="1:3" x14ac:dyDescent="0.25">
      <c r="A200" s="8" t="s">
        <v>3</v>
      </c>
      <c r="B200" s="8">
        <v>5</v>
      </c>
      <c r="C200" s="9">
        <v>58.841977492049722</v>
      </c>
    </row>
    <row r="201" spans="1:3" x14ac:dyDescent="0.25">
      <c r="A201" s="8" t="s">
        <v>3</v>
      </c>
      <c r="B201" s="8">
        <v>5</v>
      </c>
      <c r="C201" s="9">
        <v>66.458320746530163</v>
      </c>
    </row>
    <row r="202" spans="1:3" x14ac:dyDescent="0.25">
      <c r="A202" s="8" t="s">
        <v>3</v>
      </c>
      <c r="B202" s="8">
        <v>101</v>
      </c>
      <c r="C202" s="9">
        <v>57.316182326480622</v>
      </c>
    </row>
    <row r="203" spans="1:3" x14ac:dyDescent="0.25">
      <c r="A203" s="8" t="s">
        <v>3</v>
      </c>
      <c r="B203" s="8">
        <v>101</v>
      </c>
      <c r="C203" s="9">
        <v>64.033965145082362</v>
      </c>
    </row>
    <row r="204" spans="1:3" x14ac:dyDescent="0.25">
      <c r="A204" s="8" t="s">
        <v>3</v>
      </c>
      <c r="B204" s="8">
        <v>101</v>
      </c>
      <c r="C204" s="9">
        <v>61.730992096403014</v>
      </c>
    </row>
    <row r="205" spans="1:3" x14ac:dyDescent="0.25">
      <c r="A205" s="8" t="s">
        <v>3</v>
      </c>
      <c r="B205" s="8">
        <v>101</v>
      </c>
      <c r="C205" s="9">
        <v>38.253079876310629</v>
      </c>
    </row>
    <row r="206" spans="1:3" x14ac:dyDescent="0.25">
      <c r="A206" s="8" t="s">
        <v>3</v>
      </c>
      <c r="B206" s="8">
        <v>101</v>
      </c>
      <c r="C206" s="9">
        <v>46.459309382706557</v>
      </c>
    </row>
    <row r="207" spans="1:3" x14ac:dyDescent="0.25">
      <c r="A207" s="8" t="s">
        <v>3</v>
      </c>
      <c r="B207" s="8">
        <v>101</v>
      </c>
      <c r="C207" s="9">
        <v>44.725351377774366</v>
      </c>
    </row>
    <row r="208" spans="1:3" x14ac:dyDescent="0.25">
      <c r="A208" s="8" t="s">
        <v>3</v>
      </c>
      <c r="B208" s="8">
        <v>101</v>
      </c>
      <c r="C208" s="9">
        <v>50.911467630403855</v>
      </c>
    </row>
    <row r="209" spans="1:3" x14ac:dyDescent="0.25">
      <c r="A209" s="8" t="s">
        <v>3</v>
      </c>
      <c r="B209" s="8">
        <v>101</v>
      </c>
      <c r="C209" s="9">
        <v>58.791447198589552</v>
      </c>
    </row>
    <row r="210" spans="1:3" x14ac:dyDescent="0.25">
      <c r="A210" s="8" t="s">
        <v>3</v>
      </c>
      <c r="B210" s="8">
        <v>101</v>
      </c>
      <c r="C210" s="9">
        <v>58.535500277367376</v>
      </c>
    </row>
    <row r="211" spans="1:3" x14ac:dyDescent="0.25">
      <c r="A211" s="8" t="s">
        <v>3</v>
      </c>
      <c r="B211" s="8">
        <v>101</v>
      </c>
      <c r="C211" s="9">
        <v>59.318170583679823</v>
      </c>
    </row>
    <row r="212" spans="1:3" x14ac:dyDescent="0.25">
      <c r="A212" s="8" t="s">
        <v>3</v>
      </c>
      <c r="B212" s="8">
        <v>101</v>
      </c>
      <c r="C212" s="9">
        <v>46.864650215028369</v>
      </c>
    </row>
    <row r="213" spans="1:3" x14ac:dyDescent="0.25">
      <c r="A213" s="8" t="s">
        <v>3</v>
      </c>
      <c r="B213" s="8">
        <v>101</v>
      </c>
      <c r="C213" s="9">
        <v>41.738022398101819</v>
      </c>
    </row>
    <row r="214" spans="1:3" x14ac:dyDescent="0.25">
      <c r="A214" s="8" t="s">
        <v>3</v>
      </c>
      <c r="B214" s="8">
        <v>101</v>
      </c>
      <c r="C214" s="9">
        <v>69.314930053990523</v>
      </c>
    </row>
    <row r="215" spans="1:3" x14ac:dyDescent="0.25">
      <c r="A215" s="8" t="s">
        <v>3</v>
      </c>
      <c r="B215" s="8">
        <v>101</v>
      </c>
      <c r="C215" s="9">
        <v>63.712109145433878</v>
      </c>
    </row>
    <row r="216" spans="1:3" x14ac:dyDescent="0.25">
      <c r="A216" s="8" t="s">
        <v>3</v>
      </c>
      <c r="B216" s="8">
        <v>101</v>
      </c>
      <c r="C216" s="9">
        <v>59.867412903899073</v>
      </c>
    </row>
    <row r="217" spans="1:3" x14ac:dyDescent="0.25">
      <c r="A217" s="8" t="s">
        <v>3</v>
      </c>
      <c r="B217" s="8">
        <v>101</v>
      </c>
      <c r="C217" s="9">
        <v>53.82574738148724</v>
      </c>
    </row>
    <row r="218" spans="1:3" x14ac:dyDescent="0.25">
      <c r="A218" s="8" t="s">
        <v>3</v>
      </c>
      <c r="B218" s="8">
        <v>101</v>
      </c>
      <c r="C218" s="9">
        <v>46.033097342216415</v>
      </c>
    </row>
    <row r="219" spans="1:3" x14ac:dyDescent="0.25">
      <c r="A219" s="8" t="s">
        <v>3</v>
      </c>
      <c r="B219" s="8">
        <v>101</v>
      </c>
      <c r="C219" s="9">
        <v>57.121201302802788</v>
      </c>
    </row>
    <row r="220" spans="1:3" x14ac:dyDescent="0.25">
      <c r="A220" s="8" t="s">
        <v>3</v>
      </c>
      <c r="B220" s="8">
        <v>101</v>
      </c>
      <c r="C220" s="9">
        <v>33.723478461462413</v>
      </c>
    </row>
    <row r="221" spans="1:3" x14ac:dyDescent="0.25">
      <c r="A221" s="8" t="s">
        <v>3</v>
      </c>
      <c r="B221" s="8">
        <v>101</v>
      </c>
      <c r="C221" s="9">
        <v>52.898626344957137</v>
      </c>
    </row>
    <row r="222" spans="1:3" x14ac:dyDescent="0.25">
      <c r="A222" s="8" t="s">
        <v>3</v>
      </c>
      <c r="B222" s="8">
        <v>101</v>
      </c>
      <c r="C222" s="9">
        <v>56.751561221295226</v>
      </c>
    </row>
    <row r="223" spans="1:3" x14ac:dyDescent="0.25">
      <c r="A223" s="8" t="s">
        <v>3</v>
      </c>
      <c r="B223" s="8">
        <v>101</v>
      </c>
      <c r="C223" s="9">
        <v>51.79245231203555</v>
      </c>
    </row>
    <row r="224" spans="1:3" x14ac:dyDescent="0.25">
      <c r="A224" s="8" t="s">
        <v>3</v>
      </c>
      <c r="B224" s="8">
        <v>101</v>
      </c>
      <c r="C224" s="9">
        <v>63.655537186451291</v>
      </c>
    </row>
    <row r="225" spans="1:3" x14ac:dyDescent="0.25">
      <c r="A225" s="8" t="s">
        <v>3</v>
      </c>
      <c r="B225" s="8">
        <v>101</v>
      </c>
      <c r="C225" s="9">
        <v>48.934744519934753</v>
      </c>
    </row>
    <row r="226" spans="1:3" x14ac:dyDescent="0.25">
      <c r="A226" s="8" t="s">
        <v>3</v>
      </c>
      <c r="B226" s="8">
        <v>101</v>
      </c>
      <c r="C226" s="9">
        <v>50.915312326645399</v>
      </c>
    </row>
    <row r="227" spans="1:3" x14ac:dyDescent="0.25">
      <c r="A227" s="8" t="s">
        <v>3</v>
      </c>
      <c r="B227" s="8">
        <v>101</v>
      </c>
      <c r="C227" s="9">
        <v>42.224651093816085</v>
      </c>
    </row>
    <row r="228" spans="1:3" x14ac:dyDescent="0.25">
      <c r="A228" s="8" t="s">
        <v>3</v>
      </c>
      <c r="B228" s="8">
        <v>101</v>
      </c>
      <c r="C228" s="9">
        <v>56.571958982583531</v>
      </c>
    </row>
    <row r="229" spans="1:3" x14ac:dyDescent="0.25">
      <c r="A229" s="8" t="s">
        <v>3</v>
      </c>
      <c r="B229" s="8">
        <v>101</v>
      </c>
      <c r="C229" s="9">
        <v>55.51466751616146</v>
      </c>
    </row>
    <row r="230" spans="1:3" x14ac:dyDescent="0.25">
      <c r="A230" s="8" t="s">
        <v>3</v>
      </c>
      <c r="B230" s="8">
        <v>101</v>
      </c>
      <c r="C230" s="9">
        <v>45.505824714805932</v>
      </c>
    </row>
    <row r="231" spans="1:3" x14ac:dyDescent="0.25">
      <c r="A231" s="8" t="s">
        <v>3</v>
      </c>
      <c r="B231" s="8">
        <v>101</v>
      </c>
      <c r="C231" s="9">
        <v>47.975767428831929</v>
      </c>
    </row>
    <row r="232" spans="1:3" x14ac:dyDescent="0.25">
      <c r="A232" s="8" t="s">
        <v>3</v>
      </c>
      <c r="B232" s="8">
        <v>101</v>
      </c>
      <c r="C232" s="9">
        <v>36.249993134470998</v>
      </c>
    </row>
    <row r="233" spans="1:3" x14ac:dyDescent="0.25">
      <c r="A233" s="8" t="s">
        <v>3</v>
      </c>
      <c r="B233" s="8">
        <v>101</v>
      </c>
      <c r="C233" s="9">
        <v>57.670443623022045</v>
      </c>
    </row>
    <row r="234" spans="1:3" x14ac:dyDescent="0.25">
      <c r="A234" s="8" t="s">
        <v>3</v>
      </c>
      <c r="B234" s="8">
        <v>101</v>
      </c>
      <c r="C234" s="9">
        <v>51.071846387907883</v>
      </c>
    </row>
    <row r="235" spans="1:3" x14ac:dyDescent="0.25">
      <c r="A235" s="8" t="s">
        <v>3</v>
      </c>
      <c r="B235" s="8">
        <v>101</v>
      </c>
      <c r="C235" s="9">
        <v>49.883286006953412</v>
      </c>
    </row>
    <row r="236" spans="1:3" x14ac:dyDescent="0.25">
      <c r="A236" s="8" t="s">
        <v>3</v>
      </c>
      <c r="B236" s="8">
        <v>101</v>
      </c>
      <c r="C236" s="9">
        <v>47.551203115302442</v>
      </c>
    </row>
    <row r="237" spans="1:3" x14ac:dyDescent="0.25">
      <c r="A237" s="8" t="s">
        <v>3</v>
      </c>
      <c r="B237" s="8">
        <v>101</v>
      </c>
      <c r="C237" s="9">
        <v>50.530293460171698</v>
      </c>
    </row>
    <row r="238" spans="1:3" x14ac:dyDescent="0.25">
      <c r="A238" s="8" t="s">
        <v>3</v>
      </c>
      <c r="B238" s="8">
        <v>101</v>
      </c>
      <c r="C238" s="9">
        <v>47.285369832316327</v>
      </c>
    </row>
    <row r="239" spans="1:3" x14ac:dyDescent="0.25">
      <c r="A239" s="8" t="s">
        <v>3</v>
      </c>
      <c r="B239" s="8">
        <v>101</v>
      </c>
      <c r="C239" s="9">
        <v>59.915196985758151</v>
      </c>
    </row>
    <row r="240" spans="1:3" x14ac:dyDescent="0.25">
      <c r="A240" s="8" t="s">
        <v>3</v>
      </c>
      <c r="B240" s="8">
        <v>101</v>
      </c>
      <c r="C240" s="9">
        <v>58.268019267420598</v>
      </c>
    </row>
    <row r="241" spans="1:3" x14ac:dyDescent="0.25">
      <c r="A241" s="8" t="s">
        <v>3</v>
      </c>
      <c r="B241" s="8">
        <v>101</v>
      </c>
      <c r="C241" s="9">
        <v>56.813625603480006</v>
      </c>
    </row>
    <row r="242" spans="1:3" x14ac:dyDescent="0.25">
      <c r="A242" s="8" t="s">
        <v>3</v>
      </c>
      <c r="B242" s="8">
        <v>101</v>
      </c>
      <c r="C242" s="9">
        <v>59.318170583679823</v>
      </c>
    </row>
    <row r="243" spans="1:3" x14ac:dyDescent="0.25">
      <c r="A243" s="8" t="s">
        <v>3</v>
      </c>
      <c r="B243" s="8">
        <v>101</v>
      </c>
      <c r="C243" s="9">
        <v>58.768928263460559</v>
      </c>
    </row>
    <row r="244" spans="1:3" x14ac:dyDescent="0.25">
      <c r="A244" s="8" t="s">
        <v>3</v>
      </c>
      <c r="B244" s="8">
        <v>101</v>
      </c>
      <c r="C244" s="9">
        <v>54.225046548286642</v>
      </c>
    </row>
    <row r="245" spans="1:3" x14ac:dyDescent="0.25">
      <c r="A245" s="8" t="s">
        <v>3</v>
      </c>
      <c r="B245" s="8">
        <v>101</v>
      </c>
      <c r="C245" s="9">
        <v>69.753774667845704</v>
      </c>
    </row>
    <row r="246" spans="1:3" x14ac:dyDescent="0.25">
      <c r="A246" s="8" t="s">
        <v>3</v>
      </c>
      <c r="B246" s="8">
        <v>101</v>
      </c>
      <c r="C246" s="9">
        <v>60.968094513618468</v>
      </c>
    </row>
    <row r="247" spans="1:3" x14ac:dyDescent="0.25">
      <c r="A247" s="8" t="s">
        <v>3</v>
      </c>
      <c r="B247" s="8">
        <v>101</v>
      </c>
      <c r="C247" s="9">
        <v>64.261351465653135</v>
      </c>
    </row>
    <row r="248" spans="1:3" x14ac:dyDescent="0.25">
      <c r="A248" s="8" t="s">
        <v>3</v>
      </c>
      <c r="B248" s="8">
        <v>101</v>
      </c>
      <c r="C248" s="9">
        <v>54.571069210024774</v>
      </c>
    </row>
    <row r="249" spans="1:3" x14ac:dyDescent="0.25">
      <c r="A249" s="8" t="s">
        <v>3</v>
      </c>
      <c r="B249" s="8">
        <v>101</v>
      </c>
      <c r="C249" s="9">
        <v>57.722621643442871</v>
      </c>
    </row>
    <row r="250" spans="1:3" x14ac:dyDescent="0.25">
      <c r="A250" s="8" t="s">
        <v>3</v>
      </c>
      <c r="B250" s="8">
        <v>101</v>
      </c>
      <c r="C250" s="9">
        <v>61.063113435016398</v>
      </c>
    </row>
    <row r="251" spans="1:3" x14ac:dyDescent="0.25">
      <c r="A251" s="8" t="s">
        <v>3</v>
      </c>
      <c r="B251" s="8">
        <v>101</v>
      </c>
      <c r="C251" s="9">
        <v>58.219685943241302</v>
      </c>
    </row>
    <row r="252" spans="1:3" x14ac:dyDescent="0.25">
      <c r="A252" s="8" t="s">
        <v>3</v>
      </c>
      <c r="B252" s="8">
        <v>101</v>
      </c>
      <c r="C252" s="9">
        <v>54.924232021925761</v>
      </c>
    </row>
    <row r="253" spans="1:3" x14ac:dyDescent="0.25">
      <c r="A253" s="8" t="s">
        <v>3</v>
      </c>
      <c r="B253" s="8">
        <v>101</v>
      </c>
      <c r="C253" s="9">
        <v>54.529876036008332</v>
      </c>
    </row>
    <row r="254" spans="1:3" x14ac:dyDescent="0.25">
      <c r="A254" s="8" t="s">
        <v>3</v>
      </c>
      <c r="B254" s="8">
        <v>101</v>
      </c>
      <c r="C254" s="9">
        <v>58.670613888141311</v>
      </c>
    </row>
    <row r="255" spans="1:3" x14ac:dyDescent="0.25">
      <c r="A255" s="8" t="s">
        <v>3</v>
      </c>
      <c r="B255" s="8">
        <v>101</v>
      </c>
      <c r="C255" s="9">
        <v>50.299611685679608</v>
      </c>
    </row>
    <row r="256" spans="1:3" x14ac:dyDescent="0.25">
      <c r="A256" s="8" t="s">
        <v>3</v>
      </c>
      <c r="B256" s="8">
        <v>101</v>
      </c>
      <c r="C256" s="9">
        <v>52.235141622132275</v>
      </c>
    </row>
    <row r="257" spans="1:3" x14ac:dyDescent="0.25">
      <c r="A257" s="8" t="s">
        <v>3</v>
      </c>
      <c r="B257" s="8">
        <v>101</v>
      </c>
      <c r="C257" s="9">
        <v>45.643135294860748</v>
      </c>
    </row>
    <row r="258" spans="1:3" x14ac:dyDescent="0.25">
      <c r="A258" s="8" t="s">
        <v>3</v>
      </c>
      <c r="B258" s="8">
        <v>101</v>
      </c>
      <c r="C258" s="9">
        <v>65.35434368288945</v>
      </c>
    </row>
    <row r="259" spans="1:3" x14ac:dyDescent="0.25">
      <c r="A259" s="8" t="s">
        <v>3</v>
      </c>
      <c r="B259" s="8">
        <v>101</v>
      </c>
      <c r="C259" s="9">
        <v>51.192679698356123</v>
      </c>
    </row>
    <row r="260" spans="1:3" x14ac:dyDescent="0.25">
      <c r="A260" s="8" t="s">
        <v>3</v>
      </c>
      <c r="B260" s="8">
        <v>101</v>
      </c>
      <c r="C260" s="9">
        <v>64.042753022205872</v>
      </c>
    </row>
    <row r="261" spans="1:3" x14ac:dyDescent="0.25">
      <c r="A261" s="8" t="s">
        <v>3</v>
      </c>
      <c r="B261" s="8">
        <v>101</v>
      </c>
      <c r="C261" s="9">
        <v>66.938907776722019</v>
      </c>
    </row>
    <row r="262" spans="1:3" x14ac:dyDescent="0.25">
      <c r="A262" s="8" t="s">
        <v>3</v>
      </c>
      <c r="B262" s="8">
        <v>101</v>
      </c>
      <c r="C262" s="9">
        <v>45.664006503029071</v>
      </c>
    </row>
    <row r="263" spans="1:3" x14ac:dyDescent="0.25">
      <c r="A263" s="8" t="s">
        <v>3</v>
      </c>
      <c r="B263" s="8">
        <v>101</v>
      </c>
      <c r="C263" s="9">
        <v>54.501864677677148</v>
      </c>
    </row>
    <row r="264" spans="1:3" x14ac:dyDescent="0.25">
      <c r="A264" s="8" t="s">
        <v>3</v>
      </c>
      <c r="B264" s="8">
        <v>101</v>
      </c>
      <c r="C264" s="9">
        <v>59.09462895935058</v>
      </c>
    </row>
    <row r="265" spans="1:3" x14ac:dyDescent="0.25">
      <c r="A265" s="8" t="s">
        <v>3</v>
      </c>
      <c r="B265" s="8">
        <v>101</v>
      </c>
      <c r="C265" s="9">
        <v>65.93983599624319</v>
      </c>
    </row>
    <row r="266" spans="1:3" x14ac:dyDescent="0.25">
      <c r="A266" s="8" t="s">
        <v>3</v>
      </c>
      <c r="B266" s="8">
        <v>101</v>
      </c>
      <c r="C266" s="9">
        <v>64.270688585096863</v>
      </c>
    </row>
    <row r="267" spans="1:3" x14ac:dyDescent="0.25">
      <c r="A267" s="8" t="s">
        <v>3</v>
      </c>
      <c r="B267" s="8">
        <v>101</v>
      </c>
      <c r="C267" s="9">
        <v>52.847546809176748</v>
      </c>
    </row>
    <row r="268" spans="1:3" x14ac:dyDescent="0.25">
      <c r="A268" s="8" t="s">
        <v>3</v>
      </c>
      <c r="B268" s="8">
        <v>101</v>
      </c>
      <c r="C268" s="9">
        <v>59.291257709989075</v>
      </c>
    </row>
    <row r="269" spans="1:3" x14ac:dyDescent="0.25">
      <c r="A269" s="8" t="s">
        <v>3</v>
      </c>
      <c r="B269" s="8">
        <v>101</v>
      </c>
      <c r="C269" s="9">
        <v>69.363812620490037</v>
      </c>
    </row>
    <row r="270" spans="1:3" x14ac:dyDescent="0.25">
      <c r="A270" s="8" t="s">
        <v>3</v>
      </c>
      <c r="B270" s="8">
        <v>101</v>
      </c>
      <c r="C270" s="9">
        <v>48.381108261153742</v>
      </c>
    </row>
    <row r="271" spans="1:3" x14ac:dyDescent="0.25">
      <c r="A271" s="8" t="s">
        <v>3</v>
      </c>
      <c r="B271" s="8">
        <v>101</v>
      </c>
      <c r="C271" s="9">
        <v>60.280992371024176</v>
      </c>
    </row>
    <row r="272" spans="1:3" x14ac:dyDescent="0.25">
      <c r="A272" s="8" t="s">
        <v>3</v>
      </c>
      <c r="B272" s="8">
        <v>101</v>
      </c>
      <c r="C272" s="9">
        <v>49.203324014521968</v>
      </c>
    </row>
    <row r="273" spans="1:3" x14ac:dyDescent="0.25">
      <c r="A273" s="8" t="s">
        <v>3</v>
      </c>
      <c r="B273" s="8">
        <v>101</v>
      </c>
      <c r="C273" s="9">
        <v>53.547281525136079</v>
      </c>
    </row>
    <row r="274" spans="1:3" x14ac:dyDescent="0.25">
      <c r="A274" s="8" t="s">
        <v>3</v>
      </c>
      <c r="B274" s="8">
        <v>101</v>
      </c>
      <c r="C274" s="9">
        <v>61.789761024666475</v>
      </c>
    </row>
    <row r="275" spans="1:3" x14ac:dyDescent="0.25">
      <c r="A275" s="8" t="s">
        <v>3</v>
      </c>
      <c r="B275" s="8">
        <v>101</v>
      </c>
      <c r="C275" s="9">
        <v>50.441316204296179</v>
      </c>
    </row>
    <row r="276" spans="1:3" x14ac:dyDescent="0.25">
      <c r="A276" s="8" t="s">
        <v>3</v>
      </c>
      <c r="B276" s="8">
        <v>101</v>
      </c>
      <c r="C276" s="9">
        <v>57.670443623022045</v>
      </c>
    </row>
    <row r="277" spans="1:3" x14ac:dyDescent="0.25">
      <c r="A277" s="8" t="s">
        <v>3</v>
      </c>
      <c r="B277" s="8">
        <v>101</v>
      </c>
      <c r="C277" s="9">
        <v>39.383969813642082</v>
      </c>
    </row>
    <row r="278" spans="1:3" x14ac:dyDescent="0.25">
      <c r="A278" s="8" t="s">
        <v>3</v>
      </c>
      <c r="B278" s="8">
        <v>101</v>
      </c>
      <c r="C278" s="9">
        <v>54.817679011803222</v>
      </c>
    </row>
    <row r="279" spans="1:3" x14ac:dyDescent="0.25">
      <c r="A279" s="8" t="s">
        <v>3</v>
      </c>
      <c r="B279" s="8">
        <v>101</v>
      </c>
      <c r="C279" s="9">
        <v>39.598723560847816</v>
      </c>
    </row>
    <row r="280" spans="1:3" x14ac:dyDescent="0.25">
      <c r="A280" s="8" t="s">
        <v>3</v>
      </c>
      <c r="B280" s="8">
        <v>101</v>
      </c>
      <c r="C280" s="9">
        <v>43.105635775447773</v>
      </c>
    </row>
    <row r="281" spans="1:3" x14ac:dyDescent="0.25">
      <c r="A281" s="8" t="s">
        <v>3</v>
      </c>
      <c r="B281" s="8">
        <v>101</v>
      </c>
      <c r="C281" s="9">
        <v>46.343419253140297</v>
      </c>
    </row>
    <row r="282" spans="1:3" x14ac:dyDescent="0.25">
      <c r="A282" s="8" t="s">
        <v>3</v>
      </c>
      <c r="B282" s="8">
        <v>101</v>
      </c>
      <c r="C282" s="9">
        <v>46.978892617633974</v>
      </c>
    </row>
    <row r="283" spans="1:3" x14ac:dyDescent="0.25">
      <c r="A283" s="8" t="s">
        <v>3</v>
      </c>
      <c r="B283" s="8">
        <v>101</v>
      </c>
      <c r="C283" s="9">
        <v>65.618529238914931</v>
      </c>
    </row>
    <row r="284" spans="1:3" x14ac:dyDescent="0.25">
      <c r="A284" s="8" t="s">
        <v>3</v>
      </c>
      <c r="B284" s="8">
        <v>101</v>
      </c>
      <c r="C284" s="9">
        <v>48.715596834167272</v>
      </c>
    </row>
    <row r="285" spans="1:3" x14ac:dyDescent="0.25">
      <c r="A285" s="8" t="s">
        <v>3</v>
      </c>
      <c r="B285" s="8">
        <v>101</v>
      </c>
      <c r="C285" s="9">
        <v>56.022716662364267</v>
      </c>
    </row>
    <row r="286" spans="1:3" x14ac:dyDescent="0.25">
      <c r="A286" s="8" t="s">
        <v>3</v>
      </c>
      <c r="B286" s="8">
        <v>101</v>
      </c>
      <c r="C286" s="9">
        <v>31.78794852500975</v>
      </c>
    </row>
    <row r="287" spans="1:3" x14ac:dyDescent="0.25">
      <c r="A287" s="8" t="s">
        <v>3</v>
      </c>
      <c r="B287" s="8">
        <v>101</v>
      </c>
      <c r="C287" s="9">
        <v>57.373852770103646</v>
      </c>
    </row>
    <row r="288" spans="1:3" x14ac:dyDescent="0.25">
      <c r="A288" s="8" t="s">
        <v>3</v>
      </c>
      <c r="B288" s="8">
        <v>101</v>
      </c>
      <c r="C288" s="9">
        <v>56.824061207564171</v>
      </c>
    </row>
    <row r="289" spans="1:3" x14ac:dyDescent="0.25">
      <c r="A289" s="8" t="s">
        <v>3</v>
      </c>
      <c r="B289" s="8">
        <v>101</v>
      </c>
      <c r="C289" s="9">
        <v>57.013000565719594</v>
      </c>
    </row>
    <row r="290" spans="1:3" x14ac:dyDescent="0.25">
      <c r="A290" s="8" t="s">
        <v>3</v>
      </c>
      <c r="B290" s="8">
        <v>101</v>
      </c>
      <c r="C290" s="9">
        <v>45.610729997967809</v>
      </c>
    </row>
    <row r="291" spans="1:3" x14ac:dyDescent="0.25">
      <c r="A291" s="8" t="s">
        <v>3</v>
      </c>
      <c r="B291" s="8">
        <v>101</v>
      </c>
      <c r="C291" s="9">
        <v>38.559007848672756</v>
      </c>
    </row>
    <row r="292" spans="1:3" x14ac:dyDescent="0.25">
      <c r="A292" s="8" t="s">
        <v>3</v>
      </c>
      <c r="B292" s="8">
        <v>101</v>
      </c>
      <c r="C292" s="9">
        <v>58.554174516254832</v>
      </c>
    </row>
    <row r="293" spans="1:3" x14ac:dyDescent="0.25">
      <c r="A293" s="8" t="s">
        <v>3</v>
      </c>
      <c r="B293" s="8">
        <v>101</v>
      </c>
      <c r="C293" s="9">
        <v>48.164157544667134</v>
      </c>
    </row>
    <row r="294" spans="1:3" x14ac:dyDescent="0.25">
      <c r="A294" s="8" t="s">
        <v>3</v>
      </c>
      <c r="B294" s="8">
        <v>101</v>
      </c>
      <c r="C294" s="9">
        <v>65.959608719771069</v>
      </c>
    </row>
    <row r="295" spans="1:3" x14ac:dyDescent="0.25">
      <c r="A295" s="8" t="s">
        <v>3</v>
      </c>
      <c r="B295" s="8">
        <v>101</v>
      </c>
      <c r="C295" s="9">
        <v>69.125441453514881</v>
      </c>
    </row>
    <row r="296" spans="1:3" x14ac:dyDescent="0.25">
      <c r="A296" s="8" t="s">
        <v>3</v>
      </c>
      <c r="B296" s="8">
        <v>101</v>
      </c>
      <c r="C296" s="9">
        <v>72.320384030230301</v>
      </c>
    </row>
    <row r="297" spans="1:3" x14ac:dyDescent="0.25">
      <c r="A297" s="8" t="s">
        <v>3</v>
      </c>
      <c r="B297" s="8">
        <v>101</v>
      </c>
      <c r="C297" s="9">
        <v>47.452888739983194</v>
      </c>
    </row>
    <row r="298" spans="1:3" x14ac:dyDescent="0.25">
      <c r="A298" s="8" t="s">
        <v>3</v>
      </c>
      <c r="B298" s="8">
        <v>101</v>
      </c>
      <c r="C298" s="9">
        <v>59.196238788591145</v>
      </c>
    </row>
    <row r="299" spans="1:3" x14ac:dyDescent="0.25">
      <c r="A299" s="8" t="s">
        <v>3</v>
      </c>
      <c r="B299" s="8">
        <v>101</v>
      </c>
      <c r="C299" s="9">
        <v>54.108057934079937</v>
      </c>
    </row>
    <row r="300" spans="1:3" x14ac:dyDescent="0.25">
      <c r="A300" s="8" t="s">
        <v>3</v>
      </c>
      <c r="B300" s="8">
        <v>101</v>
      </c>
      <c r="C300" s="9">
        <v>52.178020420829469</v>
      </c>
    </row>
    <row r="301" spans="1:3" x14ac:dyDescent="0.25">
      <c r="A301" s="8" t="s">
        <v>3</v>
      </c>
      <c r="B301" s="8">
        <v>101</v>
      </c>
      <c r="C301" s="9">
        <v>55.727773536406531</v>
      </c>
    </row>
    <row r="302" spans="1:3" x14ac:dyDescent="0.25">
      <c r="A302" s="8" t="s">
        <v>3</v>
      </c>
      <c r="B302" s="8">
        <v>104</v>
      </c>
      <c r="C302" s="9">
        <v>38.322833650978481</v>
      </c>
    </row>
    <row r="303" spans="1:3" x14ac:dyDescent="0.25">
      <c r="A303" s="8" t="s">
        <v>3</v>
      </c>
      <c r="B303" s="8">
        <v>104</v>
      </c>
      <c r="C303" s="9">
        <v>47.522093272330821</v>
      </c>
    </row>
    <row r="304" spans="1:3" x14ac:dyDescent="0.25">
      <c r="A304" s="8" t="s">
        <v>3</v>
      </c>
      <c r="B304" s="8">
        <v>104</v>
      </c>
      <c r="C304" s="9">
        <v>45.828229956774628</v>
      </c>
    </row>
    <row r="305" spans="1:3" x14ac:dyDescent="0.25">
      <c r="A305" s="8" t="s">
        <v>3</v>
      </c>
      <c r="B305" s="8">
        <v>104</v>
      </c>
      <c r="C305" s="9">
        <v>48.677149871751922</v>
      </c>
    </row>
    <row r="306" spans="1:3" x14ac:dyDescent="0.25">
      <c r="A306" s="8" t="s">
        <v>3</v>
      </c>
      <c r="B306" s="8">
        <v>104</v>
      </c>
      <c r="C306" s="9">
        <v>47.234290296535931</v>
      </c>
    </row>
    <row r="307" spans="1:3" x14ac:dyDescent="0.25">
      <c r="A307" s="8" t="s">
        <v>3</v>
      </c>
      <c r="B307" s="8">
        <v>104</v>
      </c>
      <c r="C307" s="9">
        <v>47.212869846047383</v>
      </c>
    </row>
    <row r="308" spans="1:3" x14ac:dyDescent="0.25">
      <c r="A308" s="8" t="s">
        <v>3</v>
      </c>
      <c r="B308" s="8">
        <v>104</v>
      </c>
      <c r="C308" s="9">
        <v>45.528892892255136</v>
      </c>
    </row>
    <row r="309" spans="1:3" x14ac:dyDescent="0.25">
      <c r="A309" s="8" t="s">
        <v>3</v>
      </c>
      <c r="B309" s="8">
        <v>104</v>
      </c>
      <c r="C309" s="9">
        <v>43.442321317742177</v>
      </c>
    </row>
    <row r="310" spans="1:3" x14ac:dyDescent="0.25">
      <c r="A310" s="8" t="s">
        <v>3</v>
      </c>
      <c r="B310" s="8">
        <v>104</v>
      </c>
      <c r="C310" s="9">
        <v>40.236393894622374</v>
      </c>
    </row>
    <row r="311" spans="1:3" x14ac:dyDescent="0.25">
      <c r="A311" s="8" t="s">
        <v>3</v>
      </c>
      <c r="B311" s="8">
        <v>104</v>
      </c>
      <c r="C311" s="9">
        <v>45.235048250937837</v>
      </c>
    </row>
    <row r="312" spans="1:3" x14ac:dyDescent="0.25">
      <c r="A312" s="8" t="s">
        <v>3</v>
      </c>
      <c r="B312" s="8">
        <v>104</v>
      </c>
      <c r="C312" s="9">
        <v>54.924232021925761</v>
      </c>
    </row>
    <row r="313" spans="1:3" x14ac:dyDescent="0.25">
      <c r="A313" s="8" t="s">
        <v>3</v>
      </c>
      <c r="B313" s="8">
        <v>104</v>
      </c>
      <c r="C313" s="9">
        <v>44.163476484190063</v>
      </c>
    </row>
    <row r="314" spans="1:3" x14ac:dyDescent="0.25">
      <c r="A314" s="8" t="s">
        <v>3</v>
      </c>
      <c r="B314" s="8">
        <v>104</v>
      </c>
      <c r="C314" s="9">
        <v>38.979178223640488</v>
      </c>
    </row>
    <row r="315" spans="1:3" x14ac:dyDescent="0.25">
      <c r="A315" s="8" t="s">
        <v>3</v>
      </c>
      <c r="B315" s="8">
        <v>104</v>
      </c>
      <c r="C315" s="9">
        <v>43.212188785570312</v>
      </c>
    </row>
    <row r="316" spans="1:3" x14ac:dyDescent="0.25">
      <c r="A316" s="8" t="s">
        <v>3</v>
      </c>
      <c r="B316" s="8">
        <v>104</v>
      </c>
      <c r="C316" s="9">
        <v>39.355958455310905</v>
      </c>
    </row>
    <row r="317" spans="1:3" x14ac:dyDescent="0.25">
      <c r="A317" s="8" t="s">
        <v>3</v>
      </c>
      <c r="B317" s="8">
        <v>104</v>
      </c>
      <c r="C317" s="9">
        <v>48.884763468794802</v>
      </c>
    </row>
    <row r="318" spans="1:3" x14ac:dyDescent="0.25">
      <c r="A318" s="8" t="s">
        <v>3</v>
      </c>
      <c r="B318" s="8">
        <v>104</v>
      </c>
      <c r="C318" s="9">
        <v>36.431243100143355</v>
      </c>
    </row>
    <row r="319" spans="1:3" x14ac:dyDescent="0.25">
      <c r="A319" s="8" t="s">
        <v>3</v>
      </c>
      <c r="B319" s="8">
        <v>104</v>
      </c>
      <c r="C319" s="9">
        <v>41.018514958614595</v>
      </c>
    </row>
    <row r="320" spans="1:3" x14ac:dyDescent="0.25">
      <c r="A320" s="8" t="s">
        <v>3</v>
      </c>
      <c r="B320" s="8">
        <v>104</v>
      </c>
      <c r="C320" s="9">
        <v>39.70692429793101</v>
      </c>
    </row>
    <row r="321" spans="1:3" x14ac:dyDescent="0.25">
      <c r="A321" s="8" t="s">
        <v>3</v>
      </c>
      <c r="B321" s="8">
        <v>104</v>
      </c>
      <c r="C321" s="9">
        <v>45.893040550560499</v>
      </c>
    </row>
    <row r="322" spans="1:3" x14ac:dyDescent="0.25">
      <c r="A322" s="8" t="s">
        <v>3</v>
      </c>
      <c r="B322" s="8">
        <v>104</v>
      </c>
      <c r="C322" s="9">
        <v>43.346753154024022</v>
      </c>
    </row>
    <row r="323" spans="1:3" x14ac:dyDescent="0.25">
      <c r="A323" s="8" t="s">
        <v>3</v>
      </c>
      <c r="B323" s="8">
        <v>104</v>
      </c>
      <c r="C323" s="9">
        <v>40.635693061421769</v>
      </c>
    </row>
    <row r="324" spans="1:3" x14ac:dyDescent="0.25">
      <c r="A324" s="8" t="s">
        <v>3</v>
      </c>
      <c r="B324" s="8">
        <v>104</v>
      </c>
      <c r="C324" s="9">
        <v>34.21614882269909</v>
      </c>
    </row>
    <row r="325" spans="1:3" x14ac:dyDescent="0.25">
      <c r="A325" s="8" t="s">
        <v>3</v>
      </c>
      <c r="B325" s="8">
        <v>104</v>
      </c>
      <c r="C325" s="9">
        <v>46.157775348906185</v>
      </c>
    </row>
    <row r="326" spans="1:3" x14ac:dyDescent="0.25">
      <c r="A326" s="8" t="s">
        <v>3</v>
      </c>
      <c r="B326" s="8">
        <v>104</v>
      </c>
      <c r="C326" s="9">
        <v>45.025237684614076</v>
      </c>
    </row>
    <row r="327" spans="1:3" x14ac:dyDescent="0.25">
      <c r="A327" s="8" t="s">
        <v>3</v>
      </c>
      <c r="B327" s="8">
        <v>104</v>
      </c>
      <c r="C327" s="9">
        <v>53.276505061267983</v>
      </c>
    </row>
    <row r="328" spans="1:3" x14ac:dyDescent="0.25">
      <c r="A328" s="8" t="s">
        <v>3</v>
      </c>
      <c r="B328" s="8">
        <v>104</v>
      </c>
      <c r="C328" s="9">
        <v>41.454613360868684</v>
      </c>
    </row>
    <row r="329" spans="1:3" x14ac:dyDescent="0.25">
      <c r="A329" s="8" t="s">
        <v>3</v>
      </c>
      <c r="B329" s="8">
        <v>104</v>
      </c>
      <c r="C329" s="9">
        <v>57.121201302802788</v>
      </c>
    </row>
    <row r="330" spans="1:3" x14ac:dyDescent="0.25">
      <c r="A330" s="8" t="s">
        <v>3</v>
      </c>
      <c r="B330" s="8">
        <v>104</v>
      </c>
      <c r="C330" s="9">
        <v>57.121201302802788</v>
      </c>
    </row>
    <row r="331" spans="1:3" x14ac:dyDescent="0.25">
      <c r="A331" s="8" t="s">
        <v>3</v>
      </c>
      <c r="B331" s="8">
        <v>104</v>
      </c>
      <c r="C331" s="9">
        <v>57.670443623022045</v>
      </c>
    </row>
    <row r="332" spans="1:3" x14ac:dyDescent="0.25">
      <c r="A332" s="8" t="s">
        <v>3</v>
      </c>
      <c r="B332" s="8">
        <v>104</v>
      </c>
      <c r="C332" s="9">
        <v>48.882566499513921</v>
      </c>
    </row>
    <row r="333" spans="1:3" x14ac:dyDescent="0.25">
      <c r="A333" s="8" t="s">
        <v>3</v>
      </c>
      <c r="B333" s="8">
        <v>104</v>
      </c>
      <c r="C333" s="9">
        <v>51.281107711911417</v>
      </c>
    </row>
    <row r="334" spans="1:3" x14ac:dyDescent="0.25">
      <c r="A334" s="8" t="s">
        <v>3</v>
      </c>
      <c r="B334" s="8">
        <v>104</v>
      </c>
      <c r="C334" s="9">
        <v>54.924232021925761</v>
      </c>
    </row>
    <row r="335" spans="1:3" x14ac:dyDescent="0.25">
      <c r="A335" s="8" t="s">
        <v>3</v>
      </c>
      <c r="B335" s="8">
        <v>104</v>
      </c>
      <c r="C335" s="9">
        <v>45.037870257979122</v>
      </c>
    </row>
    <row r="336" spans="1:3" x14ac:dyDescent="0.25">
      <c r="A336" s="8" t="s">
        <v>3</v>
      </c>
      <c r="B336" s="8">
        <v>104</v>
      </c>
      <c r="C336" s="9">
        <v>50.033778402693493</v>
      </c>
    </row>
    <row r="337" spans="1:3" x14ac:dyDescent="0.25">
      <c r="A337" s="8" t="s">
        <v>3</v>
      </c>
      <c r="B337" s="8">
        <v>104</v>
      </c>
      <c r="C337" s="9">
        <v>48.526657476011849</v>
      </c>
    </row>
    <row r="338" spans="1:3" x14ac:dyDescent="0.25">
      <c r="A338" s="8" t="s">
        <v>3</v>
      </c>
      <c r="B338" s="8">
        <v>104</v>
      </c>
      <c r="C338" s="9">
        <v>52.681675628470529</v>
      </c>
    </row>
    <row r="339" spans="1:3" x14ac:dyDescent="0.25">
      <c r="A339" s="8" t="s">
        <v>3</v>
      </c>
      <c r="B339" s="8">
        <v>104</v>
      </c>
      <c r="C339" s="9">
        <v>36.407625680373926</v>
      </c>
    </row>
    <row r="340" spans="1:3" x14ac:dyDescent="0.25">
      <c r="A340" s="8" t="s">
        <v>3</v>
      </c>
      <c r="B340" s="8">
        <v>104</v>
      </c>
      <c r="C340" s="9">
        <v>42.693154792963114</v>
      </c>
    </row>
    <row r="341" spans="1:3" x14ac:dyDescent="0.25">
      <c r="A341" s="8" t="s">
        <v>3</v>
      </c>
      <c r="B341" s="8">
        <v>104</v>
      </c>
      <c r="C341" s="9">
        <v>48.978134663232069</v>
      </c>
    </row>
    <row r="342" spans="1:3" x14ac:dyDescent="0.25">
      <c r="A342" s="8" t="s">
        <v>3</v>
      </c>
      <c r="B342" s="8">
        <v>104</v>
      </c>
      <c r="C342" s="9">
        <v>63.162866825214621</v>
      </c>
    </row>
    <row r="343" spans="1:3" x14ac:dyDescent="0.25">
      <c r="A343" s="8" t="s">
        <v>3</v>
      </c>
      <c r="B343" s="8">
        <v>104</v>
      </c>
      <c r="C343" s="9">
        <v>45.628305752214821</v>
      </c>
    </row>
    <row r="344" spans="1:3" x14ac:dyDescent="0.25">
      <c r="A344" s="8" t="s">
        <v>3</v>
      </c>
      <c r="B344" s="8">
        <v>104</v>
      </c>
      <c r="C344" s="9">
        <v>45.037870257979122</v>
      </c>
    </row>
    <row r="345" spans="1:3" x14ac:dyDescent="0.25">
      <c r="A345" s="8" t="s">
        <v>3</v>
      </c>
      <c r="B345" s="8">
        <v>104</v>
      </c>
      <c r="C345" s="9">
        <v>54.374989701706504</v>
      </c>
    </row>
    <row r="346" spans="1:3" x14ac:dyDescent="0.25">
      <c r="A346" s="8" t="s">
        <v>3</v>
      </c>
      <c r="B346" s="8">
        <v>104</v>
      </c>
      <c r="C346" s="9">
        <v>48.377263564912212</v>
      </c>
    </row>
    <row r="347" spans="1:3" x14ac:dyDescent="0.25">
      <c r="A347" s="8" t="s">
        <v>3</v>
      </c>
      <c r="B347" s="8">
        <v>104</v>
      </c>
      <c r="C347" s="9">
        <v>59.200632727152893</v>
      </c>
    </row>
    <row r="348" spans="1:3" x14ac:dyDescent="0.25">
      <c r="A348" s="8" t="s">
        <v>3</v>
      </c>
      <c r="B348" s="8">
        <v>104</v>
      </c>
      <c r="C348" s="9">
        <v>39.676166727998734</v>
      </c>
    </row>
    <row r="349" spans="1:3" x14ac:dyDescent="0.25">
      <c r="A349" s="8" t="s">
        <v>3</v>
      </c>
      <c r="B349" s="8">
        <v>104</v>
      </c>
      <c r="C349" s="9">
        <v>57.004761930916303</v>
      </c>
    </row>
    <row r="350" spans="1:3" x14ac:dyDescent="0.25">
      <c r="A350" s="8" t="s">
        <v>3</v>
      </c>
      <c r="B350" s="8">
        <v>104</v>
      </c>
      <c r="C350" s="9">
        <v>53.244649006695269</v>
      </c>
    </row>
    <row r="351" spans="1:3" x14ac:dyDescent="0.25">
      <c r="A351" s="8" t="s">
        <v>3</v>
      </c>
      <c r="B351" s="8">
        <v>104</v>
      </c>
      <c r="C351" s="9">
        <v>59.692753846069351</v>
      </c>
    </row>
    <row r="352" spans="1:3" x14ac:dyDescent="0.25">
      <c r="A352" s="8" t="s">
        <v>3</v>
      </c>
      <c r="B352" s="8">
        <v>104</v>
      </c>
      <c r="C352" s="9">
        <v>55.171940308344645</v>
      </c>
    </row>
    <row r="353" spans="1:3" x14ac:dyDescent="0.25">
      <c r="A353" s="8" t="s">
        <v>3</v>
      </c>
      <c r="B353" s="8">
        <v>104</v>
      </c>
      <c r="C353" s="9">
        <v>48.826543782851559</v>
      </c>
    </row>
    <row r="354" spans="1:3" x14ac:dyDescent="0.25">
      <c r="A354" s="8" t="s">
        <v>3</v>
      </c>
      <c r="B354" s="8">
        <v>104</v>
      </c>
      <c r="C354" s="9">
        <v>59.665291730058385</v>
      </c>
    </row>
    <row r="355" spans="1:3" x14ac:dyDescent="0.25">
      <c r="A355" s="8" t="s">
        <v>3</v>
      </c>
      <c r="B355" s="8">
        <v>104</v>
      </c>
      <c r="C355" s="9">
        <v>50.491297255436123</v>
      </c>
    </row>
    <row r="356" spans="1:3" x14ac:dyDescent="0.25">
      <c r="A356" s="8" t="s">
        <v>3</v>
      </c>
      <c r="B356" s="8">
        <v>105</v>
      </c>
      <c r="C356" s="9">
        <v>54.804497196117964</v>
      </c>
    </row>
    <row r="357" spans="1:3" x14ac:dyDescent="0.25">
      <c r="A357" s="8" t="s">
        <v>3</v>
      </c>
      <c r="B357" s="8">
        <v>105</v>
      </c>
      <c r="C357" s="9">
        <v>50.120558689288131</v>
      </c>
    </row>
    <row r="358" spans="1:3" x14ac:dyDescent="0.25">
      <c r="A358" s="8" t="s">
        <v>3</v>
      </c>
      <c r="B358" s="8">
        <v>105</v>
      </c>
      <c r="C358" s="9">
        <v>48.627718062932189</v>
      </c>
    </row>
    <row r="359" spans="1:3" x14ac:dyDescent="0.25">
      <c r="A359" s="8" t="s">
        <v>3</v>
      </c>
      <c r="B359" s="8">
        <v>105</v>
      </c>
      <c r="C359" s="9">
        <v>52.715728652324117</v>
      </c>
    </row>
    <row r="360" spans="1:3" x14ac:dyDescent="0.25">
      <c r="A360" s="8" t="s">
        <v>3</v>
      </c>
      <c r="B360" s="8">
        <v>105</v>
      </c>
      <c r="C360" s="9">
        <v>45.898532973762698</v>
      </c>
    </row>
    <row r="361" spans="1:3" x14ac:dyDescent="0.25">
      <c r="A361" s="8" t="s">
        <v>3</v>
      </c>
      <c r="B361" s="8">
        <v>105</v>
      </c>
      <c r="C361" s="9">
        <v>38.996204735567282</v>
      </c>
    </row>
    <row r="362" spans="1:3" x14ac:dyDescent="0.25">
      <c r="A362" s="8" t="s">
        <v>3</v>
      </c>
      <c r="B362" s="8">
        <v>105</v>
      </c>
      <c r="C362" s="9">
        <v>48.071884834870296</v>
      </c>
    </row>
    <row r="363" spans="1:3" x14ac:dyDescent="0.25">
      <c r="A363" s="8" t="s">
        <v>3</v>
      </c>
      <c r="B363" s="8">
        <v>105</v>
      </c>
      <c r="C363" s="9">
        <v>44.887377862239049</v>
      </c>
    </row>
    <row r="364" spans="1:3" x14ac:dyDescent="0.25">
      <c r="A364" s="8" t="s">
        <v>3</v>
      </c>
      <c r="B364" s="8">
        <v>105</v>
      </c>
      <c r="C364" s="9">
        <v>47.23483953885615</v>
      </c>
    </row>
    <row r="365" spans="1:3" x14ac:dyDescent="0.25">
      <c r="A365" s="8" t="s">
        <v>3</v>
      </c>
      <c r="B365" s="8">
        <v>105</v>
      </c>
      <c r="C365" s="9">
        <v>62.887147180464552</v>
      </c>
    </row>
    <row r="366" spans="1:3" x14ac:dyDescent="0.25">
      <c r="A366" s="8" t="s">
        <v>3</v>
      </c>
      <c r="B366" s="8">
        <v>105</v>
      </c>
      <c r="C366" s="9">
        <v>51.237168326293883</v>
      </c>
    </row>
    <row r="367" spans="1:3" x14ac:dyDescent="0.25">
      <c r="A367" s="8" t="s">
        <v>3</v>
      </c>
      <c r="B367" s="8">
        <v>105</v>
      </c>
      <c r="C367" s="9">
        <v>55.548171297694836</v>
      </c>
    </row>
    <row r="368" spans="1:3" x14ac:dyDescent="0.25">
      <c r="A368" s="8" t="s">
        <v>3</v>
      </c>
      <c r="B368" s="8">
        <v>105</v>
      </c>
      <c r="C368" s="9">
        <v>41.203609620528482</v>
      </c>
    </row>
    <row r="369" spans="1:3" x14ac:dyDescent="0.25">
      <c r="A369" s="8" t="s">
        <v>3</v>
      </c>
      <c r="B369" s="8">
        <v>105</v>
      </c>
      <c r="C369" s="9">
        <v>51.407982687882068</v>
      </c>
    </row>
    <row r="370" spans="1:3" x14ac:dyDescent="0.25">
      <c r="A370" s="8" t="s">
        <v>3</v>
      </c>
      <c r="B370" s="8">
        <v>105</v>
      </c>
      <c r="C370" s="9">
        <v>55.634951584289475</v>
      </c>
    </row>
    <row r="371" spans="1:3" x14ac:dyDescent="0.25">
      <c r="A371" s="8" t="s">
        <v>3</v>
      </c>
      <c r="B371" s="8">
        <v>105</v>
      </c>
      <c r="C371" s="9">
        <v>57.121201302802788</v>
      </c>
    </row>
    <row r="372" spans="1:3" x14ac:dyDescent="0.25">
      <c r="A372" s="8" t="s">
        <v>3</v>
      </c>
      <c r="B372" s="8">
        <v>105</v>
      </c>
      <c r="C372" s="9">
        <v>54.374989701706504</v>
      </c>
    </row>
    <row r="373" spans="1:3" x14ac:dyDescent="0.25">
      <c r="A373" s="8" t="s">
        <v>3</v>
      </c>
      <c r="B373" s="8">
        <v>105</v>
      </c>
      <c r="C373" s="9">
        <v>59.583454624345713</v>
      </c>
    </row>
    <row r="374" spans="1:3" x14ac:dyDescent="0.25">
      <c r="A374" s="8" t="s">
        <v>3</v>
      </c>
      <c r="B374" s="8">
        <v>105</v>
      </c>
      <c r="C374" s="9">
        <v>51.682054605671482</v>
      </c>
    </row>
    <row r="375" spans="1:3" x14ac:dyDescent="0.25">
      <c r="A375" s="8" t="s">
        <v>3</v>
      </c>
      <c r="B375" s="8">
        <v>105</v>
      </c>
      <c r="C375" s="9">
        <v>52.178020420829469</v>
      </c>
    </row>
    <row r="376" spans="1:3" x14ac:dyDescent="0.25">
      <c r="A376" s="8" t="s">
        <v>3</v>
      </c>
      <c r="B376" s="8">
        <v>105</v>
      </c>
      <c r="C376" s="9">
        <v>48.828191509812221</v>
      </c>
    </row>
    <row r="377" spans="1:3" x14ac:dyDescent="0.25">
      <c r="A377" s="8" t="s">
        <v>3</v>
      </c>
      <c r="B377" s="8">
        <v>105</v>
      </c>
      <c r="C377" s="9">
        <v>56.571958982583531</v>
      </c>
    </row>
    <row r="378" spans="1:3" x14ac:dyDescent="0.25">
      <c r="A378" s="8" t="s">
        <v>3</v>
      </c>
      <c r="B378" s="8">
        <v>105</v>
      </c>
      <c r="C378" s="9">
        <v>54.86875854758361</v>
      </c>
    </row>
    <row r="379" spans="1:3" x14ac:dyDescent="0.25">
      <c r="A379" s="8" t="s">
        <v>3</v>
      </c>
      <c r="B379" s="8">
        <v>105</v>
      </c>
      <c r="C379" s="9">
        <v>38.49859119344864</v>
      </c>
    </row>
    <row r="380" spans="1:3" x14ac:dyDescent="0.25">
      <c r="A380" s="8" t="s">
        <v>3</v>
      </c>
      <c r="B380" s="8">
        <v>105</v>
      </c>
      <c r="C380" s="9">
        <v>37.168875536197817</v>
      </c>
    </row>
    <row r="381" spans="1:3" x14ac:dyDescent="0.25">
      <c r="A381" s="8" t="s">
        <v>3</v>
      </c>
      <c r="B381" s="8">
        <v>105</v>
      </c>
      <c r="C381" s="9">
        <v>46.627926775013869</v>
      </c>
    </row>
    <row r="382" spans="1:3" x14ac:dyDescent="0.25">
      <c r="A382" s="8" t="s">
        <v>3</v>
      </c>
      <c r="B382" s="8">
        <v>105</v>
      </c>
      <c r="C382" s="9">
        <v>42.174120800355915</v>
      </c>
    </row>
    <row r="383" spans="1:3" x14ac:dyDescent="0.25">
      <c r="A383" s="8" t="s">
        <v>3</v>
      </c>
      <c r="B383" s="8">
        <v>105</v>
      </c>
      <c r="C383" s="9">
        <v>58.002185984434483</v>
      </c>
    </row>
    <row r="384" spans="1:3" x14ac:dyDescent="0.25">
      <c r="A384" s="8" t="s">
        <v>3</v>
      </c>
      <c r="B384" s="8">
        <v>105</v>
      </c>
      <c r="C384" s="9">
        <v>60.165651483778127</v>
      </c>
    </row>
    <row r="385" spans="1:3" x14ac:dyDescent="0.25">
      <c r="A385" s="8" t="s">
        <v>3</v>
      </c>
      <c r="B385" s="8">
        <v>105</v>
      </c>
      <c r="C385" s="9">
        <v>61.460215632534918</v>
      </c>
    </row>
    <row r="386" spans="1:3" x14ac:dyDescent="0.25">
      <c r="A386" s="8" t="s">
        <v>3</v>
      </c>
      <c r="B386" s="8">
        <v>105</v>
      </c>
      <c r="C386" s="9">
        <v>49.781126935392628</v>
      </c>
    </row>
    <row r="387" spans="1:3" x14ac:dyDescent="0.25">
      <c r="A387" s="8" t="s">
        <v>3</v>
      </c>
      <c r="B387" s="8">
        <v>105</v>
      </c>
      <c r="C387" s="9">
        <v>49.714668614646101</v>
      </c>
    </row>
    <row r="388" spans="1:3" x14ac:dyDescent="0.25">
      <c r="A388" s="8" t="s">
        <v>3</v>
      </c>
      <c r="B388" s="8">
        <v>105</v>
      </c>
      <c r="C388" s="9">
        <v>62.301654867110827</v>
      </c>
    </row>
    <row r="389" spans="1:3" x14ac:dyDescent="0.25">
      <c r="A389" s="8" t="s">
        <v>3</v>
      </c>
      <c r="B389" s="8">
        <v>105</v>
      </c>
      <c r="C389" s="9">
        <v>48.990767236597115</v>
      </c>
    </row>
    <row r="390" spans="1:3" x14ac:dyDescent="0.25">
      <c r="A390" s="8" t="s">
        <v>3</v>
      </c>
      <c r="B390" s="8">
        <v>105</v>
      </c>
      <c r="C390" s="9">
        <v>57.356277015856627</v>
      </c>
    </row>
    <row r="391" spans="1:3" x14ac:dyDescent="0.25">
      <c r="A391" s="8" t="s">
        <v>3</v>
      </c>
      <c r="B391" s="8">
        <v>105</v>
      </c>
      <c r="C391" s="9">
        <v>51.70347505616003</v>
      </c>
    </row>
    <row r="392" spans="1:3" x14ac:dyDescent="0.25">
      <c r="A392" s="8" t="s">
        <v>3</v>
      </c>
      <c r="B392" s="8">
        <v>105</v>
      </c>
      <c r="C392" s="9">
        <v>47.784081859075407</v>
      </c>
    </row>
    <row r="393" spans="1:3" x14ac:dyDescent="0.25">
      <c r="A393" s="8" t="s">
        <v>3</v>
      </c>
      <c r="B393" s="8">
        <v>105</v>
      </c>
      <c r="C393" s="9">
        <v>57.918701151761148</v>
      </c>
    </row>
    <row r="394" spans="1:3" x14ac:dyDescent="0.25">
      <c r="A394" s="8" t="s">
        <v>3</v>
      </c>
      <c r="B394" s="8">
        <v>105</v>
      </c>
      <c r="C394" s="9">
        <v>49.869554948947929</v>
      </c>
    </row>
    <row r="395" spans="1:3" x14ac:dyDescent="0.25">
      <c r="A395" s="8" t="s">
        <v>3</v>
      </c>
      <c r="B395" s="8">
        <v>105</v>
      </c>
      <c r="C395" s="9">
        <v>46.999763825802304</v>
      </c>
    </row>
    <row r="396" spans="1:3" x14ac:dyDescent="0.25">
      <c r="A396" s="8" t="s">
        <v>3</v>
      </c>
      <c r="B396" s="8">
        <v>105</v>
      </c>
      <c r="C396" s="9">
        <v>49.431808819733185</v>
      </c>
    </row>
    <row r="397" spans="1:3" x14ac:dyDescent="0.25">
      <c r="A397" s="8" t="s">
        <v>3</v>
      </c>
      <c r="B397" s="8">
        <v>105</v>
      </c>
      <c r="C397" s="9">
        <v>56.594477917712517</v>
      </c>
    </row>
    <row r="398" spans="1:3" x14ac:dyDescent="0.25">
      <c r="A398" s="8" t="s">
        <v>3</v>
      </c>
      <c r="B398" s="8">
        <v>105</v>
      </c>
      <c r="C398" s="9">
        <v>49.050085407180802</v>
      </c>
    </row>
    <row r="399" spans="1:3" x14ac:dyDescent="0.25">
      <c r="A399" s="8" t="s">
        <v>3</v>
      </c>
      <c r="B399" s="8">
        <v>105</v>
      </c>
      <c r="C399" s="9">
        <v>55.048910028615531</v>
      </c>
    </row>
    <row r="400" spans="1:3" x14ac:dyDescent="0.25">
      <c r="A400" s="8" t="s">
        <v>3</v>
      </c>
      <c r="B400" s="8">
        <v>105</v>
      </c>
      <c r="C400" s="9">
        <v>54.467262411503334</v>
      </c>
    </row>
    <row r="401" spans="1:3" x14ac:dyDescent="0.25">
      <c r="A401" s="8" t="s">
        <v>3</v>
      </c>
      <c r="B401" s="8">
        <v>105</v>
      </c>
      <c r="C401" s="9">
        <v>46.301127594483411</v>
      </c>
    </row>
    <row r="402" spans="1:3" x14ac:dyDescent="0.25">
      <c r="A402" s="8" t="s">
        <v>3</v>
      </c>
      <c r="B402" s="8">
        <v>105</v>
      </c>
      <c r="C402" s="9">
        <v>63.795593978107206</v>
      </c>
    </row>
    <row r="403" spans="1:3" x14ac:dyDescent="0.25">
      <c r="A403" s="8" t="s">
        <v>3</v>
      </c>
      <c r="B403" s="8">
        <v>105</v>
      </c>
      <c r="C403" s="9">
        <v>60.719287742559146</v>
      </c>
    </row>
    <row r="404" spans="1:3" x14ac:dyDescent="0.25">
      <c r="A404" s="8" t="s">
        <v>3</v>
      </c>
      <c r="B404" s="8">
        <v>105</v>
      </c>
      <c r="C404" s="9">
        <v>47.784081859075407</v>
      </c>
    </row>
    <row r="405" spans="1:3" x14ac:dyDescent="0.25">
      <c r="A405" s="8" t="s">
        <v>3</v>
      </c>
      <c r="B405" s="8">
        <v>105</v>
      </c>
      <c r="C405" s="9">
        <v>41.022359654856125</v>
      </c>
    </row>
    <row r="406" spans="1:3" x14ac:dyDescent="0.25">
      <c r="A406" s="8" t="s">
        <v>3</v>
      </c>
      <c r="B406" s="8">
        <v>105</v>
      </c>
      <c r="C406" s="9">
        <v>51.258588776782432</v>
      </c>
    </row>
    <row r="407" spans="1:3" x14ac:dyDescent="0.25">
      <c r="A407" s="8" t="s">
        <v>3</v>
      </c>
      <c r="B407" s="8">
        <v>105</v>
      </c>
      <c r="C407" s="9">
        <v>56.167167392581931</v>
      </c>
    </row>
    <row r="408" spans="1:3" x14ac:dyDescent="0.25">
      <c r="A408" s="8" t="s">
        <v>3</v>
      </c>
      <c r="B408" s="8">
        <v>105</v>
      </c>
      <c r="C408" s="9">
        <v>50.450104081419681</v>
      </c>
    </row>
    <row r="409" spans="1:3" x14ac:dyDescent="0.25">
      <c r="A409" s="8" t="s">
        <v>3</v>
      </c>
      <c r="B409" s="8">
        <v>105</v>
      </c>
      <c r="C409" s="9">
        <v>45.433873970857206</v>
      </c>
    </row>
    <row r="410" spans="1:3" x14ac:dyDescent="0.25">
      <c r="A410" s="8" t="s">
        <v>3</v>
      </c>
      <c r="B410" s="8">
        <v>105</v>
      </c>
      <c r="C410" s="9">
        <v>55.867830328062439</v>
      </c>
    </row>
    <row r="411" spans="1:3" x14ac:dyDescent="0.25">
      <c r="A411" s="8" t="s">
        <v>3</v>
      </c>
      <c r="B411" s="8">
        <v>105</v>
      </c>
      <c r="C411" s="9">
        <v>42.043950370463953</v>
      </c>
    </row>
    <row r="412" spans="1:3" x14ac:dyDescent="0.25">
      <c r="A412" s="8" t="s">
        <v>3</v>
      </c>
      <c r="B412" s="8">
        <v>105</v>
      </c>
      <c r="C412" s="9">
        <v>50.671997978788262</v>
      </c>
    </row>
    <row r="413" spans="1:3" x14ac:dyDescent="0.25">
      <c r="A413" s="8" t="s">
        <v>3</v>
      </c>
      <c r="B413" s="8">
        <v>105</v>
      </c>
      <c r="C413" s="9">
        <v>39.097265322487637</v>
      </c>
    </row>
    <row r="414" spans="1:3" x14ac:dyDescent="0.25">
      <c r="A414" s="8" t="s">
        <v>3</v>
      </c>
      <c r="B414" s="8">
        <v>105</v>
      </c>
      <c r="C414" s="9">
        <v>41.455711845509128</v>
      </c>
    </row>
    <row r="415" spans="1:3" x14ac:dyDescent="0.25">
      <c r="A415" s="8" t="s">
        <v>3</v>
      </c>
      <c r="B415" s="8">
        <v>105</v>
      </c>
      <c r="C415" s="9">
        <v>36.929955126902435</v>
      </c>
    </row>
    <row r="416" spans="1:3" x14ac:dyDescent="0.25">
      <c r="A416" s="8" t="s">
        <v>3</v>
      </c>
      <c r="B416" s="8">
        <v>105</v>
      </c>
      <c r="C416" s="9">
        <v>47.406203142764554</v>
      </c>
    </row>
    <row r="417" spans="1:3" x14ac:dyDescent="0.25">
      <c r="A417" s="8" t="s">
        <v>3</v>
      </c>
      <c r="B417" s="8">
        <v>105</v>
      </c>
      <c r="C417" s="9">
        <v>53.721391340645582</v>
      </c>
    </row>
    <row r="418" spans="1:3" x14ac:dyDescent="0.25">
      <c r="A418" s="8" t="s">
        <v>3</v>
      </c>
      <c r="B418" s="8">
        <v>105</v>
      </c>
      <c r="C418" s="9">
        <v>40.53408323218121</v>
      </c>
    </row>
    <row r="419" spans="1:3" x14ac:dyDescent="0.25">
      <c r="A419" s="8" t="s">
        <v>3</v>
      </c>
      <c r="B419" s="8">
        <v>105</v>
      </c>
      <c r="C419" s="9">
        <v>40.776299095397903</v>
      </c>
    </row>
    <row r="420" spans="1:3" x14ac:dyDescent="0.25">
      <c r="A420" s="8" t="s">
        <v>3</v>
      </c>
      <c r="B420" s="8">
        <v>105</v>
      </c>
      <c r="C420" s="9">
        <v>45.828229956774628</v>
      </c>
    </row>
    <row r="421" spans="1:3" x14ac:dyDescent="0.25">
      <c r="A421" s="8" t="s">
        <v>3</v>
      </c>
      <c r="B421" s="8">
        <v>105</v>
      </c>
      <c r="C421" s="9">
        <v>52.866221048064197</v>
      </c>
    </row>
    <row r="422" spans="1:3" x14ac:dyDescent="0.25">
      <c r="A422" s="8" t="s">
        <v>3</v>
      </c>
      <c r="B422" s="8">
        <v>105</v>
      </c>
      <c r="C422" s="9">
        <v>54.790216895792256</v>
      </c>
    </row>
    <row r="423" spans="1:3" x14ac:dyDescent="0.25">
      <c r="A423" s="8" t="s">
        <v>3</v>
      </c>
      <c r="B423" s="8">
        <v>105</v>
      </c>
      <c r="C423" s="9">
        <v>42.840900977102095</v>
      </c>
    </row>
    <row r="424" spans="1:3" x14ac:dyDescent="0.25">
      <c r="A424" s="8" t="s">
        <v>3</v>
      </c>
      <c r="B424" s="8">
        <v>105</v>
      </c>
      <c r="C424" s="9">
        <v>51.187187275153924</v>
      </c>
    </row>
    <row r="425" spans="1:3" x14ac:dyDescent="0.25">
      <c r="A425" s="8" t="s">
        <v>3</v>
      </c>
      <c r="B425" s="8">
        <v>105</v>
      </c>
      <c r="C425" s="9">
        <v>54.004800377878716</v>
      </c>
    </row>
    <row r="426" spans="1:3" x14ac:dyDescent="0.25">
      <c r="A426" s="8" t="s">
        <v>3</v>
      </c>
      <c r="B426" s="8">
        <v>105</v>
      </c>
      <c r="C426" s="9">
        <v>51.633172039171967</v>
      </c>
    </row>
    <row r="427" spans="1:3" x14ac:dyDescent="0.25">
      <c r="A427" s="8" t="s">
        <v>3</v>
      </c>
      <c r="B427" s="8">
        <v>105</v>
      </c>
      <c r="C427" s="9">
        <v>62.045707945888651</v>
      </c>
    </row>
    <row r="428" spans="1:3" x14ac:dyDescent="0.25">
      <c r="A428" s="8" t="s">
        <v>3</v>
      </c>
      <c r="B428" s="8">
        <v>105</v>
      </c>
      <c r="C428" s="9">
        <v>45.05105207366438</v>
      </c>
    </row>
    <row r="429" spans="1:3" x14ac:dyDescent="0.25">
      <c r="A429" s="8" t="s">
        <v>3</v>
      </c>
      <c r="B429" s="8">
        <v>105</v>
      </c>
      <c r="C429" s="9">
        <v>53.792243599953864</v>
      </c>
    </row>
    <row r="430" spans="1:3" x14ac:dyDescent="0.25">
      <c r="A430" s="8" t="s">
        <v>3</v>
      </c>
      <c r="B430" s="8">
        <v>105</v>
      </c>
      <c r="C430" s="9">
        <v>48.546430199539742</v>
      </c>
    </row>
    <row r="431" spans="1:3" x14ac:dyDescent="0.25">
      <c r="A431" s="8" t="s">
        <v>3</v>
      </c>
      <c r="B431" s="8">
        <v>105</v>
      </c>
      <c r="C431" s="9">
        <v>57.090992975190723</v>
      </c>
    </row>
    <row r="432" spans="1:3" x14ac:dyDescent="0.25">
      <c r="A432" s="8" t="s">
        <v>3</v>
      </c>
      <c r="B432" s="8">
        <v>105</v>
      </c>
      <c r="C432" s="9">
        <v>57.166788415380985</v>
      </c>
    </row>
    <row r="433" spans="1:3" x14ac:dyDescent="0.25">
      <c r="A433" s="8" t="s">
        <v>3</v>
      </c>
      <c r="B433" s="8">
        <v>105</v>
      </c>
      <c r="C433" s="9">
        <v>63.162866825214621</v>
      </c>
    </row>
    <row r="434" spans="1:3" x14ac:dyDescent="0.25">
      <c r="A434" s="8" t="s">
        <v>3</v>
      </c>
      <c r="B434" s="8">
        <v>105</v>
      </c>
      <c r="C434" s="9">
        <v>45.687074680478283</v>
      </c>
    </row>
    <row r="435" spans="1:3" x14ac:dyDescent="0.25">
      <c r="A435" s="8" t="s">
        <v>3</v>
      </c>
      <c r="B435" s="8">
        <v>105</v>
      </c>
      <c r="C435" s="9">
        <v>38.972038073477641</v>
      </c>
    </row>
    <row r="436" spans="1:3" x14ac:dyDescent="0.25">
      <c r="A436" s="8" t="s">
        <v>3</v>
      </c>
      <c r="B436" s="8">
        <v>105</v>
      </c>
      <c r="C436" s="9">
        <v>58.277905629184538</v>
      </c>
    </row>
    <row r="437" spans="1:3" x14ac:dyDescent="0.25">
      <c r="A437" s="8" t="s">
        <v>3</v>
      </c>
      <c r="B437" s="8">
        <v>105</v>
      </c>
      <c r="C437" s="9">
        <v>54.540311640092497</v>
      </c>
    </row>
    <row r="438" spans="1:3" x14ac:dyDescent="0.25">
      <c r="A438" s="8" t="s">
        <v>3</v>
      </c>
      <c r="B438" s="8">
        <v>105</v>
      </c>
      <c r="C438" s="9">
        <v>56.022716662364267</v>
      </c>
    </row>
    <row r="439" spans="1:3" x14ac:dyDescent="0.25">
      <c r="A439" s="8" t="s">
        <v>3</v>
      </c>
      <c r="B439" s="8">
        <v>105</v>
      </c>
      <c r="C439" s="9">
        <v>46.37307833843213</v>
      </c>
    </row>
    <row r="440" spans="1:3" x14ac:dyDescent="0.25">
      <c r="A440" s="8" t="s">
        <v>3</v>
      </c>
      <c r="B440" s="8">
        <v>105</v>
      </c>
      <c r="C440" s="9">
        <v>52.178020420829469</v>
      </c>
    </row>
    <row r="441" spans="1:3" x14ac:dyDescent="0.25">
      <c r="A441" s="8" t="s">
        <v>3</v>
      </c>
      <c r="B441" s="8">
        <v>105</v>
      </c>
      <c r="C441" s="9">
        <v>62.635044955483913</v>
      </c>
    </row>
    <row r="442" spans="1:3" x14ac:dyDescent="0.25">
      <c r="A442" s="8" t="s">
        <v>3</v>
      </c>
      <c r="B442" s="8">
        <v>105</v>
      </c>
      <c r="C442" s="9">
        <v>56.297887064794125</v>
      </c>
    </row>
    <row r="443" spans="1:3" x14ac:dyDescent="0.25">
      <c r="A443" s="8" t="s">
        <v>3</v>
      </c>
      <c r="B443" s="8">
        <v>105</v>
      </c>
      <c r="C443" s="9">
        <v>50.223816245489353</v>
      </c>
    </row>
    <row r="444" spans="1:3" x14ac:dyDescent="0.25">
      <c r="A444" s="8" t="s">
        <v>3</v>
      </c>
      <c r="B444" s="8">
        <v>105</v>
      </c>
      <c r="C444" s="9">
        <v>50.265558661826013</v>
      </c>
    </row>
    <row r="445" spans="1:3" x14ac:dyDescent="0.25">
      <c r="A445" s="8" t="s">
        <v>3</v>
      </c>
      <c r="B445" s="8">
        <v>105</v>
      </c>
      <c r="C445" s="9">
        <v>44.950540729064258</v>
      </c>
    </row>
    <row r="446" spans="1:3" x14ac:dyDescent="0.25">
      <c r="A446" s="8" t="s">
        <v>3</v>
      </c>
      <c r="B446" s="8">
        <v>105</v>
      </c>
      <c r="C446" s="9">
        <v>54.65290631573744</v>
      </c>
    </row>
    <row r="447" spans="1:3" x14ac:dyDescent="0.25">
      <c r="A447" s="8" t="s">
        <v>3</v>
      </c>
      <c r="B447" s="8">
        <v>105</v>
      </c>
      <c r="C447" s="9">
        <v>48.711752137925735</v>
      </c>
    </row>
    <row r="448" spans="1:3" x14ac:dyDescent="0.25">
      <c r="A448" s="8" t="s">
        <v>3</v>
      </c>
      <c r="B448" s="8">
        <v>105</v>
      </c>
      <c r="C448" s="9">
        <v>56.966314968500953</v>
      </c>
    </row>
    <row r="449" spans="1:3" x14ac:dyDescent="0.25">
      <c r="A449" s="8" t="s">
        <v>3</v>
      </c>
      <c r="B449" s="8">
        <v>105</v>
      </c>
      <c r="C449" s="9">
        <v>51.002641855560256</v>
      </c>
    </row>
    <row r="450" spans="1:3" x14ac:dyDescent="0.25">
      <c r="A450" s="8" t="s">
        <v>3</v>
      </c>
      <c r="B450" s="8">
        <v>105</v>
      </c>
      <c r="C450" s="9">
        <v>55.934837891129185</v>
      </c>
    </row>
    <row r="451" spans="1:3" x14ac:dyDescent="0.25">
      <c r="A451" s="8" t="s">
        <v>3</v>
      </c>
      <c r="B451" s="8">
        <v>105</v>
      </c>
      <c r="C451" s="9">
        <v>51.73588035305297</v>
      </c>
    </row>
    <row r="452" spans="1:3" x14ac:dyDescent="0.25">
      <c r="A452" s="8" t="s">
        <v>3</v>
      </c>
      <c r="B452" s="8">
        <v>105</v>
      </c>
      <c r="C452" s="9">
        <v>46.609801778446638</v>
      </c>
    </row>
    <row r="453" spans="1:3" x14ac:dyDescent="0.25">
      <c r="A453" s="8" t="s">
        <v>3</v>
      </c>
      <c r="B453" s="8">
        <v>105</v>
      </c>
      <c r="C453" s="9">
        <v>55.290027407191779</v>
      </c>
    </row>
    <row r="454" spans="1:3" x14ac:dyDescent="0.25">
      <c r="A454" s="8" t="s">
        <v>3</v>
      </c>
      <c r="B454" s="8">
        <v>105</v>
      </c>
      <c r="C454" s="9">
        <v>51.488172066634085</v>
      </c>
    </row>
    <row r="455" spans="1:3" x14ac:dyDescent="0.25">
      <c r="A455" s="8" t="s">
        <v>3</v>
      </c>
      <c r="B455" s="8">
        <v>105</v>
      </c>
      <c r="C455" s="9">
        <v>56.905898313276843</v>
      </c>
    </row>
    <row r="456" spans="1:3" x14ac:dyDescent="0.25">
      <c r="A456" s="8" t="s">
        <v>4</v>
      </c>
      <c r="B456" s="8" t="s">
        <v>81</v>
      </c>
      <c r="C456" s="9">
        <v>49.701486798960836</v>
      </c>
    </row>
    <row r="457" spans="1:3" x14ac:dyDescent="0.25">
      <c r="A457" s="8" t="s">
        <v>4</v>
      </c>
      <c r="B457" s="8" t="s">
        <v>81</v>
      </c>
      <c r="C457" s="9">
        <v>53.632963327090287</v>
      </c>
    </row>
    <row r="458" spans="1:3" x14ac:dyDescent="0.25">
      <c r="A458" s="8" t="s">
        <v>4</v>
      </c>
      <c r="B458" s="8" t="s">
        <v>81</v>
      </c>
      <c r="C458" s="9">
        <v>48.416809011967992</v>
      </c>
    </row>
    <row r="459" spans="1:3" x14ac:dyDescent="0.25">
      <c r="A459" s="8" t="s">
        <v>4</v>
      </c>
      <c r="B459" s="8" t="s">
        <v>81</v>
      </c>
      <c r="C459" s="9">
        <v>57.170083869302303</v>
      </c>
    </row>
    <row r="460" spans="1:3" x14ac:dyDescent="0.25">
      <c r="A460" s="8" t="s">
        <v>4</v>
      </c>
      <c r="B460" s="8" t="s">
        <v>81</v>
      </c>
      <c r="C460" s="9">
        <v>46.216544277169646</v>
      </c>
    </row>
    <row r="461" spans="1:3" x14ac:dyDescent="0.25">
      <c r="A461" s="8" t="s">
        <v>4</v>
      </c>
      <c r="B461" s="8" t="s">
        <v>81</v>
      </c>
      <c r="C461" s="9">
        <v>51.541448571695348</v>
      </c>
    </row>
    <row r="462" spans="1:3" x14ac:dyDescent="0.25">
      <c r="A462" s="8" t="s">
        <v>4</v>
      </c>
      <c r="B462" s="8" t="s">
        <v>81</v>
      </c>
      <c r="C462" s="9">
        <v>52.818986208525338</v>
      </c>
    </row>
    <row r="463" spans="1:3" x14ac:dyDescent="0.25">
      <c r="A463" s="8" t="s">
        <v>4</v>
      </c>
      <c r="B463" s="8" t="s">
        <v>81</v>
      </c>
      <c r="C463" s="9">
        <v>41.989026138442021</v>
      </c>
    </row>
    <row r="464" spans="1:3" x14ac:dyDescent="0.25">
      <c r="A464" s="8" t="s">
        <v>4</v>
      </c>
      <c r="B464" s="8" t="s">
        <v>81</v>
      </c>
      <c r="C464" s="9">
        <v>58.370727581301594</v>
      </c>
    </row>
    <row r="465" spans="1:3" x14ac:dyDescent="0.25">
      <c r="A465" s="8" t="s">
        <v>4</v>
      </c>
      <c r="B465" s="8" t="s">
        <v>81</v>
      </c>
      <c r="C465" s="9">
        <v>46.085824604957466</v>
      </c>
    </row>
    <row r="466" spans="1:3" x14ac:dyDescent="0.25">
      <c r="A466" s="8" t="s">
        <v>4</v>
      </c>
      <c r="B466" s="8" t="s">
        <v>81</v>
      </c>
      <c r="C466" s="9">
        <v>49.065464192146941</v>
      </c>
    </row>
    <row r="467" spans="1:3" x14ac:dyDescent="0.25">
      <c r="A467" s="8" t="s">
        <v>4</v>
      </c>
      <c r="B467" s="8" t="s">
        <v>81</v>
      </c>
      <c r="C467" s="9">
        <v>40.709840774651369</v>
      </c>
    </row>
    <row r="468" spans="1:3" x14ac:dyDescent="0.25">
      <c r="A468" s="8" t="s">
        <v>4</v>
      </c>
      <c r="B468" s="8" t="s">
        <v>81</v>
      </c>
      <c r="C468" s="9">
        <v>47.248570596861633</v>
      </c>
    </row>
    <row r="469" spans="1:3" x14ac:dyDescent="0.25">
      <c r="A469" s="8" t="s">
        <v>4</v>
      </c>
      <c r="B469" s="8" t="s">
        <v>81</v>
      </c>
      <c r="C469" s="9">
        <v>41.942340541223388</v>
      </c>
    </row>
    <row r="470" spans="1:3" x14ac:dyDescent="0.25">
      <c r="A470" s="8" t="s">
        <v>4</v>
      </c>
      <c r="B470" s="8" t="s">
        <v>81</v>
      </c>
      <c r="C470" s="9">
        <v>52.619062003965531</v>
      </c>
    </row>
    <row r="471" spans="1:3" x14ac:dyDescent="0.25">
      <c r="A471" s="8" t="s">
        <v>4</v>
      </c>
      <c r="B471" s="8" t="s">
        <v>81</v>
      </c>
      <c r="C471" s="9">
        <v>66.818623708593989</v>
      </c>
    </row>
    <row r="472" spans="1:3" x14ac:dyDescent="0.25">
      <c r="A472" s="8" t="s">
        <v>4</v>
      </c>
      <c r="B472" s="8" t="s">
        <v>81</v>
      </c>
      <c r="C472" s="9">
        <v>57.121201302802788</v>
      </c>
    </row>
    <row r="473" spans="1:3" x14ac:dyDescent="0.25">
      <c r="A473" s="8" t="s">
        <v>4</v>
      </c>
      <c r="B473" s="8" t="s">
        <v>81</v>
      </c>
      <c r="C473" s="9">
        <v>59.172072126501497</v>
      </c>
    </row>
    <row r="474" spans="1:3" x14ac:dyDescent="0.25">
      <c r="A474" s="8" t="s">
        <v>4</v>
      </c>
      <c r="B474" s="8" t="s">
        <v>81</v>
      </c>
      <c r="C474" s="9">
        <v>59.590045532188348</v>
      </c>
    </row>
    <row r="475" spans="1:3" x14ac:dyDescent="0.25">
      <c r="A475" s="8" t="s">
        <v>4</v>
      </c>
      <c r="B475" s="8" t="s">
        <v>81</v>
      </c>
      <c r="C475" s="9">
        <v>63.786256858663478</v>
      </c>
    </row>
    <row r="476" spans="1:3" x14ac:dyDescent="0.25">
      <c r="A476" s="8" t="s">
        <v>4</v>
      </c>
      <c r="B476" s="8" t="s">
        <v>81</v>
      </c>
      <c r="C476" s="9">
        <v>60.877469530782292</v>
      </c>
    </row>
    <row r="477" spans="1:3" x14ac:dyDescent="0.25">
      <c r="A477" s="8" t="s">
        <v>4</v>
      </c>
      <c r="B477" s="8" t="s">
        <v>81</v>
      </c>
      <c r="C477" s="9">
        <v>71.801350037623109</v>
      </c>
    </row>
    <row r="478" spans="1:3" x14ac:dyDescent="0.25">
      <c r="A478" s="8" t="s">
        <v>4</v>
      </c>
      <c r="B478" s="8" t="s">
        <v>81</v>
      </c>
      <c r="C478" s="9">
        <v>66.29025259654307</v>
      </c>
    </row>
    <row r="479" spans="1:3" x14ac:dyDescent="0.25">
      <c r="A479" s="8" t="s">
        <v>4</v>
      </c>
      <c r="B479" s="8" t="s">
        <v>81</v>
      </c>
      <c r="C479" s="9">
        <v>58.768928263460559</v>
      </c>
    </row>
    <row r="480" spans="1:3" x14ac:dyDescent="0.25">
      <c r="A480" s="8" t="s">
        <v>4</v>
      </c>
      <c r="B480" s="8" t="s">
        <v>81</v>
      </c>
      <c r="C480" s="9">
        <v>62.286276082144688</v>
      </c>
    </row>
    <row r="481" spans="1:3" x14ac:dyDescent="0.25">
      <c r="A481" s="8" t="s">
        <v>4</v>
      </c>
      <c r="B481" s="8" t="s">
        <v>81</v>
      </c>
      <c r="C481" s="9">
        <v>63.820309882517073</v>
      </c>
    </row>
    <row r="482" spans="1:3" x14ac:dyDescent="0.25">
      <c r="A482" s="8" t="s">
        <v>4</v>
      </c>
      <c r="B482" s="8" t="s">
        <v>81</v>
      </c>
      <c r="C482" s="9">
        <v>52.673986235987464</v>
      </c>
    </row>
    <row r="483" spans="1:3" x14ac:dyDescent="0.25">
      <c r="A483" s="8" t="s">
        <v>4</v>
      </c>
      <c r="B483" s="8" t="s">
        <v>81</v>
      </c>
      <c r="C483" s="9">
        <v>58.636011621967498</v>
      </c>
    </row>
    <row r="484" spans="1:3" x14ac:dyDescent="0.25">
      <c r="A484" s="8" t="s">
        <v>4</v>
      </c>
      <c r="B484" s="8" t="s">
        <v>81</v>
      </c>
      <c r="C484" s="9">
        <v>55.041769878452683</v>
      </c>
    </row>
    <row r="485" spans="1:3" x14ac:dyDescent="0.25">
      <c r="A485" s="8" t="s">
        <v>4</v>
      </c>
      <c r="B485" s="8" t="s">
        <v>81</v>
      </c>
      <c r="C485" s="9">
        <v>53.295728542475658</v>
      </c>
    </row>
    <row r="486" spans="1:3" x14ac:dyDescent="0.25">
      <c r="A486" s="8" t="s">
        <v>4</v>
      </c>
      <c r="B486" s="8" t="s">
        <v>81</v>
      </c>
      <c r="C486" s="9">
        <v>63.053018361170771</v>
      </c>
    </row>
    <row r="487" spans="1:3" x14ac:dyDescent="0.25">
      <c r="A487" s="8" t="s">
        <v>4</v>
      </c>
      <c r="B487" s="8" t="s">
        <v>81</v>
      </c>
      <c r="C487" s="9">
        <v>53.541239859613668</v>
      </c>
    </row>
    <row r="488" spans="1:3" x14ac:dyDescent="0.25">
      <c r="A488" s="8" t="s">
        <v>4</v>
      </c>
      <c r="B488" s="8" t="s">
        <v>81</v>
      </c>
      <c r="C488" s="9">
        <v>56.571958982583531</v>
      </c>
    </row>
    <row r="489" spans="1:3" x14ac:dyDescent="0.25">
      <c r="A489" s="8" t="s">
        <v>4</v>
      </c>
      <c r="B489" s="8" t="s">
        <v>81</v>
      </c>
      <c r="C489" s="9">
        <v>66.475347258456964</v>
      </c>
    </row>
    <row r="490" spans="1:3" x14ac:dyDescent="0.25">
      <c r="A490" s="8" t="s">
        <v>4</v>
      </c>
      <c r="B490" s="8" t="s">
        <v>81</v>
      </c>
      <c r="C490" s="9">
        <v>54.973114588425268</v>
      </c>
    </row>
    <row r="491" spans="1:3" x14ac:dyDescent="0.25">
      <c r="A491" s="8" t="s">
        <v>4</v>
      </c>
      <c r="B491" s="8" t="s">
        <v>81</v>
      </c>
      <c r="C491" s="9">
        <v>61.541503495927365</v>
      </c>
    </row>
    <row r="492" spans="1:3" x14ac:dyDescent="0.25">
      <c r="A492" s="8" t="s">
        <v>4</v>
      </c>
      <c r="B492" s="8" t="s">
        <v>81</v>
      </c>
      <c r="C492" s="9">
        <v>56.95258391049547</v>
      </c>
    </row>
    <row r="493" spans="1:3" x14ac:dyDescent="0.25">
      <c r="A493" s="8" t="s">
        <v>4</v>
      </c>
      <c r="B493" s="8" t="s">
        <v>81</v>
      </c>
      <c r="C493" s="9">
        <v>46.685597218636893</v>
      </c>
    </row>
    <row r="494" spans="1:3" x14ac:dyDescent="0.25">
      <c r="A494" s="8" t="s">
        <v>4</v>
      </c>
      <c r="B494" s="8" t="s">
        <v>81</v>
      </c>
      <c r="C494" s="9">
        <v>52.214270413963938</v>
      </c>
    </row>
    <row r="495" spans="1:3" x14ac:dyDescent="0.25">
      <c r="A495" s="8" t="s">
        <v>4</v>
      </c>
      <c r="B495" s="8" t="s">
        <v>81</v>
      </c>
      <c r="C495" s="9">
        <v>52.693209717195131</v>
      </c>
    </row>
    <row r="496" spans="1:3" x14ac:dyDescent="0.25">
      <c r="A496" s="8" t="s">
        <v>4</v>
      </c>
      <c r="B496" s="8" t="s">
        <v>81</v>
      </c>
      <c r="C496" s="9">
        <v>47.23483953885615</v>
      </c>
    </row>
    <row r="497" spans="1:3" x14ac:dyDescent="0.25">
      <c r="A497" s="8" t="s">
        <v>4</v>
      </c>
      <c r="B497" s="8" t="s">
        <v>81</v>
      </c>
      <c r="C497" s="9">
        <v>48.038930295657138</v>
      </c>
    </row>
    <row r="498" spans="1:3" x14ac:dyDescent="0.25">
      <c r="A498" s="8" t="s">
        <v>4</v>
      </c>
      <c r="B498" s="8" t="s">
        <v>81</v>
      </c>
      <c r="C498" s="9">
        <v>57.916504182480274</v>
      </c>
    </row>
    <row r="499" spans="1:3" x14ac:dyDescent="0.25">
      <c r="A499" s="8" t="s">
        <v>4</v>
      </c>
      <c r="B499" s="8" t="s">
        <v>81</v>
      </c>
      <c r="C499" s="9">
        <v>67.294816800224098</v>
      </c>
    </row>
    <row r="500" spans="1:3" x14ac:dyDescent="0.25">
      <c r="A500" s="8" t="s">
        <v>4</v>
      </c>
      <c r="B500" s="8" t="s">
        <v>81</v>
      </c>
      <c r="C500" s="9">
        <v>44.857718776947209</v>
      </c>
    </row>
    <row r="501" spans="1:3" x14ac:dyDescent="0.25">
      <c r="A501" s="8" t="s">
        <v>4</v>
      </c>
      <c r="B501" s="8" t="s">
        <v>81</v>
      </c>
      <c r="C501" s="9">
        <v>50.738456299534796</v>
      </c>
    </row>
    <row r="502" spans="1:3" x14ac:dyDescent="0.25">
      <c r="A502" s="8" t="s">
        <v>4</v>
      </c>
      <c r="B502" s="8" t="s">
        <v>81</v>
      </c>
      <c r="C502" s="9">
        <v>53.872982221026099</v>
      </c>
    </row>
    <row r="503" spans="1:3" x14ac:dyDescent="0.25">
      <c r="A503" s="8" t="s">
        <v>4</v>
      </c>
      <c r="B503" s="8" t="s">
        <v>81</v>
      </c>
      <c r="C503" s="9">
        <v>41.756696636989275</v>
      </c>
    </row>
    <row r="504" spans="1:3" x14ac:dyDescent="0.25">
      <c r="A504" s="8" t="s">
        <v>4</v>
      </c>
      <c r="B504" s="8" t="s">
        <v>81</v>
      </c>
      <c r="C504" s="9">
        <v>58.219685943241302</v>
      </c>
    </row>
    <row r="505" spans="1:3" x14ac:dyDescent="0.25">
      <c r="A505" s="8" t="s">
        <v>4</v>
      </c>
      <c r="B505" s="8" t="s">
        <v>81</v>
      </c>
      <c r="C505" s="9">
        <v>38.856147943911374</v>
      </c>
    </row>
    <row r="506" spans="1:3" x14ac:dyDescent="0.25">
      <c r="A506" s="8" t="s">
        <v>4</v>
      </c>
      <c r="B506" s="8" t="s">
        <v>81</v>
      </c>
      <c r="C506" s="9">
        <v>43.390143297321345</v>
      </c>
    </row>
    <row r="507" spans="1:3" x14ac:dyDescent="0.25">
      <c r="A507" s="8" t="s">
        <v>4</v>
      </c>
      <c r="B507" s="8" t="s">
        <v>81</v>
      </c>
      <c r="C507" s="9">
        <v>34.138156413227954</v>
      </c>
    </row>
    <row r="508" spans="1:3" x14ac:dyDescent="0.25">
      <c r="A508" s="8" t="s">
        <v>4</v>
      </c>
      <c r="B508" s="8" t="s">
        <v>81</v>
      </c>
      <c r="C508" s="9">
        <v>40.741147586903871</v>
      </c>
    </row>
    <row r="509" spans="1:3" x14ac:dyDescent="0.25">
      <c r="A509" s="8" t="s">
        <v>4</v>
      </c>
      <c r="B509" s="8" t="s">
        <v>81</v>
      </c>
      <c r="C509" s="9">
        <v>41.014121020052833</v>
      </c>
    </row>
    <row r="510" spans="1:3" x14ac:dyDescent="0.25">
      <c r="A510" s="8" t="s">
        <v>4</v>
      </c>
      <c r="B510" s="8" t="s">
        <v>81</v>
      </c>
      <c r="C510" s="9">
        <v>45.052150558304817</v>
      </c>
    </row>
    <row r="511" spans="1:3" x14ac:dyDescent="0.25">
      <c r="A511" s="8" t="s">
        <v>4</v>
      </c>
      <c r="B511" s="8" t="s">
        <v>81</v>
      </c>
      <c r="C511" s="9">
        <v>54.605122233878369</v>
      </c>
    </row>
    <row r="512" spans="1:3" x14ac:dyDescent="0.25">
      <c r="A512" s="8" t="s">
        <v>4</v>
      </c>
      <c r="B512" s="8" t="s">
        <v>81</v>
      </c>
      <c r="C512" s="9">
        <v>44.492472634001395</v>
      </c>
    </row>
    <row r="513" spans="1:3" x14ac:dyDescent="0.25">
      <c r="A513" s="8" t="s">
        <v>4</v>
      </c>
      <c r="B513" s="8" t="s">
        <v>81</v>
      </c>
      <c r="C513" s="9">
        <v>48.545880957219516</v>
      </c>
    </row>
    <row r="514" spans="1:3" x14ac:dyDescent="0.25">
      <c r="A514" s="8" t="s">
        <v>4</v>
      </c>
      <c r="B514" s="8" t="s">
        <v>81</v>
      </c>
      <c r="C514" s="9">
        <v>52.002262878359311</v>
      </c>
    </row>
    <row r="515" spans="1:3" x14ac:dyDescent="0.25">
      <c r="A515" s="8" t="s">
        <v>4</v>
      </c>
      <c r="B515" s="8" t="s">
        <v>81</v>
      </c>
      <c r="C515" s="9">
        <v>58.255935936375778</v>
      </c>
    </row>
    <row r="516" spans="1:3" x14ac:dyDescent="0.25">
      <c r="A516" s="8" t="s">
        <v>4</v>
      </c>
      <c r="B516" s="8" t="s">
        <v>81</v>
      </c>
      <c r="C516" s="9">
        <v>40.3797461401996</v>
      </c>
    </row>
    <row r="517" spans="1:3" x14ac:dyDescent="0.25">
      <c r="A517" s="8" t="s">
        <v>4</v>
      </c>
      <c r="B517" s="8" t="s">
        <v>81</v>
      </c>
      <c r="C517" s="9">
        <v>57.199193712273917</v>
      </c>
    </row>
    <row r="518" spans="1:3" x14ac:dyDescent="0.25">
      <c r="A518" s="8" t="s">
        <v>4</v>
      </c>
      <c r="B518" s="8" t="s">
        <v>81</v>
      </c>
      <c r="C518" s="9">
        <v>43.090806232801853</v>
      </c>
    </row>
    <row r="519" spans="1:3" x14ac:dyDescent="0.25">
      <c r="A519" s="8" t="s">
        <v>4</v>
      </c>
      <c r="B519" s="8" t="s">
        <v>81</v>
      </c>
      <c r="C519" s="9">
        <v>53.596713333955812</v>
      </c>
    </row>
    <row r="520" spans="1:3" x14ac:dyDescent="0.25">
      <c r="A520" s="8" t="s">
        <v>4</v>
      </c>
      <c r="B520" s="8" t="s">
        <v>81</v>
      </c>
      <c r="C520" s="9">
        <v>45.053798285265479</v>
      </c>
    </row>
    <row r="521" spans="1:3" x14ac:dyDescent="0.25">
      <c r="A521" s="8" t="s">
        <v>4</v>
      </c>
      <c r="B521" s="8" t="s">
        <v>81</v>
      </c>
      <c r="C521" s="9">
        <v>35.118553954819326</v>
      </c>
    </row>
    <row r="522" spans="1:3" x14ac:dyDescent="0.25">
      <c r="A522" s="8" t="s">
        <v>4</v>
      </c>
      <c r="B522" s="8" t="s">
        <v>81</v>
      </c>
      <c r="C522" s="9">
        <v>49.678418621511625</v>
      </c>
    </row>
    <row r="523" spans="1:3" x14ac:dyDescent="0.25">
      <c r="A523" s="8" t="s">
        <v>4</v>
      </c>
      <c r="B523" s="8" t="s">
        <v>81</v>
      </c>
      <c r="C523" s="9">
        <v>69.758717848727684</v>
      </c>
    </row>
    <row r="524" spans="1:3" x14ac:dyDescent="0.25">
      <c r="A524" s="8" t="s">
        <v>4</v>
      </c>
      <c r="B524" s="8" t="s">
        <v>81</v>
      </c>
      <c r="C524" s="9">
        <v>56.735633194008869</v>
      </c>
    </row>
    <row r="525" spans="1:3" x14ac:dyDescent="0.25">
      <c r="A525" s="8" t="s">
        <v>4</v>
      </c>
      <c r="B525" s="8" t="s">
        <v>81</v>
      </c>
      <c r="C525" s="9">
        <v>53.592868637714275</v>
      </c>
    </row>
    <row r="526" spans="1:3" x14ac:dyDescent="0.25">
      <c r="A526" s="8" t="s">
        <v>4</v>
      </c>
      <c r="B526" s="8" t="s">
        <v>81</v>
      </c>
      <c r="C526" s="9">
        <v>49.792111781797018</v>
      </c>
    </row>
    <row r="527" spans="1:3" x14ac:dyDescent="0.25">
      <c r="A527" s="8" t="s">
        <v>4</v>
      </c>
      <c r="B527" s="8" t="s">
        <v>81</v>
      </c>
      <c r="C527" s="9">
        <v>56.891068770630916</v>
      </c>
    </row>
    <row r="528" spans="1:3" x14ac:dyDescent="0.25">
      <c r="A528" s="8" t="s">
        <v>4</v>
      </c>
      <c r="B528" s="8" t="s">
        <v>81</v>
      </c>
      <c r="C528" s="9">
        <v>62.671294948618389</v>
      </c>
    </row>
    <row r="529" spans="1:3" x14ac:dyDescent="0.25">
      <c r="A529" s="8" t="s">
        <v>4</v>
      </c>
      <c r="B529" s="8" t="s">
        <v>81</v>
      </c>
      <c r="C529" s="9">
        <v>56.882280893507414</v>
      </c>
    </row>
    <row r="530" spans="1:3" x14ac:dyDescent="0.25">
      <c r="A530" s="8" t="s">
        <v>4</v>
      </c>
      <c r="B530" s="8" t="s">
        <v>81</v>
      </c>
      <c r="C530" s="9">
        <v>46.669669191350536</v>
      </c>
    </row>
    <row r="531" spans="1:3" x14ac:dyDescent="0.25">
      <c r="A531" s="8" t="s">
        <v>4</v>
      </c>
      <c r="B531" s="8" t="s">
        <v>81</v>
      </c>
      <c r="C531" s="9">
        <v>50.137585201214925</v>
      </c>
    </row>
    <row r="532" spans="1:3" x14ac:dyDescent="0.25">
      <c r="A532" s="8" t="s">
        <v>4</v>
      </c>
      <c r="B532" s="8" t="s">
        <v>81</v>
      </c>
      <c r="C532" s="9">
        <v>52.727262741048726</v>
      </c>
    </row>
    <row r="533" spans="1:3" x14ac:dyDescent="0.25">
      <c r="A533" s="8" t="s">
        <v>4</v>
      </c>
      <c r="B533" s="8" t="s">
        <v>81</v>
      </c>
      <c r="C533" s="9">
        <v>55.121959257204686</v>
      </c>
    </row>
    <row r="534" spans="1:3" x14ac:dyDescent="0.25">
      <c r="A534" s="8" t="s">
        <v>4</v>
      </c>
      <c r="B534" s="8" t="s">
        <v>81</v>
      </c>
      <c r="C534" s="9">
        <v>42.840900977102095</v>
      </c>
    </row>
    <row r="535" spans="1:3" x14ac:dyDescent="0.25">
      <c r="A535" s="8" t="s">
        <v>4</v>
      </c>
      <c r="B535" s="8" t="s">
        <v>81</v>
      </c>
      <c r="C535" s="9">
        <v>51.410728899483168</v>
      </c>
    </row>
    <row r="536" spans="1:3" x14ac:dyDescent="0.25">
      <c r="A536" s="8" t="s">
        <v>4</v>
      </c>
      <c r="B536" s="8" t="s">
        <v>81</v>
      </c>
      <c r="C536" s="9">
        <v>55.573985686745139</v>
      </c>
    </row>
    <row r="537" spans="1:3" x14ac:dyDescent="0.25">
      <c r="A537" s="8" t="s">
        <v>4</v>
      </c>
      <c r="B537" s="8" t="s">
        <v>81</v>
      </c>
      <c r="C537" s="9">
        <v>52.605880188280274</v>
      </c>
    </row>
    <row r="538" spans="1:3" x14ac:dyDescent="0.25">
      <c r="A538" s="8" t="s">
        <v>4</v>
      </c>
      <c r="B538" s="8" t="s">
        <v>81</v>
      </c>
      <c r="C538" s="9">
        <v>50.355085160021751</v>
      </c>
    </row>
    <row r="539" spans="1:3" x14ac:dyDescent="0.25">
      <c r="A539" s="8" t="s">
        <v>4</v>
      </c>
      <c r="B539" s="8" t="s">
        <v>81</v>
      </c>
      <c r="C539" s="9">
        <v>58.692583580950085</v>
      </c>
    </row>
    <row r="540" spans="1:3" x14ac:dyDescent="0.25">
      <c r="A540" s="8" t="s">
        <v>4</v>
      </c>
      <c r="B540" s="8" t="s">
        <v>81</v>
      </c>
      <c r="C540" s="9">
        <v>41.100901306647479</v>
      </c>
    </row>
    <row r="541" spans="1:3" x14ac:dyDescent="0.25">
      <c r="A541" s="8" t="s">
        <v>4</v>
      </c>
      <c r="B541" s="8" t="s">
        <v>81</v>
      </c>
      <c r="C541" s="9">
        <v>54.526580582087014</v>
      </c>
    </row>
    <row r="542" spans="1:3" x14ac:dyDescent="0.25">
      <c r="A542" s="8" t="s">
        <v>4</v>
      </c>
      <c r="B542" s="8" t="s">
        <v>81</v>
      </c>
      <c r="C542" s="9">
        <v>48.333324179294664</v>
      </c>
    </row>
    <row r="543" spans="1:3" x14ac:dyDescent="0.25">
      <c r="A543" s="8" t="s">
        <v>4</v>
      </c>
      <c r="B543" s="8" t="s">
        <v>81</v>
      </c>
      <c r="C543" s="9">
        <v>65.51252547111261</v>
      </c>
    </row>
    <row r="544" spans="1:3" x14ac:dyDescent="0.25">
      <c r="A544" s="8" t="s">
        <v>4</v>
      </c>
      <c r="B544" s="8" t="s">
        <v>81</v>
      </c>
      <c r="C544" s="9">
        <v>63.315556190235576</v>
      </c>
    </row>
    <row r="545" spans="1:3" x14ac:dyDescent="0.25">
      <c r="A545" s="8" t="s">
        <v>4</v>
      </c>
      <c r="B545" s="8" t="s">
        <v>81</v>
      </c>
      <c r="C545" s="9">
        <v>46.369233642190601</v>
      </c>
    </row>
    <row r="546" spans="1:3" x14ac:dyDescent="0.25">
      <c r="A546" s="8" t="s">
        <v>4</v>
      </c>
      <c r="B546" s="8" t="s">
        <v>81</v>
      </c>
      <c r="C546" s="9">
        <v>58.533852550406714</v>
      </c>
    </row>
    <row r="547" spans="1:3" x14ac:dyDescent="0.25">
      <c r="A547" s="8" t="s">
        <v>4</v>
      </c>
      <c r="B547" s="8" t="s">
        <v>81</v>
      </c>
      <c r="C547" s="9">
        <v>56.46870142638231</v>
      </c>
    </row>
    <row r="548" spans="1:3" x14ac:dyDescent="0.25">
      <c r="A548" s="8" t="s">
        <v>4</v>
      </c>
      <c r="B548" s="8" t="s">
        <v>81</v>
      </c>
      <c r="C548" s="9">
        <v>58.460803321817558</v>
      </c>
    </row>
    <row r="549" spans="1:3" x14ac:dyDescent="0.25">
      <c r="A549" s="8" t="s">
        <v>4</v>
      </c>
      <c r="B549" s="8" t="s">
        <v>81</v>
      </c>
      <c r="C549" s="9">
        <v>48.21249086884643</v>
      </c>
    </row>
    <row r="550" spans="1:3" x14ac:dyDescent="0.25">
      <c r="A550" s="8" t="s">
        <v>4</v>
      </c>
      <c r="B550" s="8" t="s">
        <v>81</v>
      </c>
      <c r="C550" s="9">
        <v>36.016015906057596</v>
      </c>
    </row>
    <row r="551" spans="1:3" x14ac:dyDescent="0.25">
      <c r="A551" s="8" t="s">
        <v>4</v>
      </c>
      <c r="B551" s="8" t="s">
        <v>81</v>
      </c>
      <c r="C551" s="9">
        <v>51.482130401111668</v>
      </c>
    </row>
    <row r="552" spans="1:3" x14ac:dyDescent="0.25">
      <c r="A552" s="8" t="s">
        <v>4</v>
      </c>
      <c r="B552" s="8" t="s">
        <v>81</v>
      </c>
      <c r="C552" s="9">
        <v>43.390143297321345</v>
      </c>
    </row>
    <row r="553" spans="1:3" x14ac:dyDescent="0.25">
      <c r="A553" s="8" t="s">
        <v>4</v>
      </c>
      <c r="B553" s="8" t="s">
        <v>81</v>
      </c>
      <c r="C553" s="9">
        <v>43.47088191839358</v>
      </c>
    </row>
    <row r="554" spans="1:3" x14ac:dyDescent="0.25">
      <c r="A554" s="8" t="s">
        <v>4</v>
      </c>
      <c r="B554" s="8" t="s">
        <v>81</v>
      </c>
      <c r="C554" s="9">
        <v>47.765956862508176</v>
      </c>
    </row>
    <row r="555" spans="1:3" x14ac:dyDescent="0.25">
      <c r="A555" s="8" t="s">
        <v>4</v>
      </c>
      <c r="B555" s="8" t="s">
        <v>81</v>
      </c>
      <c r="C555" s="9">
        <v>43.946525767703456</v>
      </c>
    </row>
    <row r="556" spans="1:3" x14ac:dyDescent="0.25">
      <c r="A556" s="8" t="s">
        <v>4</v>
      </c>
      <c r="B556" s="8" t="s">
        <v>82</v>
      </c>
      <c r="C556" s="9">
        <v>46.544441942340541</v>
      </c>
    </row>
    <row r="557" spans="1:3" x14ac:dyDescent="0.25">
      <c r="A557" s="8" t="s">
        <v>4</v>
      </c>
      <c r="B557" s="8" t="s">
        <v>82</v>
      </c>
      <c r="C557" s="9">
        <v>29.115884637143061</v>
      </c>
    </row>
    <row r="558" spans="1:3" x14ac:dyDescent="0.25">
      <c r="A558" s="8" t="s">
        <v>4</v>
      </c>
      <c r="B558" s="8" t="s">
        <v>82</v>
      </c>
      <c r="C558" s="9">
        <v>32.650808210074203</v>
      </c>
    </row>
    <row r="559" spans="1:3" x14ac:dyDescent="0.25">
      <c r="A559" s="8" t="s">
        <v>4</v>
      </c>
      <c r="B559" s="8" t="s">
        <v>82</v>
      </c>
      <c r="C559" s="9">
        <v>38.227265487260325</v>
      </c>
    </row>
    <row r="560" spans="1:3" x14ac:dyDescent="0.25">
      <c r="A560" s="8" t="s">
        <v>4</v>
      </c>
      <c r="B560" s="8" t="s">
        <v>82</v>
      </c>
      <c r="C560" s="9">
        <v>43.286885741120123</v>
      </c>
    </row>
    <row r="561" spans="1:3" x14ac:dyDescent="0.25">
      <c r="A561" s="8" t="s">
        <v>4</v>
      </c>
      <c r="B561" s="8" t="s">
        <v>82</v>
      </c>
      <c r="C561" s="9">
        <v>47.528684180173457</v>
      </c>
    </row>
    <row r="562" spans="1:3" x14ac:dyDescent="0.25">
      <c r="A562" s="8" t="s">
        <v>4</v>
      </c>
      <c r="B562" s="8" t="s">
        <v>82</v>
      </c>
      <c r="C562" s="9">
        <v>39.764045499233809</v>
      </c>
    </row>
    <row r="563" spans="1:3" x14ac:dyDescent="0.25">
      <c r="A563" s="8" t="s">
        <v>4</v>
      </c>
      <c r="B563" s="8" t="s">
        <v>82</v>
      </c>
      <c r="C563" s="9">
        <v>43.793287160362283</v>
      </c>
    </row>
    <row r="564" spans="1:3" x14ac:dyDescent="0.25">
      <c r="A564" s="8" t="s">
        <v>4</v>
      </c>
      <c r="B564" s="8" t="s">
        <v>82</v>
      </c>
      <c r="C564" s="9">
        <v>35.548061449230786</v>
      </c>
    </row>
    <row r="565" spans="1:3" x14ac:dyDescent="0.25">
      <c r="A565" s="8" t="s">
        <v>4</v>
      </c>
      <c r="B565" s="8" t="s">
        <v>82</v>
      </c>
      <c r="C565" s="9">
        <v>41.340920200583298</v>
      </c>
    </row>
    <row r="566" spans="1:3" x14ac:dyDescent="0.25">
      <c r="A566" s="8" t="s">
        <v>4</v>
      </c>
      <c r="B566" s="8" t="s">
        <v>82</v>
      </c>
      <c r="C566" s="9">
        <v>30.757569932278425</v>
      </c>
    </row>
    <row r="567" spans="1:3" x14ac:dyDescent="0.25">
      <c r="A567" s="8" t="s">
        <v>4</v>
      </c>
      <c r="B567" s="8" t="s">
        <v>82</v>
      </c>
      <c r="C567" s="9">
        <v>42.293306383843493</v>
      </c>
    </row>
    <row r="568" spans="1:3" x14ac:dyDescent="0.25">
      <c r="A568" s="8" t="s">
        <v>4</v>
      </c>
      <c r="B568" s="8" t="s">
        <v>82</v>
      </c>
      <c r="C568" s="9">
        <v>41.14758690386612</v>
      </c>
    </row>
    <row r="569" spans="1:3" x14ac:dyDescent="0.25">
      <c r="A569" s="8" t="s">
        <v>4</v>
      </c>
      <c r="B569" s="8" t="s">
        <v>82</v>
      </c>
      <c r="C569" s="9">
        <v>41.011374808451741</v>
      </c>
    </row>
    <row r="570" spans="1:3" x14ac:dyDescent="0.25">
      <c r="A570" s="8" t="s">
        <v>4</v>
      </c>
      <c r="B570" s="8" t="s">
        <v>82</v>
      </c>
      <c r="C570" s="9">
        <v>34.602266173813227</v>
      </c>
    </row>
    <row r="571" spans="1:3" x14ac:dyDescent="0.25">
      <c r="A571" s="8" t="s">
        <v>4</v>
      </c>
      <c r="B571" s="8" t="s">
        <v>82</v>
      </c>
      <c r="C571" s="9">
        <v>44.072302259033663</v>
      </c>
    </row>
    <row r="572" spans="1:3" x14ac:dyDescent="0.25">
      <c r="A572" s="8" t="s">
        <v>4</v>
      </c>
      <c r="B572" s="8" t="s">
        <v>82</v>
      </c>
      <c r="C572" s="9">
        <v>35.51345918305698</v>
      </c>
    </row>
    <row r="573" spans="1:3" x14ac:dyDescent="0.25">
      <c r="A573" s="8" t="s">
        <v>4</v>
      </c>
      <c r="B573" s="8" t="s">
        <v>82</v>
      </c>
      <c r="C573" s="9">
        <v>37.348477774909519</v>
      </c>
    </row>
    <row r="574" spans="1:3" x14ac:dyDescent="0.25">
      <c r="A574" s="8" t="s">
        <v>4</v>
      </c>
      <c r="B574" s="8" t="s">
        <v>82</v>
      </c>
      <c r="C574" s="9">
        <v>40.981715723159908</v>
      </c>
    </row>
    <row r="575" spans="1:3" x14ac:dyDescent="0.25">
      <c r="A575" s="8" t="s">
        <v>4</v>
      </c>
      <c r="B575" s="8" t="s">
        <v>82</v>
      </c>
      <c r="C575" s="9">
        <v>40.854291504869032</v>
      </c>
    </row>
    <row r="576" spans="1:3" x14ac:dyDescent="0.25">
      <c r="A576" s="8" t="s">
        <v>4</v>
      </c>
      <c r="B576" s="8" t="s">
        <v>82</v>
      </c>
      <c r="C576" s="9">
        <v>40.305598426970001</v>
      </c>
    </row>
    <row r="577" spans="1:3" x14ac:dyDescent="0.25">
      <c r="A577" s="8" t="s">
        <v>4</v>
      </c>
      <c r="B577" s="8" t="s">
        <v>82</v>
      </c>
      <c r="C577" s="9">
        <v>36.610296096534832</v>
      </c>
    </row>
    <row r="578" spans="1:3" x14ac:dyDescent="0.25">
      <c r="A578" s="8" t="s">
        <v>4</v>
      </c>
      <c r="B578" s="8" t="s">
        <v>82</v>
      </c>
      <c r="C578" s="9">
        <v>34.516584371859025</v>
      </c>
    </row>
    <row r="579" spans="1:3" x14ac:dyDescent="0.25">
      <c r="A579" s="8" t="s">
        <v>4</v>
      </c>
      <c r="B579" s="8" t="s">
        <v>82</v>
      </c>
      <c r="C579" s="9">
        <v>25.149805842839804</v>
      </c>
    </row>
    <row r="580" spans="1:3" x14ac:dyDescent="0.25">
      <c r="A580" s="8" t="s">
        <v>4</v>
      </c>
      <c r="B580" s="8" t="s">
        <v>82</v>
      </c>
      <c r="C580" s="9">
        <v>42.291658656882838</v>
      </c>
    </row>
    <row r="581" spans="1:3" x14ac:dyDescent="0.25">
      <c r="A581" s="8" t="s">
        <v>4</v>
      </c>
      <c r="B581" s="8" t="s">
        <v>82</v>
      </c>
      <c r="C581" s="9">
        <v>41.290939149443346</v>
      </c>
    </row>
    <row r="582" spans="1:3" x14ac:dyDescent="0.25">
      <c r="A582" s="8" t="s">
        <v>4</v>
      </c>
      <c r="B582" s="8" t="s">
        <v>82</v>
      </c>
      <c r="C582" s="9">
        <v>42.840900977102095</v>
      </c>
    </row>
    <row r="583" spans="1:3" x14ac:dyDescent="0.25">
      <c r="A583" s="8" t="s">
        <v>4</v>
      </c>
      <c r="B583" s="8" t="s">
        <v>82</v>
      </c>
      <c r="C583" s="9">
        <v>47.455085709264075</v>
      </c>
    </row>
    <row r="584" spans="1:3" x14ac:dyDescent="0.25">
      <c r="A584" s="8" t="s">
        <v>4</v>
      </c>
      <c r="B584" s="8" t="s">
        <v>82</v>
      </c>
      <c r="C584" s="9">
        <v>45.969385233070987</v>
      </c>
    </row>
    <row r="585" spans="1:3" x14ac:dyDescent="0.25">
      <c r="A585" s="8" t="s">
        <v>4</v>
      </c>
      <c r="B585" s="8" t="s">
        <v>82</v>
      </c>
      <c r="C585" s="9">
        <v>43.404972839967265</v>
      </c>
    </row>
    <row r="586" spans="1:3" x14ac:dyDescent="0.25">
      <c r="A586" s="8" t="s">
        <v>4</v>
      </c>
      <c r="B586" s="8" t="s">
        <v>82</v>
      </c>
      <c r="C586" s="9">
        <v>45.037870257979122</v>
      </c>
    </row>
    <row r="587" spans="1:3" x14ac:dyDescent="0.25">
      <c r="A587" s="8" t="s">
        <v>4</v>
      </c>
      <c r="B587" s="8" t="s">
        <v>82</v>
      </c>
      <c r="C587" s="9">
        <v>49.893721611037577</v>
      </c>
    </row>
    <row r="588" spans="1:3" x14ac:dyDescent="0.25">
      <c r="A588" s="8" t="s">
        <v>4</v>
      </c>
      <c r="B588" s="8" t="s">
        <v>82</v>
      </c>
      <c r="C588" s="9">
        <v>43.051810028066285</v>
      </c>
    </row>
    <row r="589" spans="1:3" x14ac:dyDescent="0.25">
      <c r="A589" s="8" t="s">
        <v>4</v>
      </c>
      <c r="B589" s="8" t="s">
        <v>82</v>
      </c>
      <c r="C589" s="9">
        <v>42.420181359814137</v>
      </c>
    </row>
    <row r="590" spans="1:3" x14ac:dyDescent="0.25">
      <c r="A590" s="8" t="s">
        <v>4</v>
      </c>
      <c r="B590" s="8" t="s">
        <v>82</v>
      </c>
      <c r="C590" s="9">
        <v>55.47347434214501</v>
      </c>
    </row>
    <row r="591" spans="1:3" x14ac:dyDescent="0.25">
      <c r="A591" s="8" t="s">
        <v>4</v>
      </c>
      <c r="B591" s="8" t="s">
        <v>82</v>
      </c>
      <c r="C591" s="9">
        <v>54.769345687623925</v>
      </c>
    </row>
    <row r="592" spans="1:3" x14ac:dyDescent="0.25">
      <c r="A592" s="8" t="s">
        <v>4</v>
      </c>
      <c r="B592" s="8" t="s">
        <v>82</v>
      </c>
      <c r="C592" s="9">
        <v>64.510158236712456</v>
      </c>
    </row>
    <row r="593" spans="1:3" x14ac:dyDescent="0.25">
      <c r="A593" s="8" t="s">
        <v>4</v>
      </c>
      <c r="B593" s="8" t="s">
        <v>82</v>
      </c>
      <c r="C593" s="9">
        <v>50.530293460171698</v>
      </c>
    </row>
    <row r="594" spans="1:3" x14ac:dyDescent="0.25">
      <c r="A594" s="8" t="s">
        <v>4</v>
      </c>
      <c r="B594" s="8" t="s">
        <v>82</v>
      </c>
      <c r="C594" s="9">
        <v>44.533116565697625</v>
      </c>
    </row>
    <row r="595" spans="1:3" x14ac:dyDescent="0.25">
      <c r="A595" s="8" t="s">
        <v>4</v>
      </c>
      <c r="B595" s="8" t="s">
        <v>82</v>
      </c>
      <c r="C595" s="9">
        <v>42.936469140820243</v>
      </c>
    </row>
    <row r="596" spans="1:3" x14ac:dyDescent="0.25">
      <c r="A596" s="8" t="s">
        <v>4</v>
      </c>
      <c r="B596" s="8" t="s">
        <v>82</v>
      </c>
      <c r="C596" s="9">
        <v>47.381487238354687</v>
      </c>
    </row>
    <row r="597" spans="1:3" x14ac:dyDescent="0.25">
      <c r="A597" s="8" t="s">
        <v>4</v>
      </c>
      <c r="B597" s="8" t="s">
        <v>82</v>
      </c>
      <c r="C597" s="9">
        <v>62.190158676106314</v>
      </c>
    </row>
    <row r="598" spans="1:3" x14ac:dyDescent="0.25">
      <c r="A598" s="8" t="s">
        <v>4</v>
      </c>
      <c r="B598" s="8" t="s">
        <v>82</v>
      </c>
      <c r="C598" s="9">
        <v>65.857998890530524</v>
      </c>
    </row>
    <row r="599" spans="1:3" x14ac:dyDescent="0.25">
      <c r="A599" s="8" t="s">
        <v>4</v>
      </c>
      <c r="B599" s="8" t="s">
        <v>82</v>
      </c>
      <c r="C599" s="9">
        <v>45.037870257979122</v>
      </c>
    </row>
    <row r="600" spans="1:3" x14ac:dyDescent="0.25">
      <c r="A600" s="8" t="s">
        <v>4</v>
      </c>
      <c r="B600" s="8" t="s">
        <v>82</v>
      </c>
      <c r="C600" s="9">
        <v>43.436279652219767</v>
      </c>
    </row>
    <row r="601" spans="1:3" x14ac:dyDescent="0.25">
      <c r="A601" s="8" t="s">
        <v>4</v>
      </c>
      <c r="B601" s="8" t="s">
        <v>82</v>
      </c>
      <c r="C601" s="9">
        <v>49.203324014521968</v>
      </c>
    </row>
    <row r="602" spans="1:3" x14ac:dyDescent="0.25">
      <c r="A602" s="8" t="s">
        <v>4</v>
      </c>
      <c r="B602" s="8" t="s">
        <v>82</v>
      </c>
      <c r="C602" s="9">
        <v>44.097018163443536</v>
      </c>
    </row>
    <row r="603" spans="1:3" x14ac:dyDescent="0.25">
      <c r="A603" s="8" t="s">
        <v>4</v>
      </c>
      <c r="B603" s="8" t="s">
        <v>82</v>
      </c>
      <c r="C603" s="9">
        <v>72.499986268941996</v>
      </c>
    </row>
    <row r="604" spans="1:3" x14ac:dyDescent="0.25">
      <c r="A604" s="8" t="s">
        <v>4</v>
      </c>
      <c r="B604" s="8" t="s">
        <v>82</v>
      </c>
      <c r="C604" s="9">
        <v>64.290461308624756</v>
      </c>
    </row>
    <row r="605" spans="1:3" x14ac:dyDescent="0.25">
      <c r="A605" s="8" t="s">
        <v>4</v>
      </c>
      <c r="B605" s="8" t="s">
        <v>82</v>
      </c>
      <c r="C605" s="9">
        <v>65.401578522428323</v>
      </c>
    </row>
    <row r="606" spans="1:3" x14ac:dyDescent="0.25">
      <c r="A606" s="8" t="s">
        <v>4</v>
      </c>
      <c r="B606" s="8" t="s">
        <v>82</v>
      </c>
      <c r="C606" s="9">
        <v>56.022716662364267</v>
      </c>
    </row>
    <row r="607" spans="1:3" x14ac:dyDescent="0.25">
      <c r="A607" s="8" t="s">
        <v>4</v>
      </c>
      <c r="B607" s="8" t="s">
        <v>82</v>
      </c>
      <c r="C607" s="9">
        <v>50.570388149547703</v>
      </c>
    </row>
    <row r="608" spans="1:3" x14ac:dyDescent="0.25">
      <c r="A608" s="8" t="s">
        <v>4</v>
      </c>
      <c r="B608" s="8" t="s">
        <v>82</v>
      </c>
      <c r="C608" s="9">
        <v>59.318170583679823</v>
      </c>
    </row>
    <row r="609" spans="1:3" x14ac:dyDescent="0.25">
      <c r="A609" s="8" t="s">
        <v>4</v>
      </c>
      <c r="B609" s="8" t="s">
        <v>82</v>
      </c>
      <c r="C609" s="9">
        <v>61.660139837094725</v>
      </c>
    </row>
    <row r="610" spans="1:3" x14ac:dyDescent="0.25">
      <c r="A610" s="8" t="s">
        <v>4</v>
      </c>
      <c r="B610" s="8" t="s">
        <v>82</v>
      </c>
      <c r="C610" s="9">
        <v>64.300896912708922</v>
      </c>
    </row>
    <row r="611" spans="1:3" x14ac:dyDescent="0.25">
      <c r="A611" s="8" t="s">
        <v>4</v>
      </c>
      <c r="B611" s="8" t="s">
        <v>82</v>
      </c>
      <c r="C611" s="9">
        <v>38.718288121536347</v>
      </c>
    </row>
    <row r="612" spans="1:3" x14ac:dyDescent="0.25">
      <c r="A612" s="8" t="s">
        <v>4</v>
      </c>
      <c r="B612" s="8" t="s">
        <v>82</v>
      </c>
      <c r="C612" s="9">
        <v>58.094458694231314</v>
      </c>
    </row>
    <row r="613" spans="1:3" x14ac:dyDescent="0.25">
      <c r="A613" s="8" t="s">
        <v>4</v>
      </c>
      <c r="B613" s="8" t="s">
        <v>82</v>
      </c>
      <c r="C613" s="9">
        <v>48.882566499513921</v>
      </c>
    </row>
    <row r="614" spans="1:3" x14ac:dyDescent="0.25">
      <c r="A614" s="8" t="s">
        <v>4</v>
      </c>
      <c r="B614" s="8" t="s">
        <v>82</v>
      </c>
      <c r="C614" s="9">
        <v>54.616107080282752</v>
      </c>
    </row>
    <row r="615" spans="1:3" x14ac:dyDescent="0.25">
      <c r="A615" s="8" t="s">
        <v>4</v>
      </c>
      <c r="B615" s="8" t="s">
        <v>82</v>
      </c>
      <c r="C615" s="9">
        <v>54.024023859086398</v>
      </c>
    </row>
    <row r="616" spans="1:3" x14ac:dyDescent="0.25">
      <c r="A616" s="8" t="s">
        <v>4</v>
      </c>
      <c r="B616" s="8" t="s">
        <v>82</v>
      </c>
      <c r="C616" s="9">
        <v>53.190823259313781</v>
      </c>
    </row>
    <row r="617" spans="1:3" x14ac:dyDescent="0.25">
      <c r="A617" s="8" t="s">
        <v>4</v>
      </c>
      <c r="B617" s="8" t="s">
        <v>82</v>
      </c>
      <c r="C617" s="9">
        <v>42.928230506016952</v>
      </c>
    </row>
    <row r="618" spans="1:3" x14ac:dyDescent="0.25">
      <c r="A618" s="8" t="s">
        <v>4</v>
      </c>
      <c r="B618" s="8" t="s">
        <v>82</v>
      </c>
      <c r="C618" s="9">
        <v>39.424613745338306</v>
      </c>
    </row>
    <row r="619" spans="1:3" x14ac:dyDescent="0.25">
      <c r="A619" s="8" t="s">
        <v>4</v>
      </c>
      <c r="B619" s="8" t="s">
        <v>82</v>
      </c>
      <c r="C619" s="9">
        <v>33.503781533374713</v>
      </c>
    </row>
    <row r="620" spans="1:3" x14ac:dyDescent="0.25">
      <c r="A620" s="8" t="s">
        <v>4</v>
      </c>
      <c r="B620" s="8" t="s">
        <v>82</v>
      </c>
      <c r="C620" s="9">
        <v>41.23052249421923</v>
      </c>
    </row>
    <row r="621" spans="1:3" x14ac:dyDescent="0.25">
      <c r="A621" s="8" t="s">
        <v>4</v>
      </c>
      <c r="B621" s="8" t="s">
        <v>82</v>
      </c>
      <c r="C621" s="9">
        <v>44.000351515084944</v>
      </c>
    </row>
    <row r="622" spans="1:3" x14ac:dyDescent="0.25">
      <c r="A622" s="8" t="s">
        <v>4</v>
      </c>
      <c r="B622" s="8" t="s">
        <v>82</v>
      </c>
      <c r="C622" s="9">
        <v>34.542398760909329</v>
      </c>
    </row>
    <row r="623" spans="1:3" x14ac:dyDescent="0.25">
      <c r="A623" s="8" t="s">
        <v>4</v>
      </c>
      <c r="B623" s="8" t="s">
        <v>82</v>
      </c>
      <c r="C623" s="9">
        <v>33.849804195112846</v>
      </c>
    </row>
    <row r="624" spans="1:3" x14ac:dyDescent="0.25">
      <c r="A624" s="8" t="s">
        <v>4</v>
      </c>
      <c r="B624" s="8" t="s">
        <v>82</v>
      </c>
      <c r="C624" s="9">
        <v>34.73188736138497</v>
      </c>
    </row>
    <row r="625" spans="1:3" x14ac:dyDescent="0.25">
      <c r="A625" s="8" t="s">
        <v>4</v>
      </c>
      <c r="B625" s="8" t="s">
        <v>82</v>
      </c>
      <c r="C625" s="9">
        <v>36.908534676413886</v>
      </c>
    </row>
    <row r="626" spans="1:3" x14ac:dyDescent="0.25">
      <c r="A626" s="8" t="s">
        <v>4</v>
      </c>
      <c r="B626" s="8" t="s">
        <v>82</v>
      </c>
      <c r="C626" s="9">
        <v>50.140331412816018</v>
      </c>
    </row>
    <row r="627" spans="1:3" x14ac:dyDescent="0.25">
      <c r="A627" s="8" t="s">
        <v>4</v>
      </c>
      <c r="B627" s="8" t="s">
        <v>82</v>
      </c>
      <c r="C627" s="9">
        <v>38.947322169067775</v>
      </c>
    </row>
    <row r="628" spans="1:3" x14ac:dyDescent="0.25">
      <c r="A628" s="8" t="s">
        <v>4</v>
      </c>
      <c r="B628" s="8" t="s">
        <v>82</v>
      </c>
      <c r="C628" s="9">
        <v>37.189746744366154</v>
      </c>
    </row>
    <row r="629" spans="1:3" x14ac:dyDescent="0.25">
      <c r="A629" s="8" t="s">
        <v>4</v>
      </c>
      <c r="B629" s="8" t="s">
        <v>82</v>
      </c>
      <c r="C629" s="9">
        <v>35.008156248455258</v>
      </c>
    </row>
    <row r="630" spans="1:3" x14ac:dyDescent="0.25">
      <c r="A630" s="8" t="s">
        <v>4</v>
      </c>
      <c r="B630" s="8" t="s">
        <v>82</v>
      </c>
      <c r="C630" s="9">
        <v>39.3158637659349</v>
      </c>
    </row>
    <row r="631" spans="1:3" x14ac:dyDescent="0.25">
      <c r="A631" s="8" t="s">
        <v>4</v>
      </c>
      <c r="B631" s="8" t="s">
        <v>82</v>
      </c>
      <c r="C631" s="9">
        <v>38.810011589012959</v>
      </c>
    </row>
    <row r="632" spans="1:3" x14ac:dyDescent="0.25">
      <c r="A632" s="8" t="s">
        <v>4</v>
      </c>
      <c r="B632" s="8" t="s">
        <v>82</v>
      </c>
      <c r="C632" s="9">
        <v>41.398590644206323</v>
      </c>
    </row>
    <row r="633" spans="1:3" x14ac:dyDescent="0.25">
      <c r="A633" s="8" t="s">
        <v>4</v>
      </c>
      <c r="B633" s="8" t="s">
        <v>82</v>
      </c>
      <c r="C633" s="9">
        <v>34.743970692429791</v>
      </c>
    </row>
    <row r="634" spans="1:3" x14ac:dyDescent="0.25">
      <c r="A634" s="8" t="s">
        <v>4</v>
      </c>
      <c r="B634" s="8" t="s">
        <v>82</v>
      </c>
      <c r="C634" s="9">
        <v>33.650978475193469</v>
      </c>
    </row>
    <row r="635" spans="1:3" x14ac:dyDescent="0.25">
      <c r="A635" s="8" t="s">
        <v>4</v>
      </c>
      <c r="B635" s="8" t="s">
        <v>82</v>
      </c>
      <c r="C635" s="9">
        <v>50.722528272248432</v>
      </c>
    </row>
    <row r="636" spans="1:3" x14ac:dyDescent="0.25">
      <c r="A636" s="8" t="s">
        <v>4</v>
      </c>
      <c r="B636" s="8" t="s">
        <v>82</v>
      </c>
      <c r="C636" s="9">
        <v>45.168589930191303</v>
      </c>
    </row>
    <row r="637" spans="1:3" x14ac:dyDescent="0.25">
      <c r="A637" s="8" t="s">
        <v>4</v>
      </c>
      <c r="B637" s="8" t="s">
        <v>82</v>
      </c>
      <c r="C637" s="9">
        <v>42.053287489907675</v>
      </c>
    </row>
    <row r="638" spans="1:3" x14ac:dyDescent="0.25">
      <c r="A638" s="8" t="s">
        <v>4</v>
      </c>
      <c r="B638" s="8" t="s">
        <v>82</v>
      </c>
      <c r="C638" s="9">
        <v>48.364630991547166</v>
      </c>
    </row>
    <row r="639" spans="1:3" x14ac:dyDescent="0.25">
      <c r="A639" s="8" t="s">
        <v>4</v>
      </c>
      <c r="B639" s="8" t="s">
        <v>82</v>
      </c>
      <c r="C639" s="9">
        <v>44.684707446078136</v>
      </c>
    </row>
    <row r="640" spans="1:3" x14ac:dyDescent="0.25">
      <c r="A640" s="8" t="s">
        <v>4</v>
      </c>
      <c r="B640" s="8" t="s">
        <v>82</v>
      </c>
      <c r="C640" s="9">
        <v>46.136354898417636</v>
      </c>
    </row>
    <row r="641" spans="1:3" x14ac:dyDescent="0.25">
      <c r="A641" s="8" t="s">
        <v>4</v>
      </c>
      <c r="B641" s="8" t="s">
        <v>82</v>
      </c>
      <c r="C641" s="9">
        <v>49.981051139952442</v>
      </c>
    </row>
    <row r="642" spans="1:3" x14ac:dyDescent="0.25">
      <c r="A642" s="8" t="s">
        <v>4</v>
      </c>
      <c r="B642" s="8" t="s">
        <v>82</v>
      </c>
      <c r="C642" s="9">
        <v>59.514799334318312</v>
      </c>
    </row>
    <row r="643" spans="1:3" x14ac:dyDescent="0.25">
      <c r="A643" s="8" t="s">
        <v>4</v>
      </c>
      <c r="B643" s="8" t="s">
        <v>82</v>
      </c>
      <c r="C643" s="9">
        <v>54.180557920348882</v>
      </c>
    </row>
    <row r="644" spans="1:3" x14ac:dyDescent="0.25">
      <c r="A644" s="8" t="s">
        <v>4</v>
      </c>
      <c r="B644" s="8" t="s">
        <v>82</v>
      </c>
      <c r="C644" s="9">
        <v>48.666714267667757</v>
      </c>
    </row>
    <row r="645" spans="1:3" x14ac:dyDescent="0.25">
      <c r="A645" s="8" t="s">
        <v>4</v>
      </c>
      <c r="B645" s="8" t="s">
        <v>82</v>
      </c>
      <c r="C645" s="9">
        <v>72.612031702266734</v>
      </c>
    </row>
    <row r="646" spans="1:3" x14ac:dyDescent="0.25">
      <c r="A646" s="8" t="s">
        <v>4</v>
      </c>
      <c r="B646" s="8" t="s">
        <v>82</v>
      </c>
      <c r="C646" s="9">
        <v>42.085692786800607</v>
      </c>
    </row>
    <row r="647" spans="1:3" x14ac:dyDescent="0.25">
      <c r="A647" s="8" t="s">
        <v>4</v>
      </c>
      <c r="B647" s="8" t="s">
        <v>82</v>
      </c>
      <c r="C647" s="9">
        <v>51.345918305697289</v>
      </c>
    </row>
    <row r="648" spans="1:3" x14ac:dyDescent="0.25">
      <c r="A648" s="8" t="s">
        <v>4</v>
      </c>
      <c r="B648" s="8" t="s">
        <v>82</v>
      </c>
      <c r="C648" s="9">
        <v>62.971730497778317</v>
      </c>
    </row>
    <row r="649" spans="1:3" x14ac:dyDescent="0.25">
      <c r="A649" s="8" t="s">
        <v>4</v>
      </c>
      <c r="B649" s="8" t="s">
        <v>82</v>
      </c>
      <c r="C649" s="9">
        <v>46.136354898417636</v>
      </c>
    </row>
    <row r="650" spans="1:3" x14ac:dyDescent="0.25">
      <c r="A650" s="8" t="s">
        <v>4</v>
      </c>
      <c r="B650" s="8" t="s">
        <v>82</v>
      </c>
      <c r="C650" s="9">
        <v>55.459743284139535</v>
      </c>
    </row>
    <row r="651" spans="1:3" x14ac:dyDescent="0.25">
      <c r="A651" s="8" t="s">
        <v>4</v>
      </c>
      <c r="B651" s="8" t="s">
        <v>82</v>
      </c>
      <c r="C651" s="9">
        <v>40.094689376005803</v>
      </c>
    </row>
    <row r="652" spans="1:3" x14ac:dyDescent="0.25">
      <c r="A652" s="8" t="s">
        <v>4</v>
      </c>
      <c r="B652" s="8" t="s">
        <v>82</v>
      </c>
      <c r="C652" s="9">
        <v>37.436356546144594</v>
      </c>
    </row>
    <row r="653" spans="1:3" x14ac:dyDescent="0.25">
      <c r="A653" s="8" t="s">
        <v>4</v>
      </c>
      <c r="B653" s="8" t="s">
        <v>82</v>
      </c>
      <c r="C653" s="9">
        <v>38.365674551955578</v>
      </c>
    </row>
    <row r="654" spans="1:3" x14ac:dyDescent="0.25">
      <c r="A654" s="8" t="s">
        <v>4</v>
      </c>
      <c r="B654" s="8" t="s">
        <v>82</v>
      </c>
      <c r="C654" s="9">
        <v>42.296052595444586</v>
      </c>
    </row>
    <row r="655" spans="1:3" x14ac:dyDescent="0.25">
      <c r="A655" s="8" t="s">
        <v>4</v>
      </c>
      <c r="B655" s="8" t="s">
        <v>82</v>
      </c>
      <c r="C655" s="9">
        <v>29.788157237091433</v>
      </c>
    </row>
    <row r="656" spans="1:3" x14ac:dyDescent="0.25">
      <c r="A656" s="8" t="s">
        <v>4</v>
      </c>
      <c r="B656" s="8" t="s">
        <v>83</v>
      </c>
      <c r="C656" s="9">
        <v>56.329193877046613</v>
      </c>
    </row>
    <row r="657" spans="1:3" x14ac:dyDescent="0.25">
      <c r="A657" s="8" t="s">
        <v>4</v>
      </c>
      <c r="B657" s="8" t="s">
        <v>83</v>
      </c>
      <c r="C657" s="9">
        <v>64.149306032328411</v>
      </c>
    </row>
    <row r="658" spans="1:3" x14ac:dyDescent="0.25">
      <c r="A658" s="8" t="s">
        <v>4</v>
      </c>
      <c r="B658" s="8" t="s">
        <v>83</v>
      </c>
      <c r="C658" s="9">
        <v>67.556805386968691</v>
      </c>
    </row>
    <row r="659" spans="1:3" x14ac:dyDescent="0.25">
      <c r="A659" s="8" t="s">
        <v>4</v>
      </c>
      <c r="B659" s="8" t="s">
        <v>83</v>
      </c>
      <c r="C659" s="9">
        <v>53.369327013385039</v>
      </c>
    </row>
    <row r="660" spans="1:3" x14ac:dyDescent="0.25">
      <c r="A660" s="8" t="s">
        <v>4</v>
      </c>
      <c r="B660" s="8" t="s">
        <v>83</v>
      </c>
      <c r="C660" s="9">
        <v>58.219685943241302</v>
      </c>
    </row>
    <row r="661" spans="1:3" x14ac:dyDescent="0.25">
      <c r="A661" s="8" t="s">
        <v>4</v>
      </c>
      <c r="B661" s="8" t="s">
        <v>83</v>
      </c>
      <c r="C661" s="9">
        <v>63.000840340749946</v>
      </c>
    </row>
    <row r="662" spans="1:3" x14ac:dyDescent="0.25">
      <c r="A662" s="8" t="s">
        <v>4</v>
      </c>
      <c r="B662" s="8" t="s">
        <v>83</v>
      </c>
      <c r="C662" s="9">
        <v>32.319615090981991</v>
      </c>
    </row>
    <row r="663" spans="1:3" x14ac:dyDescent="0.25">
      <c r="A663" s="8" t="s">
        <v>4</v>
      </c>
      <c r="B663" s="8" t="s">
        <v>83</v>
      </c>
      <c r="C663" s="9">
        <v>61.893018580867697</v>
      </c>
    </row>
    <row r="664" spans="1:3" x14ac:dyDescent="0.25">
      <c r="A664" s="8" t="s">
        <v>4</v>
      </c>
      <c r="B664" s="8" t="s">
        <v>83</v>
      </c>
      <c r="C664" s="9">
        <v>57.321125507362595</v>
      </c>
    </row>
    <row r="665" spans="1:3" x14ac:dyDescent="0.25">
      <c r="A665" s="8" t="s">
        <v>4</v>
      </c>
      <c r="B665" s="8" t="s">
        <v>83</v>
      </c>
      <c r="C665" s="9">
        <v>44.137112852819541</v>
      </c>
    </row>
    <row r="666" spans="1:3" x14ac:dyDescent="0.25">
      <c r="A666" s="8" t="s">
        <v>4</v>
      </c>
      <c r="B666" s="8" t="s">
        <v>83</v>
      </c>
      <c r="C666" s="9">
        <v>55.007167612278863</v>
      </c>
    </row>
    <row r="667" spans="1:3" x14ac:dyDescent="0.25">
      <c r="A667" s="8" t="s">
        <v>4</v>
      </c>
      <c r="B667" s="8" t="s">
        <v>83</v>
      </c>
      <c r="C667" s="9">
        <v>65.909078426310913</v>
      </c>
    </row>
    <row r="668" spans="1:3" x14ac:dyDescent="0.25">
      <c r="A668" s="8" t="s">
        <v>4</v>
      </c>
      <c r="B668" s="8" t="s">
        <v>83</v>
      </c>
      <c r="C668" s="9">
        <v>65.030839956280317</v>
      </c>
    </row>
    <row r="669" spans="1:3" x14ac:dyDescent="0.25">
      <c r="A669" s="8" t="s">
        <v>4</v>
      </c>
      <c r="B669" s="8" t="s">
        <v>83</v>
      </c>
      <c r="C669" s="9">
        <v>53.470387600305379</v>
      </c>
    </row>
    <row r="670" spans="1:3" x14ac:dyDescent="0.25">
      <c r="A670" s="8" t="s">
        <v>4</v>
      </c>
      <c r="B670" s="8" t="s">
        <v>83</v>
      </c>
      <c r="C670" s="9">
        <v>51.628778100610205</v>
      </c>
    </row>
    <row r="671" spans="1:3" x14ac:dyDescent="0.25">
      <c r="A671" s="8" t="s">
        <v>4</v>
      </c>
      <c r="B671" s="8" t="s">
        <v>83</v>
      </c>
      <c r="C671" s="9">
        <v>62.398870757789638</v>
      </c>
    </row>
    <row r="672" spans="1:3" x14ac:dyDescent="0.25">
      <c r="A672" s="8" t="s">
        <v>4</v>
      </c>
      <c r="B672" s="8" t="s">
        <v>83</v>
      </c>
      <c r="C672" s="9">
        <v>63.182639548742507</v>
      </c>
    </row>
    <row r="673" spans="1:3" x14ac:dyDescent="0.25">
      <c r="A673" s="8" t="s">
        <v>4</v>
      </c>
      <c r="B673" s="8" t="s">
        <v>83</v>
      </c>
      <c r="C673" s="9">
        <v>54.331050316088955</v>
      </c>
    </row>
    <row r="674" spans="1:3" x14ac:dyDescent="0.25">
      <c r="A674" s="8" t="s">
        <v>4</v>
      </c>
      <c r="B674" s="8" t="s">
        <v>83</v>
      </c>
      <c r="C674" s="9">
        <v>52.727262741048726</v>
      </c>
    </row>
    <row r="675" spans="1:3" x14ac:dyDescent="0.25">
      <c r="A675" s="8" t="s">
        <v>4</v>
      </c>
      <c r="B675" s="8" t="s">
        <v>83</v>
      </c>
      <c r="C675" s="9">
        <v>46.136354898417636</v>
      </c>
    </row>
    <row r="676" spans="1:3" x14ac:dyDescent="0.25">
      <c r="A676" s="8" t="s">
        <v>4</v>
      </c>
      <c r="B676" s="8" t="s">
        <v>83</v>
      </c>
      <c r="C676" s="9">
        <v>43.352245577226221</v>
      </c>
    </row>
    <row r="677" spans="1:3" x14ac:dyDescent="0.25">
      <c r="A677" s="8" t="s">
        <v>4</v>
      </c>
      <c r="B677" s="8" t="s">
        <v>83</v>
      </c>
      <c r="C677" s="9">
        <v>44.879139227435758</v>
      </c>
    </row>
    <row r="678" spans="1:3" x14ac:dyDescent="0.25">
      <c r="A678" s="8" t="s">
        <v>4</v>
      </c>
      <c r="B678" s="8" t="s">
        <v>83</v>
      </c>
      <c r="C678" s="9">
        <v>51.797944735237742</v>
      </c>
    </row>
    <row r="679" spans="1:3" x14ac:dyDescent="0.25">
      <c r="A679" s="8" t="s">
        <v>4</v>
      </c>
      <c r="B679" s="8" t="s">
        <v>83</v>
      </c>
      <c r="C679" s="9">
        <v>57.121201302802788</v>
      </c>
    </row>
    <row r="680" spans="1:3" x14ac:dyDescent="0.25">
      <c r="A680" s="8" t="s">
        <v>4</v>
      </c>
      <c r="B680" s="8" t="s">
        <v>83</v>
      </c>
      <c r="C680" s="9">
        <v>60.933492247444654</v>
      </c>
    </row>
    <row r="681" spans="1:3" x14ac:dyDescent="0.25">
      <c r="A681" s="8" t="s">
        <v>4</v>
      </c>
      <c r="B681" s="8" t="s">
        <v>83</v>
      </c>
      <c r="C681" s="9">
        <v>63.124419862799272</v>
      </c>
    </row>
    <row r="682" spans="1:3" x14ac:dyDescent="0.25">
      <c r="A682" s="8" t="s">
        <v>4</v>
      </c>
      <c r="B682" s="8" t="s">
        <v>83</v>
      </c>
      <c r="C682" s="9">
        <v>49.848683740779599</v>
      </c>
    </row>
    <row r="683" spans="1:3" x14ac:dyDescent="0.25">
      <c r="A683" s="8" t="s">
        <v>4</v>
      </c>
      <c r="B683" s="8" t="s">
        <v>83</v>
      </c>
      <c r="C683" s="9">
        <v>63.888965172544481</v>
      </c>
    </row>
    <row r="684" spans="1:3" x14ac:dyDescent="0.25">
      <c r="A684" s="8" t="s">
        <v>4</v>
      </c>
      <c r="B684" s="8" t="s">
        <v>83</v>
      </c>
      <c r="C684" s="9">
        <v>63.162866825214621</v>
      </c>
    </row>
    <row r="685" spans="1:3" x14ac:dyDescent="0.25">
      <c r="A685" s="8" t="s">
        <v>4</v>
      </c>
      <c r="B685" s="8" t="s">
        <v>83</v>
      </c>
      <c r="C685" s="9">
        <v>66.636824500601421</v>
      </c>
    </row>
    <row r="686" spans="1:3" x14ac:dyDescent="0.25">
      <c r="A686" s="8" t="s">
        <v>4</v>
      </c>
      <c r="B686" s="8" t="s">
        <v>83</v>
      </c>
      <c r="C686" s="9">
        <v>36.697625625449689</v>
      </c>
    </row>
    <row r="687" spans="1:3" x14ac:dyDescent="0.25">
      <c r="A687" s="8" t="s">
        <v>4</v>
      </c>
      <c r="B687" s="8" t="s">
        <v>83</v>
      </c>
      <c r="C687" s="9">
        <v>49.729498157292021</v>
      </c>
    </row>
    <row r="688" spans="1:3" x14ac:dyDescent="0.25">
      <c r="A688" s="8" t="s">
        <v>4</v>
      </c>
      <c r="B688" s="8" t="s">
        <v>83</v>
      </c>
      <c r="C688" s="9">
        <v>49.307130813043415</v>
      </c>
    </row>
    <row r="689" spans="1:3" x14ac:dyDescent="0.25">
      <c r="A689" s="8" t="s">
        <v>4</v>
      </c>
      <c r="B689" s="8" t="s">
        <v>83</v>
      </c>
      <c r="C689" s="9">
        <v>61.624988328600701</v>
      </c>
    </row>
    <row r="690" spans="1:3" x14ac:dyDescent="0.25">
      <c r="A690" s="8" t="s">
        <v>4</v>
      </c>
      <c r="B690" s="8" t="s">
        <v>83</v>
      </c>
      <c r="C690" s="9">
        <v>57.963739022019134</v>
      </c>
    </row>
    <row r="691" spans="1:3" x14ac:dyDescent="0.25">
      <c r="A691" s="8" t="s">
        <v>4</v>
      </c>
      <c r="B691" s="8" t="s">
        <v>83</v>
      </c>
      <c r="C691" s="9">
        <v>47.045350938380508</v>
      </c>
    </row>
    <row r="692" spans="1:3" x14ac:dyDescent="0.25">
      <c r="A692" s="8" t="s">
        <v>4</v>
      </c>
      <c r="B692" s="8" t="s">
        <v>83</v>
      </c>
      <c r="C692" s="9">
        <v>59.493378883829763</v>
      </c>
    </row>
    <row r="693" spans="1:3" x14ac:dyDescent="0.25">
      <c r="A693" s="8" t="s">
        <v>4</v>
      </c>
      <c r="B693" s="8" t="s">
        <v>83</v>
      </c>
      <c r="C693" s="9">
        <v>69.755971637126578</v>
      </c>
    </row>
    <row r="694" spans="1:3" x14ac:dyDescent="0.25">
      <c r="A694" s="8" t="s">
        <v>4</v>
      </c>
      <c r="B694" s="8" t="s">
        <v>83</v>
      </c>
      <c r="C694" s="9">
        <v>53.964705688502711</v>
      </c>
    </row>
    <row r="695" spans="1:3" x14ac:dyDescent="0.25">
      <c r="A695" s="8" t="s">
        <v>4</v>
      </c>
      <c r="B695" s="8" t="s">
        <v>83</v>
      </c>
      <c r="C695" s="9">
        <v>54.450235899576541</v>
      </c>
    </row>
    <row r="696" spans="1:3" x14ac:dyDescent="0.25">
      <c r="A696" s="8" t="s">
        <v>4</v>
      </c>
      <c r="B696" s="8" t="s">
        <v>83</v>
      </c>
      <c r="C696" s="9">
        <v>52.727262741048726</v>
      </c>
    </row>
    <row r="697" spans="1:3" x14ac:dyDescent="0.25">
      <c r="A697" s="8" t="s">
        <v>4</v>
      </c>
      <c r="B697" s="8" t="s">
        <v>83</v>
      </c>
      <c r="C697" s="9">
        <v>57.670443623022045</v>
      </c>
    </row>
    <row r="698" spans="1:3" x14ac:dyDescent="0.25">
      <c r="A698" s="8" t="s">
        <v>4</v>
      </c>
      <c r="B698" s="8" t="s">
        <v>83</v>
      </c>
      <c r="C698" s="9">
        <v>54.762754779781297</v>
      </c>
    </row>
    <row r="699" spans="1:3" x14ac:dyDescent="0.25">
      <c r="A699" s="8" t="s">
        <v>4</v>
      </c>
      <c r="B699" s="8" t="s">
        <v>83</v>
      </c>
      <c r="C699" s="9">
        <v>59.097375170951672</v>
      </c>
    </row>
    <row r="700" spans="1:3" x14ac:dyDescent="0.25">
      <c r="A700" s="8" t="s">
        <v>4</v>
      </c>
      <c r="B700" s="8" t="s">
        <v>83</v>
      </c>
      <c r="C700" s="9">
        <v>57.723720128083308</v>
      </c>
    </row>
    <row r="701" spans="1:3" x14ac:dyDescent="0.25">
      <c r="A701" s="8" t="s">
        <v>4</v>
      </c>
      <c r="B701" s="8" t="s">
        <v>83</v>
      </c>
      <c r="C701" s="9">
        <v>77.077921007969508</v>
      </c>
    </row>
    <row r="702" spans="1:3" x14ac:dyDescent="0.25">
      <c r="A702" s="8" t="s">
        <v>4</v>
      </c>
      <c r="B702" s="8" t="s">
        <v>83</v>
      </c>
      <c r="C702" s="9">
        <v>63.693434906546429</v>
      </c>
    </row>
    <row r="703" spans="1:3" x14ac:dyDescent="0.25">
      <c r="A703" s="8" t="s">
        <v>4</v>
      </c>
      <c r="B703" s="8" t="s">
        <v>83</v>
      </c>
      <c r="C703" s="9">
        <v>34.368288945399819</v>
      </c>
    </row>
    <row r="704" spans="1:3" x14ac:dyDescent="0.25">
      <c r="A704" s="8" t="s">
        <v>4</v>
      </c>
      <c r="B704" s="8" t="s">
        <v>83</v>
      </c>
      <c r="C704" s="9">
        <v>66.429210903558541</v>
      </c>
    </row>
    <row r="705" spans="1:3" x14ac:dyDescent="0.25">
      <c r="A705" s="8" t="s">
        <v>4</v>
      </c>
      <c r="B705" s="8" t="s">
        <v>83</v>
      </c>
      <c r="C705" s="9">
        <v>59.318170583679823</v>
      </c>
    </row>
    <row r="706" spans="1:3" x14ac:dyDescent="0.25">
      <c r="A706" s="8" t="s">
        <v>4</v>
      </c>
      <c r="B706" s="8" t="s">
        <v>83</v>
      </c>
      <c r="C706" s="9">
        <v>53.82574738148724</v>
      </c>
    </row>
    <row r="707" spans="1:3" x14ac:dyDescent="0.25">
      <c r="A707" s="8" t="s">
        <v>4</v>
      </c>
      <c r="B707" s="8" t="s">
        <v>83</v>
      </c>
      <c r="C707" s="9">
        <v>58.788151744668234</v>
      </c>
    </row>
    <row r="708" spans="1:3" x14ac:dyDescent="0.25">
      <c r="A708" s="8" t="s">
        <v>4</v>
      </c>
      <c r="B708" s="8" t="s">
        <v>83</v>
      </c>
      <c r="C708" s="9">
        <v>46.136354898417636</v>
      </c>
    </row>
    <row r="709" spans="1:3" x14ac:dyDescent="0.25">
      <c r="A709" s="8" t="s">
        <v>4</v>
      </c>
      <c r="B709" s="8" t="s">
        <v>83</v>
      </c>
      <c r="C709" s="9">
        <v>42.965578983791865</v>
      </c>
    </row>
    <row r="710" spans="1:3" x14ac:dyDescent="0.25">
      <c r="A710" s="8" t="s">
        <v>4</v>
      </c>
      <c r="B710" s="8" t="s">
        <v>83</v>
      </c>
      <c r="C710" s="9">
        <v>52.727262741048726</v>
      </c>
    </row>
    <row r="711" spans="1:3" x14ac:dyDescent="0.25">
      <c r="A711" s="8" t="s">
        <v>4</v>
      </c>
      <c r="B711" s="8" t="s">
        <v>83</v>
      </c>
      <c r="C711" s="9">
        <v>45.037870257979122</v>
      </c>
    </row>
    <row r="712" spans="1:3" x14ac:dyDescent="0.25">
      <c r="A712" s="8" t="s">
        <v>4</v>
      </c>
      <c r="B712" s="8" t="s">
        <v>83</v>
      </c>
      <c r="C712" s="9">
        <v>54.381580609549125</v>
      </c>
    </row>
    <row r="713" spans="1:3" x14ac:dyDescent="0.25">
      <c r="A713" s="8" t="s">
        <v>4</v>
      </c>
      <c r="B713" s="8" t="s">
        <v>83</v>
      </c>
      <c r="C713" s="9">
        <v>36.353250690672219</v>
      </c>
    </row>
    <row r="714" spans="1:3" x14ac:dyDescent="0.25">
      <c r="A714" s="8" t="s">
        <v>4</v>
      </c>
      <c r="B714" s="8" t="s">
        <v>83</v>
      </c>
      <c r="C714" s="9">
        <v>54.176713224107345</v>
      </c>
    </row>
    <row r="715" spans="1:3" x14ac:dyDescent="0.25">
      <c r="A715" s="8" t="s">
        <v>4</v>
      </c>
      <c r="B715" s="8" t="s">
        <v>83</v>
      </c>
      <c r="C715" s="9">
        <v>63.720347780237162</v>
      </c>
    </row>
    <row r="716" spans="1:3" x14ac:dyDescent="0.25">
      <c r="A716" s="8" t="s">
        <v>4</v>
      </c>
      <c r="B716" s="8" t="s">
        <v>83</v>
      </c>
      <c r="C716" s="9">
        <v>56.782318791227503</v>
      </c>
    </row>
    <row r="717" spans="1:3" x14ac:dyDescent="0.25">
      <c r="A717" s="8" t="s">
        <v>4</v>
      </c>
      <c r="B717" s="8" t="s">
        <v>83</v>
      </c>
      <c r="C717" s="9">
        <v>57.62156105652253</v>
      </c>
    </row>
    <row r="718" spans="1:3" x14ac:dyDescent="0.25">
      <c r="A718" s="8" t="s">
        <v>4</v>
      </c>
      <c r="B718" s="8" t="s">
        <v>83</v>
      </c>
      <c r="C718" s="9">
        <v>54.924232021925761</v>
      </c>
    </row>
    <row r="719" spans="1:3" x14ac:dyDescent="0.25">
      <c r="A719" s="8" t="s">
        <v>4</v>
      </c>
      <c r="B719" s="8" t="s">
        <v>83</v>
      </c>
      <c r="C719" s="9">
        <v>63.758794742652512</v>
      </c>
    </row>
    <row r="720" spans="1:3" x14ac:dyDescent="0.25">
      <c r="A720" s="8" t="s">
        <v>4</v>
      </c>
      <c r="B720" s="8" t="s">
        <v>83</v>
      </c>
      <c r="C720" s="9">
        <v>43.939385617540601</v>
      </c>
    </row>
    <row r="721" spans="1:3" x14ac:dyDescent="0.25">
      <c r="A721" s="8" t="s">
        <v>4</v>
      </c>
      <c r="B721" s="8" t="s">
        <v>83</v>
      </c>
      <c r="C721" s="9">
        <v>58.768928263460559</v>
      </c>
    </row>
    <row r="722" spans="1:3" x14ac:dyDescent="0.25">
      <c r="A722" s="8" t="s">
        <v>4</v>
      </c>
      <c r="B722" s="8" t="s">
        <v>83</v>
      </c>
      <c r="C722" s="9">
        <v>57.056390709016917</v>
      </c>
    </row>
    <row r="723" spans="1:3" x14ac:dyDescent="0.25">
      <c r="A723" s="8" t="s">
        <v>4</v>
      </c>
      <c r="B723" s="8" t="s">
        <v>83</v>
      </c>
      <c r="C723" s="9">
        <v>52.463626427343485</v>
      </c>
    </row>
    <row r="724" spans="1:3" x14ac:dyDescent="0.25">
      <c r="A724" s="8" t="s">
        <v>4</v>
      </c>
      <c r="B724" s="8" t="s">
        <v>83</v>
      </c>
      <c r="C724" s="9">
        <v>47.23483953885615</v>
      </c>
    </row>
    <row r="725" spans="1:3" x14ac:dyDescent="0.25">
      <c r="A725" s="8" t="s">
        <v>4</v>
      </c>
      <c r="B725" s="8" t="s">
        <v>83</v>
      </c>
      <c r="C725" s="9">
        <v>49.867357979667055</v>
      </c>
    </row>
    <row r="726" spans="1:3" x14ac:dyDescent="0.25">
      <c r="A726" s="8" t="s">
        <v>4</v>
      </c>
      <c r="B726" s="8" t="s">
        <v>83</v>
      </c>
      <c r="C726" s="9">
        <v>38.837473705023918</v>
      </c>
    </row>
    <row r="727" spans="1:3" x14ac:dyDescent="0.25">
      <c r="A727" s="8" t="s">
        <v>4</v>
      </c>
      <c r="B727" s="8" t="s">
        <v>83</v>
      </c>
      <c r="C727" s="9">
        <v>51.852319724939449</v>
      </c>
    </row>
    <row r="728" spans="1:3" x14ac:dyDescent="0.25">
      <c r="A728" s="8" t="s">
        <v>4</v>
      </c>
      <c r="B728" s="8" t="s">
        <v>83</v>
      </c>
      <c r="C728" s="9">
        <v>49.322509598009553</v>
      </c>
    </row>
    <row r="729" spans="1:3" x14ac:dyDescent="0.25">
      <c r="A729" s="8" t="s">
        <v>4</v>
      </c>
      <c r="B729" s="8" t="s">
        <v>83</v>
      </c>
      <c r="C729" s="9">
        <v>59.537867511767523</v>
      </c>
    </row>
    <row r="730" spans="1:3" x14ac:dyDescent="0.25">
      <c r="A730" s="8" t="s">
        <v>4</v>
      </c>
      <c r="B730" s="8" t="s">
        <v>83</v>
      </c>
      <c r="C730" s="9">
        <v>42.471810137914751</v>
      </c>
    </row>
    <row r="731" spans="1:3" x14ac:dyDescent="0.25">
      <c r="A731" s="8" t="s">
        <v>4</v>
      </c>
      <c r="B731" s="8" t="s">
        <v>83</v>
      </c>
      <c r="C731" s="9">
        <v>45.102131609444776</v>
      </c>
    </row>
    <row r="732" spans="1:3" x14ac:dyDescent="0.25">
      <c r="A732" s="8" t="s">
        <v>4</v>
      </c>
      <c r="B732" s="8" t="s">
        <v>83</v>
      </c>
      <c r="C732" s="9">
        <v>42.580010874997939</v>
      </c>
    </row>
    <row r="733" spans="1:3" x14ac:dyDescent="0.25">
      <c r="A733" s="8" t="s">
        <v>4</v>
      </c>
      <c r="B733" s="8" t="s">
        <v>83</v>
      </c>
      <c r="C733" s="9">
        <v>39.545447055786539</v>
      </c>
    </row>
    <row r="734" spans="1:3" x14ac:dyDescent="0.25">
      <c r="A734" s="8" t="s">
        <v>4</v>
      </c>
      <c r="B734" s="8" t="s">
        <v>83</v>
      </c>
      <c r="C734" s="9">
        <v>60.036030296206384</v>
      </c>
    </row>
    <row r="735" spans="1:3" x14ac:dyDescent="0.25">
      <c r="A735" s="8" t="s">
        <v>4</v>
      </c>
      <c r="B735" s="8" t="s">
        <v>83</v>
      </c>
      <c r="C735" s="9">
        <v>41.716052705293052</v>
      </c>
    </row>
    <row r="736" spans="1:3" x14ac:dyDescent="0.25">
      <c r="A736" s="8" t="s">
        <v>4</v>
      </c>
      <c r="B736" s="8" t="s">
        <v>83</v>
      </c>
      <c r="C736" s="9">
        <v>71.824418215072313</v>
      </c>
    </row>
    <row r="737" spans="1:3" x14ac:dyDescent="0.25">
      <c r="A737" s="8" t="s">
        <v>4</v>
      </c>
      <c r="B737" s="8" t="s">
        <v>83</v>
      </c>
      <c r="C737" s="9">
        <v>56.518682477522262</v>
      </c>
    </row>
    <row r="738" spans="1:3" x14ac:dyDescent="0.25">
      <c r="A738" s="8" t="s">
        <v>4</v>
      </c>
      <c r="B738" s="8" t="s">
        <v>83</v>
      </c>
      <c r="C738" s="9">
        <v>53.83178904700965</v>
      </c>
    </row>
    <row r="739" spans="1:3" x14ac:dyDescent="0.25">
      <c r="A739" s="8" t="s">
        <v>4</v>
      </c>
      <c r="B739" s="8" t="s">
        <v>83</v>
      </c>
      <c r="C739" s="9">
        <v>51.479384189510576</v>
      </c>
    </row>
    <row r="740" spans="1:3" x14ac:dyDescent="0.25">
      <c r="A740" s="8" t="s">
        <v>4</v>
      </c>
      <c r="B740" s="8" t="s">
        <v>83</v>
      </c>
      <c r="C740" s="9">
        <v>39.803590946289596</v>
      </c>
    </row>
    <row r="741" spans="1:3" x14ac:dyDescent="0.25">
      <c r="A741" s="8" t="s">
        <v>4</v>
      </c>
      <c r="B741" s="8" t="s">
        <v>83</v>
      </c>
      <c r="C741" s="9">
        <v>45.445957301902034</v>
      </c>
    </row>
    <row r="742" spans="1:3" x14ac:dyDescent="0.25">
      <c r="A742" s="8" t="s">
        <v>4</v>
      </c>
      <c r="B742" s="8" t="s">
        <v>83</v>
      </c>
      <c r="C742" s="9">
        <v>52.281827219350909</v>
      </c>
    </row>
    <row r="743" spans="1:3" x14ac:dyDescent="0.25">
      <c r="A743" s="8" t="s">
        <v>4</v>
      </c>
      <c r="B743" s="8" t="s">
        <v>83</v>
      </c>
      <c r="C743" s="9">
        <v>51.079535780390955</v>
      </c>
    </row>
    <row r="744" spans="1:3" x14ac:dyDescent="0.25">
      <c r="A744" s="8" t="s">
        <v>4</v>
      </c>
      <c r="B744" s="8" t="s">
        <v>83</v>
      </c>
      <c r="C744" s="9">
        <v>65.456502754450241</v>
      </c>
    </row>
    <row r="745" spans="1:3" x14ac:dyDescent="0.25">
      <c r="A745" s="8" t="s">
        <v>4</v>
      </c>
      <c r="B745" s="8" t="s">
        <v>83</v>
      </c>
      <c r="C745" s="9">
        <v>61.603018635791933</v>
      </c>
    </row>
    <row r="746" spans="1:3" x14ac:dyDescent="0.25">
      <c r="A746" s="8" t="s">
        <v>4</v>
      </c>
      <c r="B746" s="8" t="s">
        <v>83</v>
      </c>
      <c r="C746" s="9">
        <v>51.555179629700831</v>
      </c>
    </row>
    <row r="747" spans="1:3" x14ac:dyDescent="0.25">
      <c r="A747" s="8" t="s">
        <v>4</v>
      </c>
      <c r="B747" s="8" t="s">
        <v>83</v>
      </c>
      <c r="C747" s="9">
        <v>53.046372529096118</v>
      </c>
    </row>
    <row r="748" spans="1:3" x14ac:dyDescent="0.25">
      <c r="A748" s="8" t="s">
        <v>4</v>
      </c>
      <c r="B748" s="8" t="s">
        <v>83</v>
      </c>
      <c r="C748" s="9">
        <v>54.944004745453647</v>
      </c>
    </row>
    <row r="749" spans="1:3" x14ac:dyDescent="0.25">
      <c r="A749" s="8" t="s">
        <v>4</v>
      </c>
      <c r="B749" s="8" t="s">
        <v>83</v>
      </c>
      <c r="C749" s="9">
        <v>65.686635286622106</v>
      </c>
    </row>
    <row r="750" spans="1:3" x14ac:dyDescent="0.25">
      <c r="A750" s="8" t="s">
        <v>4</v>
      </c>
      <c r="B750" s="8" t="s">
        <v>83</v>
      </c>
      <c r="C750" s="9">
        <v>65.189570986823682</v>
      </c>
    </row>
    <row r="751" spans="1:3" x14ac:dyDescent="0.25">
      <c r="A751" s="8" t="s">
        <v>4</v>
      </c>
      <c r="B751" s="8" t="s">
        <v>83</v>
      </c>
      <c r="C751" s="9">
        <v>54.878644909347557</v>
      </c>
    </row>
    <row r="752" spans="1:3" x14ac:dyDescent="0.25">
      <c r="A752" s="8" t="s">
        <v>4</v>
      </c>
      <c r="B752" s="8" t="s">
        <v>83</v>
      </c>
      <c r="C752" s="9">
        <v>60.759382431935151</v>
      </c>
    </row>
    <row r="753" spans="1:3" x14ac:dyDescent="0.25">
      <c r="A753" s="8" t="s">
        <v>4</v>
      </c>
      <c r="B753" s="8" t="s">
        <v>83</v>
      </c>
      <c r="C753" s="9">
        <v>49.981051139952442</v>
      </c>
    </row>
    <row r="754" spans="1:3" x14ac:dyDescent="0.25">
      <c r="A754" s="8" t="s">
        <v>4</v>
      </c>
      <c r="B754" s="8" t="s">
        <v>83</v>
      </c>
      <c r="C754" s="9">
        <v>58.216939731640203</v>
      </c>
    </row>
    <row r="755" spans="1:3" x14ac:dyDescent="0.25">
      <c r="A755" s="8" t="s">
        <v>4</v>
      </c>
      <c r="B755" s="8" t="s">
        <v>83</v>
      </c>
      <c r="C755" s="9">
        <v>54.954440349537812</v>
      </c>
    </row>
    <row r="756" spans="1:3" x14ac:dyDescent="0.25">
      <c r="A756" s="8" t="s">
        <v>4</v>
      </c>
      <c r="B756" s="8" t="s">
        <v>84</v>
      </c>
      <c r="C756" s="9">
        <v>37.280371727202329</v>
      </c>
    </row>
    <row r="757" spans="1:3" x14ac:dyDescent="0.25">
      <c r="A757" s="8" t="s">
        <v>4</v>
      </c>
      <c r="B757" s="8" t="s">
        <v>84</v>
      </c>
      <c r="C757" s="9">
        <v>63.712109145433878</v>
      </c>
    </row>
    <row r="758" spans="1:3" x14ac:dyDescent="0.25">
      <c r="A758" s="8" t="s">
        <v>4</v>
      </c>
      <c r="B758" s="8" t="s">
        <v>84</v>
      </c>
      <c r="C758" s="9">
        <v>37.414936095656039</v>
      </c>
    </row>
    <row r="759" spans="1:3" x14ac:dyDescent="0.25">
      <c r="A759" s="8" t="s">
        <v>4</v>
      </c>
      <c r="B759" s="8" t="s">
        <v>84</v>
      </c>
      <c r="C759" s="9">
        <v>51.967111369865279</v>
      </c>
    </row>
    <row r="760" spans="1:3" x14ac:dyDescent="0.25">
      <c r="A760" s="8" t="s">
        <v>4</v>
      </c>
      <c r="B760" s="8" t="s">
        <v>84</v>
      </c>
      <c r="C760" s="9">
        <v>40.450598399507882</v>
      </c>
    </row>
    <row r="761" spans="1:3" x14ac:dyDescent="0.25">
      <c r="A761" s="8" t="s">
        <v>4</v>
      </c>
      <c r="B761" s="8" t="s">
        <v>84</v>
      </c>
      <c r="C761" s="9">
        <v>48.577187769472019</v>
      </c>
    </row>
    <row r="762" spans="1:3" x14ac:dyDescent="0.25">
      <c r="A762" s="8" t="s">
        <v>4</v>
      </c>
      <c r="B762" s="8" t="s">
        <v>84</v>
      </c>
      <c r="C762" s="9">
        <v>44.488627937759865</v>
      </c>
    </row>
    <row r="763" spans="1:3" x14ac:dyDescent="0.25">
      <c r="A763" s="8" t="s">
        <v>4</v>
      </c>
      <c r="B763" s="8" t="s">
        <v>84</v>
      </c>
      <c r="C763" s="9">
        <v>52.178020420829469</v>
      </c>
    </row>
    <row r="764" spans="1:3" x14ac:dyDescent="0.25">
      <c r="A764" s="8" t="s">
        <v>4</v>
      </c>
      <c r="B764" s="8" t="s">
        <v>84</v>
      </c>
      <c r="C764" s="9">
        <v>61.349268683850632</v>
      </c>
    </row>
    <row r="765" spans="1:3" x14ac:dyDescent="0.25">
      <c r="A765" s="8" t="s">
        <v>4</v>
      </c>
      <c r="B765" s="8" t="s">
        <v>84</v>
      </c>
      <c r="C765" s="9">
        <v>53.60605045339954</v>
      </c>
    </row>
    <row r="766" spans="1:3" x14ac:dyDescent="0.25">
      <c r="A766" s="8" t="s">
        <v>4</v>
      </c>
      <c r="B766" s="8" t="s">
        <v>84</v>
      </c>
      <c r="C766" s="9">
        <v>52.56633474122448</v>
      </c>
    </row>
    <row r="767" spans="1:3" x14ac:dyDescent="0.25">
      <c r="A767" s="8" t="s">
        <v>4</v>
      </c>
      <c r="B767" s="8" t="s">
        <v>84</v>
      </c>
      <c r="C767" s="9">
        <v>58.947432017531824</v>
      </c>
    </row>
    <row r="768" spans="1:3" x14ac:dyDescent="0.25">
      <c r="A768" s="8" t="s">
        <v>4</v>
      </c>
      <c r="B768" s="8" t="s">
        <v>84</v>
      </c>
      <c r="C768" s="9">
        <v>63.541294783845686</v>
      </c>
    </row>
    <row r="769" spans="1:3" x14ac:dyDescent="0.25">
      <c r="A769" s="8" t="s">
        <v>4</v>
      </c>
      <c r="B769" s="8" t="s">
        <v>84</v>
      </c>
      <c r="C769" s="9">
        <v>49.981051139952442</v>
      </c>
    </row>
    <row r="770" spans="1:3" x14ac:dyDescent="0.25">
      <c r="A770" s="8" t="s">
        <v>4</v>
      </c>
      <c r="B770" s="8" t="s">
        <v>84</v>
      </c>
      <c r="C770" s="9">
        <v>40.094689376005803</v>
      </c>
    </row>
    <row r="771" spans="1:3" x14ac:dyDescent="0.25">
      <c r="A771" s="8" t="s">
        <v>4</v>
      </c>
      <c r="B771" s="8" t="s">
        <v>84</v>
      </c>
      <c r="C771" s="9">
        <v>40.815295300133471</v>
      </c>
    </row>
    <row r="772" spans="1:3" x14ac:dyDescent="0.25">
      <c r="A772" s="8" t="s">
        <v>4</v>
      </c>
      <c r="B772" s="8" t="s">
        <v>84</v>
      </c>
      <c r="C772" s="9">
        <v>41.203609620528482</v>
      </c>
    </row>
    <row r="773" spans="1:3" x14ac:dyDescent="0.25">
      <c r="A773" s="8" t="s">
        <v>4</v>
      </c>
      <c r="B773" s="8" t="s">
        <v>84</v>
      </c>
      <c r="C773" s="9">
        <v>59.597734924671421</v>
      </c>
    </row>
    <row r="774" spans="1:3" x14ac:dyDescent="0.25">
      <c r="A774" s="8" t="s">
        <v>4</v>
      </c>
      <c r="B774" s="8" t="s">
        <v>84</v>
      </c>
      <c r="C774" s="9">
        <v>53.174345989707206</v>
      </c>
    </row>
    <row r="775" spans="1:3" x14ac:dyDescent="0.25">
      <c r="A775" s="8" t="s">
        <v>4</v>
      </c>
      <c r="B775" s="8" t="s">
        <v>84</v>
      </c>
      <c r="C775" s="9">
        <v>44.993381630041362</v>
      </c>
    </row>
    <row r="776" spans="1:3" x14ac:dyDescent="0.25">
      <c r="A776" s="8" t="s">
        <v>4</v>
      </c>
      <c r="B776" s="8" t="s">
        <v>84</v>
      </c>
      <c r="C776" s="9">
        <v>49.909649638323934</v>
      </c>
    </row>
    <row r="777" spans="1:3" x14ac:dyDescent="0.25">
      <c r="A777" s="8" t="s">
        <v>4</v>
      </c>
      <c r="B777" s="8" t="s">
        <v>84</v>
      </c>
      <c r="C777" s="9">
        <v>52.3642135673838</v>
      </c>
    </row>
    <row r="778" spans="1:3" x14ac:dyDescent="0.25">
      <c r="A778" s="8" t="s">
        <v>4</v>
      </c>
      <c r="B778" s="8" t="s">
        <v>84</v>
      </c>
      <c r="C778" s="9">
        <v>62.064382184776107</v>
      </c>
    </row>
    <row r="779" spans="1:3" x14ac:dyDescent="0.25">
      <c r="A779" s="8" t="s">
        <v>4</v>
      </c>
      <c r="B779" s="8" t="s">
        <v>84</v>
      </c>
      <c r="C779" s="9">
        <v>43.390143297321345</v>
      </c>
    </row>
    <row r="780" spans="1:3" x14ac:dyDescent="0.25">
      <c r="A780" s="8" t="s">
        <v>4</v>
      </c>
      <c r="B780" s="8" t="s">
        <v>84</v>
      </c>
      <c r="C780" s="9">
        <v>42.251014725186607</v>
      </c>
    </row>
    <row r="781" spans="1:3" x14ac:dyDescent="0.25">
      <c r="A781" s="8" t="s">
        <v>4</v>
      </c>
      <c r="B781" s="8" t="s">
        <v>84</v>
      </c>
      <c r="C781" s="9">
        <v>52.428474918849453</v>
      </c>
    </row>
    <row r="782" spans="1:3" x14ac:dyDescent="0.25">
      <c r="A782" s="8" t="s">
        <v>4</v>
      </c>
      <c r="B782" s="8" t="s">
        <v>84</v>
      </c>
      <c r="C782" s="9">
        <v>48.133399974734857</v>
      </c>
    </row>
    <row r="783" spans="1:3" x14ac:dyDescent="0.25">
      <c r="A783" s="8" t="s">
        <v>4</v>
      </c>
      <c r="B783" s="8" t="s">
        <v>84</v>
      </c>
      <c r="C783" s="9">
        <v>43.062794874470676</v>
      </c>
    </row>
    <row r="784" spans="1:3" x14ac:dyDescent="0.25">
      <c r="A784" s="8" t="s">
        <v>4</v>
      </c>
      <c r="B784" s="8" t="s">
        <v>84</v>
      </c>
      <c r="C784" s="9">
        <v>42.615711625812196</v>
      </c>
    </row>
    <row r="785" spans="1:3" x14ac:dyDescent="0.25">
      <c r="A785" s="8" t="s">
        <v>4</v>
      </c>
      <c r="B785" s="8" t="s">
        <v>84</v>
      </c>
      <c r="C785" s="9">
        <v>31.298573617694394</v>
      </c>
    </row>
    <row r="786" spans="1:3" x14ac:dyDescent="0.25">
      <c r="A786" s="8" t="s">
        <v>4</v>
      </c>
      <c r="B786" s="8" t="s">
        <v>84</v>
      </c>
      <c r="C786" s="9">
        <v>49.03086192597312</v>
      </c>
    </row>
    <row r="787" spans="1:3" x14ac:dyDescent="0.25">
      <c r="A787" s="8" t="s">
        <v>4</v>
      </c>
      <c r="B787" s="8" t="s">
        <v>84</v>
      </c>
      <c r="C787" s="9">
        <v>51.218494087406427</v>
      </c>
    </row>
    <row r="788" spans="1:3" x14ac:dyDescent="0.25">
      <c r="A788" s="8" t="s">
        <v>4</v>
      </c>
      <c r="B788" s="8" t="s">
        <v>84</v>
      </c>
      <c r="C788" s="9">
        <v>35.748534896110819</v>
      </c>
    </row>
    <row r="789" spans="1:3" x14ac:dyDescent="0.25">
      <c r="A789" s="8" t="s">
        <v>4</v>
      </c>
      <c r="B789" s="8" t="s">
        <v>84</v>
      </c>
      <c r="C789" s="9">
        <v>46.885521423196707</v>
      </c>
    </row>
    <row r="790" spans="1:3" x14ac:dyDescent="0.25">
      <c r="A790" s="8" t="s">
        <v>4</v>
      </c>
      <c r="B790" s="8" t="s">
        <v>84</v>
      </c>
      <c r="C790" s="9">
        <v>54.579307844828065</v>
      </c>
    </row>
    <row r="791" spans="1:3" x14ac:dyDescent="0.25">
      <c r="A791" s="8" t="s">
        <v>4</v>
      </c>
      <c r="B791" s="8" t="s">
        <v>84</v>
      </c>
      <c r="C791" s="9">
        <v>36.249993134470998</v>
      </c>
    </row>
    <row r="792" spans="1:3" x14ac:dyDescent="0.25">
      <c r="A792" s="8" t="s">
        <v>4</v>
      </c>
      <c r="B792" s="8" t="s">
        <v>84</v>
      </c>
      <c r="C792" s="9">
        <v>49.236827796055344</v>
      </c>
    </row>
    <row r="793" spans="1:3" x14ac:dyDescent="0.25">
      <c r="A793" s="8" t="s">
        <v>4</v>
      </c>
      <c r="B793" s="8" t="s">
        <v>84</v>
      </c>
      <c r="C793" s="9">
        <v>50.291373050876317</v>
      </c>
    </row>
    <row r="794" spans="1:3" x14ac:dyDescent="0.25">
      <c r="A794" s="8" t="s">
        <v>4</v>
      </c>
      <c r="B794" s="8" t="s">
        <v>84</v>
      </c>
      <c r="C794" s="9">
        <v>36.788250608285871</v>
      </c>
    </row>
    <row r="795" spans="1:3" x14ac:dyDescent="0.25">
      <c r="A795" s="8" t="s">
        <v>4</v>
      </c>
      <c r="B795" s="8" t="s">
        <v>84</v>
      </c>
      <c r="C795" s="9">
        <v>43.762529590430006</v>
      </c>
    </row>
    <row r="796" spans="1:3" x14ac:dyDescent="0.25">
      <c r="A796" s="8" t="s">
        <v>4</v>
      </c>
      <c r="B796" s="8" t="s">
        <v>84</v>
      </c>
      <c r="C796" s="9">
        <v>59.831162910764604</v>
      </c>
    </row>
    <row r="797" spans="1:3" x14ac:dyDescent="0.25">
      <c r="A797" s="8" t="s">
        <v>4</v>
      </c>
      <c r="B797" s="8" t="s">
        <v>84</v>
      </c>
      <c r="C797" s="9">
        <v>65.689381498223199</v>
      </c>
    </row>
    <row r="798" spans="1:3" x14ac:dyDescent="0.25">
      <c r="A798" s="8" t="s">
        <v>4</v>
      </c>
      <c r="B798" s="8" t="s">
        <v>84</v>
      </c>
      <c r="C798" s="9">
        <v>42.065370820952502</v>
      </c>
    </row>
    <row r="799" spans="1:3" x14ac:dyDescent="0.25">
      <c r="A799" s="8" t="s">
        <v>4</v>
      </c>
      <c r="B799" s="8" t="s">
        <v>84</v>
      </c>
      <c r="C799" s="9">
        <v>49.415880792446821</v>
      </c>
    </row>
    <row r="800" spans="1:3" x14ac:dyDescent="0.25">
      <c r="A800" s="8" t="s">
        <v>4</v>
      </c>
      <c r="B800" s="8" t="s">
        <v>84</v>
      </c>
      <c r="C800" s="9">
        <v>48.249290104301124</v>
      </c>
    </row>
    <row r="801" spans="1:3" x14ac:dyDescent="0.25">
      <c r="A801" s="8" t="s">
        <v>4</v>
      </c>
      <c r="B801" s="8" t="s">
        <v>84</v>
      </c>
      <c r="C801" s="9">
        <v>43.698817481284571</v>
      </c>
    </row>
    <row r="802" spans="1:3" x14ac:dyDescent="0.25">
      <c r="A802" s="8" t="s">
        <v>4</v>
      </c>
      <c r="B802" s="8" t="s">
        <v>84</v>
      </c>
      <c r="C802" s="9">
        <v>52.461429458062611</v>
      </c>
    </row>
    <row r="803" spans="1:3" x14ac:dyDescent="0.25">
      <c r="A803" s="8" t="s">
        <v>4</v>
      </c>
      <c r="B803" s="8" t="s">
        <v>84</v>
      </c>
      <c r="C803" s="9">
        <v>67.702903844147002</v>
      </c>
    </row>
    <row r="804" spans="1:3" x14ac:dyDescent="0.25">
      <c r="A804" s="8" t="s">
        <v>4</v>
      </c>
      <c r="B804" s="8" t="s">
        <v>84</v>
      </c>
      <c r="C804" s="9">
        <v>58.768928263460559</v>
      </c>
    </row>
    <row r="805" spans="1:3" x14ac:dyDescent="0.25">
      <c r="A805" s="8" t="s">
        <v>4</v>
      </c>
      <c r="B805" s="8" t="s">
        <v>84</v>
      </c>
      <c r="C805" s="9">
        <v>58.219685943241302</v>
      </c>
    </row>
    <row r="806" spans="1:3" x14ac:dyDescent="0.25">
      <c r="A806" s="8" t="s">
        <v>4</v>
      </c>
      <c r="B806" s="8" t="s">
        <v>84</v>
      </c>
      <c r="C806" s="9">
        <v>57.31563308416041</v>
      </c>
    </row>
    <row r="807" spans="1:3" x14ac:dyDescent="0.25">
      <c r="A807" s="8" t="s">
        <v>4</v>
      </c>
      <c r="B807" s="8" t="s">
        <v>84</v>
      </c>
      <c r="C807" s="9">
        <v>48.333324179294664</v>
      </c>
    </row>
    <row r="808" spans="1:3" x14ac:dyDescent="0.25">
      <c r="A808" s="8" t="s">
        <v>4</v>
      </c>
      <c r="B808" s="8" t="s">
        <v>84</v>
      </c>
      <c r="C808" s="9">
        <v>51.079535780390955</v>
      </c>
    </row>
    <row r="809" spans="1:3" x14ac:dyDescent="0.25">
      <c r="A809" s="8" t="s">
        <v>4</v>
      </c>
      <c r="B809" s="8" t="s">
        <v>84</v>
      </c>
      <c r="C809" s="9">
        <v>48.664517298386876</v>
      </c>
    </row>
    <row r="810" spans="1:3" x14ac:dyDescent="0.25">
      <c r="A810" s="8" t="s">
        <v>4</v>
      </c>
      <c r="B810" s="8" t="s">
        <v>84</v>
      </c>
      <c r="C810" s="9">
        <v>62.482355590462959</v>
      </c>
    </row>
    <row r="811" spans="1:3" x14ac:dyDescent="0.25">
      <c r="A811" s="8" t="s">
        <v>4</v>
      </c>
      <c r="B811" s="8" t="s">
        <v>84</v>
      </c>
      <c r="C811" s="9">
        <v>42.199385947086</v>
      </c>
    </row>
    <row r="812" spans="1:3" x14ac:dyDescent="0.25">
      <c r="A812" s="8" t="s">
        <v>4</v>
      </c>
      <c r="B812" s="8" t="s">
        <v>84</v>
      </c>
      <c r="C812" s="9">
        <v>56.910292251838591</v>
      </c>
    </row>
    <row r="813" spans="1:3" x14ac:dyDescent="0.25">
      <c r="A813" s="8" t="s">
        <v>4</v>
      </c>
      <c r="B813" s="8" t="s">
        <v>84</v>
      </c>
      <c r="C813" s="9">
        <v>46.352207130263807</v>
      </c>
    </row>
    <row r="814" spans="1:3" x14ac:dyDescent="0.25">
      <c r="A814" s="8" t="s">
        <v>4</v>
      </c>
      <c r="B814" s="8" t="s">
        <v>84</v>
      </c>
      <c r="C814" s="9">
        <v>49.992585228677044</v>
      </c>
    </row>
    <row r="815" spans="1:3" x14ac:dyDescent="0.25">
      <c r="A815" s="8" t="s">
        <v>4</v>
      </c>
      <c r="B815" s="8" t="s">
        <v>84</v>
      </c>
      <c r="C815" s="9">
        <v>54.489781346632327</v>
      </c>
    </row>
    <row r="816" spans="1:3" x14ac:dyDescent="0.25">
      <c r="A816" s="8" t="s">
        <v>4</v>
      </c>
      <c r="B816" s="8" t="s">
        <v>84</v>
      </c>
      <c r="C816" s="9">
        <v>44.758855159307736</v>
      </c>
    </row>
    <row r="817" spans="1:3" x14ac:dyDescent="0.25">
      <c r="A817" s="8" t="s">
        <v>4</v>
      </c>
      <c r="B817" s="8" t="s">
        <v>84</v>
      </c>
      <c r="C817" s="9">
        <v>47.641828098138618</v>
      </c>
    </row>
    <row r="818" spans="1:3" x14ac:dyDescent="0.25">
      <c r="A818" s="8" t="s">
        <v>4</v>
      </c>
      <c r="B818" s="8" t="s">
        <v>84</v>
      </c>
      <c r="C818" s="9">
        <v>48.882566499513921</v>
      </c>
    </row>
    <row r="819" spans="1:3" x14ac:dyDescent="0.25">
      <c r="A819" s="8" t="s">
        <v>4</v>
      </c>
      <c r="B819" s="8" t="s">
        <v>84</v>
      </c>
      <c r="C819" s="9">
        <v>48.882566499513921</v>
      </c>
    </row>
    <row r="820" spans="1:3" x14ac:dyDescent="0.25">
      <c r="A820" s="8" t="s">
        <v>4</v>
      </c>
      <c r="B820" s="8" t="s">
        <v>84</v>
      </c>
      <c r="C820" s="9">
        <v>48.882566499513921</v>
      </c>
    </row>
    <row r="821" spans="1:3" x14ac:dyDescent="0.25">
      <c r="A821" s="8" t="s">
        <v>4</v>
      </c>
      <c r="B821" s="8" t="s">
        <v>84</v>
      </c>
      <c r="C821" s="9">
        <v>62.013851891315937</v>
      </c>
    </row>
    <row r="822" spans="1:3" x14ac:dyDescent="0.25">
      <c r="A822" s="8" t="s">
        <v>4</v>
      </c>
      <c r="B822" s="8" t="s">
        <v>84</v>
      </c>
      <c r="C822" s="9">
        <v>44.426563555575086</v>
      </c>
    </row>
    <row r="823" spans="1:3" x14ac:dyDescent="0.25">
      <c r="A823" s="8" t="s">
        <v>4</v>
      </c>
      <c r="B823" s="8" t="s">
        <v>84</v>
      </c>
      <c r="C823" s="9">
        <v>58.705216154315124</v>
      </c>
    </row>
    <row r="824" spans="1:3" x14ac:dyDescent="0.25">
      <c r="A824" s="8" t="s">
        <v>4</v>
      </c>
      <c r="B824" s="8" t="s">
        <v>84</v>
      </c>
      <c r="C824" s="9">
        <v>57.338701261609614</v>
      </c>
    </row>
    <row r="825" spans="1:3" x14ac:dyDescent="0.25">
      <c r="A825" s="8" t="s">
        <v>4</v>
      </c>
      <c r="B825" s="8" t="s">
        <v>84</v>
      </c>
      <c r="C825" s="9">
        <v>45.631051963815914</v>
      </c>
    </row>
    <row r="826" spans="1:3" x14ac:dyDescent="0.25">
      <c r="A826" s="8" t="s">
        <v>4</v>
      </c>
      <c r="B826" s="8" t="s">
        <v>84</v>
      </c>
      <c r="C826" s="9">
        <v>51.945141677056505</v>
      </c>
    </row>
    <row r="827" spans="1:3" x14ac:dyDescent="0.25">
      <c r="A827" s="8" t="s">
        <v>4</v>
      </c>
      <c r="B827" s="8" t="s">
        <v>84</v>
      </c>
      <c r="C827" s="9">
        <v>44.17940451147642</v>
      </c>
    </row>
    <row r="828" spans="1:3" x14ac:dyDescent="0.25">
      <c r="A828" s="8" t="s">
        <v>4</v>
      </c>
      <c r="B828" s="8" t="s">
        <v>84</v>
      </c>
      <c r="C828" s="9">
        <v>62.976673678660291</v>
      </c>
    </row>
    <row r="829" spans="1:3" x14ac:dyDescent="0.25">
      <c r="A829" s="8" t="s">
        <v>4</v>
      </c>
      <c r="B829" s="8" t="s">
        <v>84</v>
      </c>
      <c r="C829" s="9">
        <v>51.389308448994612</v>
      </c>
    </row>
    <row r="830" spans="1:3" x14ac:dyDescent="0.25">
      <c r="A830" s="8" t="s">
        <v>4</v>
      </c>
      <c r="B830" s="8" t="s">
        <v>84</v>
      </c>
      <c r="C830" s="9">
        <v>48.76063470442525</v>
      </c>
    </row>
    <row r="831" spans="1:3" x14ac:dyDescent="0.25">
      <c r="A831" s="8" t="s">
        <v>4</v>
      </c>
      <c r="B831" s="8" t="s">
        <v>84</v>
      </c>
      <c r="C831" s="9">
        <v>44.662737753269361</v>
      </c>
    </row>
    <row r="832" spans="1:3" x14ac:dyDescent="0.25">
      <c r="A832" s="8" t="s">
        <v>4</v>
      </c>
      <c r="B832" s="8" t="s">
        <v>84</v>
      </c>
      <c r="C832" s="9">
        <v>47.798911401721327</v>
      </c>
    </row>
    <row r="833" spans="1:3" x14ac:dyDescent="0.25">
      <c r="A833" s="8" t="s">
        <v>4</v>
      </c>
      <c r="B833" s="8" t="s">
        <v>84</v>
      </c>
      <c r="C833" s="9">
        <v>55.705254601277545</v>
      </c>
    </row>
    <row r="834" spans="1:3" x14ac:dyDescent="0.25">
      <c r="A834" s="8" t="s">
        <v>4</v>
      </c>
      <c r="B834" s="8" t="s">
        <v>84</v>
      </c>
      <c r="C834" s="9">
        <v>42.291658656882838</v>
      </c>
    </row>
    <row r="835" spans="1:3" x14ac:dyDescent="0.25">
      <c r="A835" s="8" t="s">
        <v>4</v>
      </c>
      <c r="B835" s="8" t="s">
        <v>84</v>
      </c>
      <c r="C835" s="9">
        <v>43.95970758338872</v>
      </c>
    </row>
    <row r="836" spans="1:3" x14ac:dyDescent="0.25">
      <c r="A836" s="8" t="s">
        <v>4</v>
      </c>
      <c r="B836" s="8" t="s">
        <v>84</v>
      </c>
      <c r="C836" s="9">
        <v>46.685597218636893</v>
      </c>
    </row>
    <row r="837" spans="1:3" x14ac:dyDescent="0.25">
      <c r="A837" s="8" t="s">
        <v>4</v>
      </c>
      <c r="B837" s="8" t="s">
        <v>84</v>
      </c>
      <c r="C837" s="9">
        <v>46.648797983182199</v>
      </c>
    </row>
    <row r="838" spans="1:3" x14ac:dyDescent="0.25">
      <c r="A838" s="8" t="s">
        <v>4</v>
      </c>
      <c r="B838" s="8" t="s">
        <v>84</v>
      </c>
      <c r="C838" s="9">
        <v>39.19722742476754</v>
      </c>
    </row>
    <row r="839" spans="1:3" x14ac:dyDescent="0.25">
      <c r="A839" s="8" t="s">
        <v>4</v>
      </c>
      <c r="B839" s="8" t="s">
        <v>84</v>
      </c>
      <c r="C839" s="9">
        <v>44.295843883362906</v>
      </c>
    </row>
    <row r="840" spans="1:3" x14ac:dyDescent="0.25">
      <c r="A840" s="8" t="s">
        <v>4</v>
      </c>
      <c r="B840" s="8" t="s">
        <v>84</v>
      </c>
      <c r="C840" s="9">
        <v>43.940484102181046</v>
      </c>
    </row>
    <row r="841" spans="1:3" x14ac:dyDescent="0.25">
      <c r="A841" s="8" t="s">
        <v>4</v>
      </c>
      <c r="B841" s="8" t="s">
        <v>84</v>
      </c>
      <c r="C841" s="9">
        <v>41.078931613838712</v>
      </c>
    </row>
    <row r="842" spans="1:3" x14ac:dyDescent="0.25">
      <c r="A842" s="8" t="s">
        <v>4</v>
      </c>
      <c r="B842" s="8" t="s">
        <v>84</v>
      </c>
      <c r="C842" s="9">
        <v>63.884571233982726</v>
      </c>
    </row>
    <row r="843" spans="1:3" x14ac:dyDescent="0.25">
      <c r="A843" s="8" t="s">
        <v>4</v>
      </c>
      <c r="B843" s="8" t="s">
        <v>84</v>
      </c>
      <c r="C843" s="9">
        <v>63.948283343128161</v>
      </c>
    </row>
    <row r="844" spans="1:3" x14ac:dyDescent="0.25">
      <c r="A844" s="8" t="s">
        <v>4</v>
      </c>
      <c r="B844" s="8" t="s">
        <v>84</v>
      </c>
      <c r="C844" s="9">
        <v>49.203324014521968</v>
      </c>
    </row>
    <row r="845" spans="1:3" x14ac:dyDescent="0.25">
      <c r="A845" s="8" t="s">
        <v>4</v>
      </c>
      <c r="B845" s="8" t="s">
        <v>84</v>
      </c>
      <c r="C845" s="9">
        <v>61.515139864556851</v>
      </c>
    </row>
    <row r="846" spans="1:3" x14ac:dyDescent="0.25">
      <c r="A846" s="8" t="s">
        <v>4</v>
      </c>
      <c r="B846" s="8" t="s">
        <v>84</v>
      </c>
      <c r="C846" s="9">
        <v>51.087225172874021</v>
      </c>
    </row>
    <row r="847" spans="1:3" x14ac:dyDescent="0.25">
      <c r="A847" s="8" t="s">
        <v>4</v>
      </c>
      <c r="B847" s="8" t="s">
        <v>84</v>
      </c>
      <c r="C847" s="9">
        <v>52.727262741048726</v>
      </c>
    </row>
    <row r="848" spans="1:3" x14ac:dyDescent="0.25">
      <c r="A848" s="8" t="s">
        <v>4</v>
      </c>
      <c r="B848" s="8" t="s">
        <v>84</v>
      </c>
      <c r="C848" s="9">
        <v>58.219685943241302</v>
      </c>
    </row>
    <row r="849" spans="1:3" x14ac:dyDescent="0.25">
      <c r="A849" s="8" t="s">
        <v>4</v>
      </c>
      <c r="B849" s="8" t="s">
        <v>84</v>
      </c>
      <c r="C849" s="9">
        <v>48.075180288791614</v>
      </c>
    </row>
    <row r="850" spans="1:3" x14ac:dyDescent="0.25">
      <c r="A850" s="8" t="s">
        <v>4</v>
      </c>
      <c r="B850" s="8" t="s">
        <v>84</v>
      </c>
      <c r="C850" s="9">
        <v>38.156962470272262</v>
      </c>
    </row>
    <row r="851" spans="1:3" x14ac:dyDescent="0.25">
      <c r="A851" s="8" t="s">
        <v>4</v>
      </c>
      <c r="B851" s="8" t="s">
        <v>84</v>
      </c>
      <c r="C851" s="9">
        <v>56.571958982583531</v>
      </c>
    </row>
    <row r="852" spans="1:3" x14ac:dyDescent="0.25">
      <c r="A852" s="8" t="s">
        <v>4</v>
      </c>
      <c r="B852" s="8" t="s">
        <v>84</v>
      </c>
      <c r="C852" s="9">
        <v>57.121201302802788</v>
      </c>
    </row>
    <row r="853" spans="1:3" x14ac:dyDescent="0.25">
      <c r="A853" s="8" t="s">
        <v>4</v>
      </c>
      <c r="B853" s="8" t="s">
        <v>84</v>
      </c>
      <c r="C853" s="9">
        <v>50.080463999912119</v>
      </c>
    </row>
    <row r="854" spans="1:3" x14ac:dyDescent="0.25">
      <c r="A854" s="8" t="s">
        <v>4</v>
      </c>
      <c r="B854" s="8" t="s">
        <v>84</v>
      </c>
      <c r="C854" s="9">
        <v>49.431808819733185</v>
      </c>
    </row>
    <row r="855" spans="1:3" x14ac:dyDescent="0.25">
      <c r="A855" s="8" t="s">
        <v>4</v>
      </c>
      <c r="B855" s="8" t="s">
        <v>84</v>
      </c>
      <c r="C855" s="9">
        <v>52.079156803190003</v>
      </c>
    </row>
    <row r="856" spans="1:3" x14ac:dyDescent="0.25">
      <c r="A856" s="8" t="s">
        <v>4</v>
      </c>
      <c r="B856" s="8" t="s">
        <v>85</v>
      </c>
      <c r="C856" s="9">
        <v>47.23483953885615</v>
      </c>
    </row>
    <row r="857" spans="1:3" x14ac:dyDescent="0.25">
      <c r="A857" s="8" t="s">
        <v>4</v>
      </c>
      <c r="B857" s="8" t="s">
        <v>85</v>
      </c>
      <c r="C857" s="9">
        <v>57.39966715915395</v>
      </c>
    </row>
    <row r="858" spans="1:3" x14ac:dyDescent="0.25">
      <c r="A858" s="8" t="s">
        <v>4</v>
      </c>
      <c r="B858" s="8" t="s">
        <v>85</v>
      </c>
      <c r="C858" s="9">
        <v>43.79438564500272</v>
      </c>
    </row>
    <row r="859" spans="1:3" x14ac:dyDescent="0.25">
      <c r="A859" s="8" t="s">
        <v>4</v>
      </c>
      <c r="B859" s="8" t="s">
        <v>85</v>
      </c>
      <c r="C859" s="9">
        <v>43.47692358391599</v>
      </c>
    </row>
    <row r="860" spans="1:3" x14ac:dyDescent="0.25">
      <c r="A860" s="8" t="s">
        <v>4</v>
      </c>
      <c r="B860" s="8" t="s">
        <v>85</v>
      </c>
      <c r="C860" s="9">
        <v>49.263740669746092</v>
      </c>
    </row>
    <row r="861" spans="1:3" x14ac:dyDescent="0.25">
      <c r="A861" s="8" t="s">
        <v>4</v>
      </c>
      <c r="B861" s="8" t="s">
        <v>85</v>
      </c>
      <c r="C861" s="9">
        <v>40.64393169622506</v>
      </c>
    </row>
    <row r="862" spans="1:3" x14ac:dyDescent="0.25">
      <c r="A862" s="8" t="s">
        <v>4</v>
      </c>
      <c r="B862" s="8" t="s">
        <v>85</v>
      </c>
      <c r="C862" s="9">
        <v>53.81091783884132</v>
      </c>
    </row>
    <row r="863" spans="1:3" x14ac:dyDescent="0.25">
      <c r="A863" s="8" t="s">
        <v>4</v>
      </c>
      <c r="B863" s="8" t="s">
        <v>85</v>
      </c>
      <c r="C863" s="9">
        <v>47.978513640433029</v>
      </c>
    </row>
    <row r="864" spans="1:3" x14ac:dyDescent="0.25">
      <c r="A864" s="8" t="s">
        <v>4</v>
      </c>
      <c r="B864" s="8" t="s">
        <v>85</v>
      </c>
      <c r="C864" s="9">
        <v>46.499953314402781</v>
      </c>
    </row>
    <row r="865" spans="1:3" x14ac:dyDescent="0.25">
      <c r="A865" s="8" t="s">
        <v>4</v>
      </c>
      <c r="B865" s="8" t="s">
        <v>85</v>
      </c>
      <c r="C865" s="9">
        <v>50.267206388786676</v>
      </c>
    </row>
    <row r="866" spans="1:3" x14ac:dyDescent="0.25">
      <c r="A866" s="8" t="s">
        <v>4</v>
      </c>
      <c r="B866" s="8" t="s">
        <v>85</v>
      </c>
      <c r="C866" s="9">
        <v>45.977074625554053</v>
      </c>
    </row>
    <row r="867" spans="1:3" x14ac:dyDescent="0.25">
      <c r="A867" s="8" t="s">
        <v>4</v>
      </c>
      <c r="B867" s="8" t="s">
        <v>85</v>
      </c>
      <c r="C867" s="9">
        <v>57.292564906711192</v>
      </c>
    </row>
    <row r="868" spans="1:3" x14ac:dyDescent="0.25">
      <c r="A868" s="8" t="s">
        <v>4</v>
      </c>
      <c r="B868" s="8" t="s">
        <v>85</v>
      </c>
      <c r="C868" s="9">
        <v>48.190521176037663</v>
      </c>
    </row>
    <row r="869" spans="1:3" x14ac:dyDescent="0.25">
      <c r="A869" s="8" t="s">
        <v>4</v>
      </c>
      <c r="B869" s="8" t="s">
        <v>85</v>
      </c>
      <c r="C869" s="9">
        <v>42.586601782840575</v>
      </c>
    </row>
    <row r="870" spans="1:3" x14ac:dyDescent="0.25">
      <c r="A870" s="8" t="s">
        <v>4</v>
      </c>
      <c r="B870" s="8" t="s">
        <v>85</v>
      </c>
      <c r="C870" s="9">
        <v>42.77224568707468</v>
      </c>
    </row>
    <row r="871" spans="1:3" x14ac:dyDescent="0.25">
      <c r="A871" s="8" t="s">
        <v>4</v>
      </c>
      <c r="B871" s="8" t="s">
        <v>85</v>
      </c>
      <c r="C871" s="9">
        <v>46.109991267047107</v>
      </c>
    </row>
    <row r="872" spans="1:3" x14ac:dyDescent="0.25">
      <c r="A872" s="8" t="s">
        <v>4</v>
      </c>
      <c r="B872" s="8" t="s">
        <v>85</v>
      </c>
      <c r="C872" s="9">
        <v>43.033685031499054</v>
      </c>
    </row>
    <row r="873" spans="1:3" x14ac:dyDescent="0.25">
      <c r="A873" s="8" t="s">
        <v>4</v>
      </c>
      <c r="B873" s="8" t="s">
        <v>85</v>
      </c>
      <c r="C873" s="9">
        <v>50.994403220756972</v>
      </c>
    </row>
    <row r="874" spans="1:3" x14ac:dyDescent="0.25">
      <c r="A874" s="8" t="s">
        <v>4</v>
      </c>
      <c r="B874" s="8" t="s">
        <v>85</v>
      </c>
      <c r="C874" s="9">
        <v>46.888816877118018</v>
      </c>
    </row>
    <row r="875" spans="1:3" x14ac:dyDescent="0.25">
      <c r="A875" s="8" t="s">
        <v>4</v>
      </c>
      <c r="B875" s="8" t="s">
        <v>85</v>
      </c>
      <c r="C875" s="9">
        <v>48.158115879144724</v>
      </c>
    </row>
    <row r="876" spans="1:3" x14ac:dyDescent="0.25">
      <c r="A876" s="8" t="s">
        <v>4</v>
      </c>
      <c r="B876" s="8" t="s">
        <v>85</v>
      </c>
      <c r="C876" s="9">
        <v>44.817074845250978</v>
      </c>
    </row>
    <row r="877" spans="1:3" x14ac:dyDescent="0.25">
      <c r="A877" s="8" t="s">
        <v>4</v>
      </c>
      <c r="B877" s="8" t="s">
        <v>85</v>
      </c>
      <c r="C877" s="9">
        <v>43.645540976223302</v>
      </c>
    </row>
    <row r="878" spans="1:3" x14ac:dyDescent="0.25">
      <c r="A878" s="8" t="s">
        <v>4</v>
      </c>
      <c r="B878" s="8" t="s">
        <v>85</v>
      </c>
      <c r="C878" s="9">
        <v>48.284441612795156</v>
      </c>
    </row>
    <row r="879" spans="1:3" x14ac:dyDescent="0.25">
      <c r="A879" s="8" t="s">
        <v>4</v>
      </c>
      <c r="B879" s="8" t="s">
        <v>85</v>
      </c>
      <c r="C879" s="9">
        <v>41.742416336663574</v>
      </c>
    </row>
    <row r="880" spans="1:3" x14ac:dyDescent="0.25">
      <c r="A880" s="8" t="s">
        <v>4</v>
      </c>
      <c r="B880" s="8" t="s">
        <v>85</v>
      </c>
      <c r="C880" s="9">
        <v>43.478022068556427</v>
      </c>
    </row>
    <row r="881" spans="1:3" x14ac:dyDescent="0.25">
      <c r="A881" s="8" t="s">
        <v>4</v>
      </c>
      <c r="B881" s="8" t="s">
        <v>85</v>
      </c>
      <c r="C881" s="9">
        <v>44.217302231571551</v>
      </c>
    </row>
    <row r="882" spans="1:3" x14ac:dyDescent="0.25">
      <c r="A882" s="8" t="s">
        <v>4</v>
      </c>
      <c r="B882" s="8" t="s">
        <v>85</v>
      </c>
      <c r="C882" s="9">
        <v>38.498041951128421</v>
      </c>
    </row>
    <row r="883" spans="1:3" x14ac:dyDescent="0.25">
      <c r="A883" s="8" t="s">
        <v>4</v>
      </c>
      <c r="B883" s="8" t="s">
        <v>85</v>
      </c>
      <c r="C883" s="9">
        <v>36.47408400112046</v>
      </c>
    </row>
    <row r="884" spans="1:3" x14ac:dyDescent="0.25">
      <c r="A884" s="8" t="s">
        <v>4</v>
      </c>
      <c r="B884" s="8" t="s">
        <v>85</v>
      </c>
      <c r="C884" s="9">
        <v>40.06008710983199</v>
      </c>
    </row>
    <row r="885" spans="1:3" x14ac:dyDescent="0.25">
      <c r="A885" s="8" t="s">
        <v>4</v>
      </c>
      <c r="B885" s="8" t="s">
        <v>85</v>
      </c>
      <c r="C885" s="9">
        <v>47.321070583130577</v>
      </c>
    </row>
    <row r="886" spans="1:3" x14ac:dyDescent="0.25">
      <c r="A886" s="8" t="s">
        <v>4</v>
      </c>
      <c r="B886" s="8" t="s">
        <v>85</v>
      </c>
      <c r="C886" s="9">
        <v>52.703096078959085</v>
      </c>
    </row>
    <row r="887" spans="1:3" x14ac:dyDescent="0.25">
      <c r="A887" s="8" t="s">
        <v>4</v>
      </c>
      <c r="B887" s="8" t="s">
        <v>85</v>
      </c>
      <c r="C887" s="9">
        <v>63.168359248416813</v>
      </c>
    </row>
    <row r="888" spans="1:3" x14ac:dyDescent="0.25">
      <c r="A888" s="8" t="s">
        <v>4</v>
      </c>
      <c r="B888" s="8" t="s">
        <v>85</v>
      </c>
      <c r="C888" s="9">
        <v>55.889250778550995</v>
      </c>
    </row>
    <row r="889" spans="1:3" x14ac:dyDescent="0.25">
      <c r="A889" s="8" t="s">
        <v>4</v>
      </c>
      <c r="B889" s="8" t="s">
        <v>85</v>
      </c>
      <c r="C889" s="9">
        <v>51.483778128072331</v>
      </c>
    </row>
    <row r="890" spans="1:3" x14ac:dyDescent="0.25">
      <c r="A890" s="8" t="s">
        <v>4</v>
      </c>
      <c r="B890" s="8" t="s">
        <v>85</v>
      </c>
      <c r="C890" s="9">
        <v>48.945180124018918</v>
      </c>
    </row>
    <row r="891" spans="1:3" x14ac:dyDescent="0.25">
      <c r="A891" s="8" t="s">
        <v>4</v>
      </c>
      <c r="B891" s="8" t="s">
        <v>85</v>
      </c>
      <c r="C891" s="9">
        <v>42.193344281563583</v>
      </c>
    </row>
    <row r="892" spans="1:3" x14ac:dyDescent="0.25">
      <c r="A892" s="8" t="s">
        <v>4</v>
      </c>
      <c r="B892" s="8" t="s">
        <v>85</v>
      </c>
      <c r="C892" s="9">
        <v>40.753780160268917</v>
      </c>
    </row>
    <row r="893" spans="1:3" x14ac:dyDescent="0.25">
      <c r="A893" s="8" t="s">
        <v>4</v>
      </c>
      <c r="B893" s="8" t="s">
        <v>85</v>
      </c>
      <c r="C893" s="9">
        <v>41.461753511031539</v>
      </c>
    </row>
    <row r="894" spans="1:3" x14ac:dyDescent="0.25">
      <c r="A894" s="8" t="s">
        <v>4</v>
      </c>
      <c r="B894" s="8" t="s">
        <v>85</v>
      </c>
      <c r="C894" s="9">
        <v>56.028209085566466</v>
      </c>
    </row>
    <row r="895" spans="1:3" x14ac:dyDescent="0.25">
      <c r="A895" s="8" t="s">
        <v>4</v>
      </c>
      <c r="B895" s="8" t="s">
        <v>85</v>
      </c>
      <c r="C895" s="9">
        <v>44.93241573249702</v>
      </c>
    </row>
    <row r="896" spans="1:3" x14ac:dyDescent="0.25">
      <c r="A896" s="8" t="s">
        <v>4</v>
      </c>
      <c r="B896" s="8" t="s">
        <v>85</v>
      </c>
      <c r="C896" s="9">
        <v>43.193514546682856</v>
      </c>
    </row>
    <row r="897" spans="1:3" x14ac:dyDescent="0.25">
      <c r="A897" s="8" t="s">
        <v>4</v>
      </c>
      <c r="B897" s="8" t="s">
        <v>85</v>
      </c>
      <c r="C897" s="9">
        <v>30.764710082441272</v>
      </c>
    </row>
    <row r="898" spans="1:3" x14ac:dyDescent="0.25">
      <c r="A898" s="8" t="s">
        <v>4</v>
      </c>
      <c r="B898" s="8" t="s">
        <v>85</v>
      </c>
      <c r="C898" s="9">
        <v>52.178020420829469</v>
      </c>
    </row>
    <row r="899" spans="1:3" x14ac:dyDescent="0.25">
      <c r="A899" s="8" t="s">
        <v>4</v>
      </c>
      <c r="B899" s="8" t="s">
        <v>85</v>
      </c>
      <c r="C899" s="9">
        <v>50.530293460171698</v>
      </c>
    </row>
    <row r="900" spans="1:3" x14ac:dyDescent="0.25">
      <c r="A900" s="8" t="s">
        <v>4</v>
      </c>
      <c r="B900" s="8" t="s">
        <v>85</v>
      </c>
      <c r="C900" s="9">
        <v>45.656866352866224</v>
      </c>
    </row>
    <row r="901" spans="1:3" x14ac:dyDescent="0.25">
      <c r="A901" s="8" t="s">
        <v>4</v>
      </c>
      <c r="B901" s="8" t="s">
        <v>85</v>
      </c>
      <c r="C901" s="9">
        <v>38.185523070923665</v>
      </c>
    </row>
    <row r="902" spans="1:3" x14ac:dyDescent="0.25">
      <c r="A902" s="8" t="s">
        <v>4</v>
      </c>
      <c r="B902" s="8" t="s">
        <v>85</v>
      </c>
      <c r="C902" s="9">
        <v>47.314479675287942</v>
      </c>
    </row>
    <row r="903" spans="1:3" x14ac:dyDescent="0.25">
      <c r="A903" s="8" t="s">
        <v>4</v>
      </c>
      <c r="B903" s="8" t="s">
        <v>85</v>
      </c>
      <c r="C903" s="9">
        <v>53.276505061267983</v>
      </c>
    </row>
    <row r="904" spans="1:3" x14ac:dyDescent="0.25">
      <c r="A904" s="8" t="s">
        <v>4</v>
      </c>
      <c r="B904" s="8" t="s">
        <v>85</v>
      </c>
      <c r="C904" s="9">
        <v>57.658360291977225</v>
      </c>
    </row>
    <row r="905" spans="1:3" x14ac:dyDescent="0.25">
      <c r="A905" s="8" t="s">
        <v>4</v>
      </c>
      <c r="B905" s="8" t="s">
        <v>85</v>
      </c>
      <c r="C905" s="9">
        <v>43.61643113325168</v>
      </c>
    </row>
    <row r="906" spans="1:3" x14ac:dyDescent="0.25">
      <c r="A906" s="8" t="s">
        <v>4</v>
      </c>
      <c r="B906" s="8" t="s">
        <v>85</v>
      </c>
      <c r="C906" s="9">
        <v>47.087093354717176</v>
      </c>
    </row>
    <row r="907" spans="1:3" x14ac:dyDescent="0.25">
      <c r="A907" s="8" t="s">
        <v>4</v>
      </c>
      <c r="B907" s="8" t="s">
        <v>85</v>
      </c>
      <c r="C907" s="9">
        <v>38.56395102955473</v>
      </c>
    </row>
    <row r="908" spans="1:3" x14ac:dyDescent="0.25">
      <c r="A908" s="8" t="s">
        <v>4</v>
      </c>
      <c r="B908" s="8" t="s">
        <v>85</v>
      </c>
      <c r="C908" s="9">
        <v>46.284650324876836</v>
      </c>
    </row>
    <row r="909" spans="1:3" x14ac:dyDescent="0.25">
      <c r="A909" s="8" t="s">
        <v>4</v>
      </c>
      <c r="B909" s="8" t="s">
        <v>85</v>
      </c>
      <c r="C909" s="9">
        <v>54.73803887537143</v>
      </c>
    </row>
    <row r="910" spans="1:3" x14ac:dyDescent="0.25">
      <c r="A910" s="8" t="s">
        <v>4</v>
      </c>
      <c r="B910" s="8" t="s">
        <v>85</v>
      </c>
      <c r="C910" s="9">
        <v>41.684745893040557</v>
      </c>
    </row>
    <row r="911" spans="1:3" x14ac:dyDescent="0.25">
      <c r="A911" s="8" t="s">
        <v>4</v>
      </c>
      <c r="B911" s="8" t="s">
        <v>85</v>
      </c>
      <c r="C911" s="9">
        <v>57.497432292152979</v>
      </c>
    </row>
    <row r="912" spans="1:3" x14ac:dyDescent="0.25">
      <c r="A912" s="8" t="s">
        <v>4</v>
      </c>
      <c r="B912" s="8" t="s">
        <v>85</v>
      </c>
      <c r="C912" s="9">
        <v>42.006601892689041</v>
      </c>
    </row>
    <row r="913" spans="1:3" x14ac:dyDescent="0.25">
      <c r="A913" s="8" t="s">
        <v>4</v>
      </c>
      <c r="B913" s="8" t="s">
        <v>85</v>
      </c>
      <c r="C913" s="9">
        <v>54.533720732249868</v>
      </c>
    </row>
    <row r="914" spans="1:3" x14ac:dyDescent="0.25">
      <c r="A914" s="8" t="s">
        <v>4</v>
      </c>
      <c r="B914" s="8" t="s">
        <v>85</v>
      </c>
      <c r="C914" s="9">
        <v>31.178289549566376</v>
      </c>
    </row>
    <row r="915" spans="1:3" x14ac:dyDescent="0.25">
      <c r="A915" s="8" t="s">
        <v>4</v>
      </c>
      <c r="B915" s="8" t="s">
        <v>85</v>
      </c>
      <c r="C915" s="9">
        <v>47.784081859075407</v>
      </c>
    </row>
    <row r="916" spans="1:3" x14ac:dyDescent="0.25">
      <c r="A916" s="8" t="s">
        <v>4</v>
      </c>
      <c r="B916" s="8" t="s">
        <v>85</v>
      </c>
      <c r="C916" s="9">
        <v>53.195217197875536</v>
      </c>
    </row>
    <row r="917" spans="1:3" x14ac:dyDescent="0.25">
      <c r="A917" s="8" t="s">
        <v>4</v>
      </c>
      <c r="B917" s="8" t="s">
        <v>85</v>
      </c>
      <c r="C917" s="9">
        <v>54.924232021925761</v>
      </c>
    </row>
    <row r="918" spans="1:3" x14ac:dyDescent="0.25">
      <c r="A918" s="8" t="s">
        <v>4</v>
      </c>
      <c r="B918" s="8" t="s">
        <v>85</v>
      </c>
      <c r="C918" s="9">
        <v>49.920634484728318</v>
      </c>
    </row>
    <row r="919" spans="1:3" x14ac:dyDescent="0.25">
      <c r="A919" s="8" t="s">
        <v>4</v>
      </c>
      <c r="B919" s="8" t="s">
        <v>85</v>
      </c>
      <c r="C919" s="9">
        <v>40.506621116170244</v>
      </c>
    </row>
    <row r="920" spans="1:3" x14ac:dyDescent="0.25">
      <c r="A920" s="8" t="s">
        <v>4</v>
      </c>
      <c r="B920" s="8" t="s">
        <v>85</v>
      </c>
      <c r="C920" s="9">
        <v>43.660370518869229</v>
      </c>
    </row>
    <row r="921" spans="1:3" x14ac:dyDescent="0.25">
      <c r="A921" s="8" t="s">
        <v>4</v>
      </c>
      <c r="B921" s="8" t="s">
        <v>85</v>
      </c>
      <c r="C921" s="9">
        <v>41.605105756608765</v>
      </c>
    </row>
    <row r="922" spans="1:3" x14ac:dyDescent="0.25">
      <c r="A922" s="8" t="s">
        <v>4</v>
      </c>
      <c r="B922" s="8" t="s">
        <v>85</v>
      </c>
      <c r="C922" s="9">
        <v>39.080238810560836</v>
      </c>
    </row>
    <row r="923" spans="1:3" x14ac:dyDescent="0.25">
      <c r="A923" s="8" t="s">
        <v>4</v>
      </c>
      <c r="B923" s="8" t="s">
        <v>85</v>
      </c>
      <c r="C923" s="9">
        <v>48.882566499513921</v>
      </c>
    </row>
    <row r="924" spans="1:3" x14ac:dyDescent="0.25">
      <c r="A924" s="8" t="s">
        <v>4</v>
      </c>
      <c r="B924" s="8" t="s">
        <v>85</v>
      </c>
      <c r="C924" s="9">
        <v>45.543722434901056</v>
      </c>
    </row>
    <row r="925" spans="1:3" x14ac:dyDescent="0.25">
      <c r="A925" s="8" t="s">
        <v>4</v>
      </c>
      <c r="B925" s="8" t="s">
        <v>85</v>
      </c>
      <c r="C925" s="9">
        <v>35.989103032366856</v>
      </c>
    </row>
    <row r="926" spans="1:3" x14ac:dyDescent="0.25">
      <c r="A926" s="8" t="s">
        <v>4</v>
      </c>
      <c r="B926" s="8" t="s">
        <v>85</v>
      </c>
      <c r="C926" s="9">
        <v>52.600937007398301</v>
      </c>
    </row>
    <row r="927" spans="1:3" x14ac:dyDescent="0.25">
      <c r="A927" s="8" t="s">
        <v>4</v>
      </c>
      <c r="B927" s="8" t="s">
        <v>85</v>
      </c>
      <c r="C927" s="9">
        <v>44.488627937759865</v>
      </c>
    </row>
    <row r="928" spans="1:3" x14ac:dyDescent="0.25">
      <c r="A928" s="8" t="s">
        <v>4</v>
      </c>
      <c r="B928" s="8" t="s">
        <v>85</v>
      </c>
      <c r="C928" s="9">
        <v>40.224310563577554</v>
      </c>
    </row>
    <row r="929" spans="1:3" x14ac:dyDescent="0.25">
      <c r="A929" s="8" t="s">
        <v>4</v>
      </c>
      <c r="B929" s="8" t="s">
        <v>85</v>
      </c>
      <c r="C929" s="9">
        <v>59.318170583679823</v>
      </c>
    </row>
    <row r="930" spans="1:3" x14ac:dyDescent="0.25">
      <c r="A930" s="8" t="s">
        <v>4</v>
      </c>
      <c r="B930" s="8" t="s">
        <v>85</v>
      </c>
      <c r="C930" s="9">
        <v>43.390143297321345</v>
      </c>
    </row>
    <row r="931" spans="1:3" x14ac:dyDescent="0.25">
      <c r="A931" s="8" t="s">
        <v>4</v>
      </c>
      <c r="B931" s="8" t="s">
        <v>85</v>
      </c>
      <c r="C931" s="9">
        <v>47.126089559452737</v>
      </c>
    </row>
    <row r="932" spans="1:3" x14ac:dyDescent="0.25">
      <c r="A932" s="8" t="s">
        <v>4</v>
      </c>
      <c r="B932" s="8" t="s">
        <v>85</v>
      </c>
      <c r="C932" s="9">
        <v>55.3246296733656</v>
      </c>
    </row>
    <row r="933" spans="1:3" x14ac:dyDescent="0.25">
      <c r="A933" s="8" t="s">
        <v>4</v>
      </c>
      <c r="B933" s="8" t="s">
        <v>85</v>
      </c>
      <c r="C933" s="9">
        <v>42.840900977102095</v>
      </c>
    </row>
    <row r="934" spans="1:3" x14ac:dyDescent="0.25">
      <c r="A934" s="8" t="s">
        <v>4</v>
      </c>
      <c r="B934" s="8" t="s">
        <v>85</v>
      </c>
      <c r="C934" s="9">
        <v>39.545447055786539</v>
      </c>
    </row>
    <row r="935" spans="1:3" x14ac:dyDescent="0.25">
      <c r="A935" s="8" t="s">
        <v>4</v>
      </c>
      <c r="B935" s="8" t="s">
        <v>85</v>
      </c>
      <c r="C935" s="9">
        <v>50.462736654784727</v>
      </c>
    </row>
    <row r="936" spans="1:3" x14ac:dyDescent="0.25">
      <c r="A936" s="8" t="s">
        <v>4</v>
      </c>
      <c r="B936" s="8" t="s">
        <v>85</v>
      </c>
      <c r="C936" s="9">
        <v>43.497794792084321</v>
      </c>
    </row>
    <row r="937" spans="1:3" x14ac:dyDescent="0.25">
      <c r="A937" s="8" t="s">
        <v>4</v>
      </c>
      <c r="B937" s="8" t="s">
        <v>85</v>
      </c>
      <c r="C937" s="9">
        <v>38.985219889162899</v>
      </c>
    </row>
    <row r="938" spans="1:3" x14ac:dyDescent="0.25">
      <c r="A938" s="8" t="s">
        <v>4</v>
      </c>
      <c r="B938" s="8" t="s">
        <v>85</v>
      </c>
      <c r="C938" s="9">
        <v>53.473133811906472</v>
      </c>
    </row>
    <row r="939" spans="1:3" x14ac:dyDescent="0.25">
      <c r="A939" s="8" t="s">
        <v>4</v>
      </c>
      <c r="B939" s="8" t="s">
        <v>85</v>
      </c>
      <c r="C939" s="9">
        <v>46.073741273912638</v>
      </c>
    </row>
    <row r="940" spans="1:3" x14ac:dyDescent="0.25">
      <c r="A940" s="8" t="s">
        <v>4</v>
      </c>
      <c r="B940" s="8" t="s">
        <v>85</v>
      </c>
      <c r="C940" s="9">
        <v>54.372243490105397</v>
      </c>
    </row>
    <row r="941" spans="1:3" x14ac:dyDescent="0.25">
      <c r="A941" s="8" t="s">
        <v>4</v>
      </c>
      <c r="B941" s="8" t="s">
        <v>85</v>
      </c>
      <c r="C941" s="9">
        <v>50.788437350674748</v>
      </c>
    </row>
    <row r="942" spans="1:3" x14ac:dyDescent="0.25">
      <c r="A942" s="8" t="s">
        <v>4</v>
      </c>
      <c r="B942" s="8" t="s">
        <v>85</v>
      </c>
      <c r="C942" s="9">
        <v>49.981051139952442</v>
      </c>
    </row>
    <row r="943" spans="1:3" x14ac:dyDescent="0.25">
      <c r="A943" s="8" t="s">
        <v>4</v>
      </c>
      <c r="B943" s="8" t="s">
        <v>85</v>
      </c>
      <c r="C943" s="9">
        <v>49.689952710236234</v>
      </c>
    </row>
    <row r="944" spans="1:3" x14ac:dyDescent="0.25">
      <c r="A944" s="8" t="s">
        <v>4</v>
      </c>
      <c r="B944" s="8" t="s">
        <v>85</v>
      </c>
      <c r="C944" s="9">
        <v>39.795352311486305</v>
      </c>
    </row>
    <row r="945" spans="1:3" x14ac:dyDescent="0.25">
      <c r="A945" s="8" t="s">
        <v>4</v>
      </c>
      <c r="B945" s="8" t="s">
        <v>85</v>
      </c>
      <c r="C945" s="9">
        <v>48.598608219960568</v>
      </c>
    </row>
    <row r="946" spans="1:3" x14ac:dyDescent="0.25">
      <c r="A946" s="8" t="s">
        <v>4</v>
      </c>
      <c r="B946" s="8" t="s">
        <v>85</v>
      </c>
      <c r="C946" s="9">
        <v>54.417830602683601</v>
      </c>
    </row>
    <row r="947" spans="1:3" x14ac:dyDescent="0.25">
      <c r="A947" s="8" t="s">
        <v>4</v>
      </c>
      <c r="B947" s="8" t="s">
        <v>85</v>
      </c>
      <c r="C947" s="9">
        <v>48.333324179294664</v>
      </c>
    </row>
    <row r="948" spans="1:3" x14ac:dyDescent="0.25">
      <c r="A948" s="8" t="s">
        <v>4</v>
      </c>
      <c r="B948" s="8" t="s">
        <v>85</v>
      </c>
      <c r="C948" s="9">
        <v>52.073115137667592</v>
      </c>
    </row>
    <row r="949" spans="1:3" x14ac:dyDescent="0.25">
      <c r="A949" s="8" t="s">
        <v>4</v>
      </c>
      <c r="B949" s="8" t="s">
        <v>85</v>
      </c>
      <c r="C949" s="9">
        <v>39.573458414117724</v>
      </c>
    </row>
    <row r="950" spans="1:3" x14ac:dyDescent="0.25">
      <c r="A950" s="8" t="s">
        <v>4</v>
      </c>
      <c r="B950" s="8" t="s">
        <v>85</v>
      </c>
      <c r="C950" s="9">
        <v>53.749402698976766</v>
      </c>
    </row>
    <row r="951" spans="1:3" x14ac:dyDescent="0.25">
      <c r="A951" s="8" t="s">
        <v>4</v>
      </c>
      <c r="B951" s="8" t="s">
        <v>85</v>
      </c>
      <c r="C951" s="9">
        <v>51.406334960921413</v>
      </c>
    </row>
    <row r="952" spans="1:3" x14ac:dyDescent="0.25">
      <c r="A952" s="8" t="s">
        <v>4</v>
      </c>
      <c r="B952" s="8" t="s">
        <v>85</v>
      </c>
      <c r="C952" s="9">
        <v>39.145598646666926</v>
      </c>
    </row>
    <row r="953" spans="1:3" x14ac:dyDescent="0.25">
      <c r="A953" s="8" t="s">
        <v>4</v>
      </c>
      <c r="B953" s="8" t="s">
        <v>85</v>
      </c>
      <c r="C953" s="9">
        <v>56.713114258879877</v>
      </c>
    </row>
    <row r="954" spans="1:3" x14ac:dyDescent="0.25">
      <c r="A954" s="8" t="s">
        <v>4</v>
      </c>
      <c r="B954" s="8" t="s">
        <v>85</v>
      </c>
      <c r="C954" s="9">
        <v>52.507016570640808</v>
      </c>
    </row>
    <row r="955" spans="1:3" x14ac:dyDescent="0.25">
      <c r="A955" s="8" t="s">
        <v>4</v>
      </c>
      <c r="B955" s="8" t="s">
        <v>85</v>
      </c>
      <c r="C955" s="9">
        <v>35.453042527832856</v>
      </c>
    </row>
    <row r="956" spans="1:3" x14ac:dyDescent="0.25">
      <c r="A956" s="8" t="s">
        <v>4</v>
      </c>
      <c r="B956" s="8" t="s">
        <v>86</v>
      </c>
      <c r="C956" s="9">
        <v>33.82234207910188</v>
      </c>
    </row>
    <row r="957" spans="1:3" x14ac:dyDescent="0.25">
      <c r="A957" s="8" t="s">
        <v>4</v>
      </c>
      <c r="B957" s="8" t="s">
        <v>86</v>
      </c>
      <c r="C957" s="9">
        <v>35.700750814251741</v>
      </c>
    </row>
    <row r="958" spans="1:3" x14ac:dyDescent="0.25">
      <c r="A958" s="8" t="s">
        <v>4</v>
      </c>
      <c r="B958" s="8" t="s">
        <v>86</v>
      </c>
      <c r="C958" s="9">
        <v>37.424822457419992</v>
      </c>
    </row>
    <row r="959" spans="1:3" x14ac:dyDescent="0.25">
      <c r="A959" s="8" t="s">
        <v>4</v>
      </c>
      <c r="B959" s="8" t="s">
        <v>86</v>
      </c>
      <c r="C959" s="9">
        <v>41.542492132103767</v>
      </c>
    </row>
    <row r="960" spans="1:3" x14ac:dyDescent="0.25">
      <c r="A960" s="8" t="s">
        <v>4</v>
      </c>
      <c r="B960" s="8" t="s">
        <v>86</v>
      </c>
      <c r="C960" s="9">
        <v>41.377170193717774</v>
      </c>
    </row>
    <row r="961" spans="1:3" x14ac:dyDescent="0.25">
      <c r="A961" s="8" t="s">
        <v>4</v>
      </c>
      <c r="B961" s="8" t="s">
        <v>86</v>
      </c>
      <c r="C961" s="9">
        <v>32.320164333302209</v>
      </c>
    </row>
    <row r="962" spans="1:3" x14ac:dyDescent="0.25">
      <c r="A962" s="8" t="s">
        <v>4</v>
      </c>
      <c r="B962" s="8" t="s">
        <v>86</v>
      </c>
      <c r="C962" s="9">
        <v>35.829822759503266</v>
      </c>
    </row>
    <row r="963" spans="1:3" x14ac:dyDescent="0.25">
      <c r="A963" s="8" t="s">
        <v>4</v>
      </c>
      <c r="B963" s="8" t="s">
        <v>86</v>
      </c>
      <c r="C963" s="9">
        <v>38.996204735567282</v>
      </c>
    </row>
    <row r="964" spans="1:3" x14ac:dyDescent="0.25">
      <c r="A964" s="8" t="s">
        <v>4</v>
      </c>
      <c r="B964" s="8" t="s">
        <v>86</v>
      </c>
      <c r="C964" s="9">
        <v>38.270655630557648</v>
      </c>
    </row>
    <row r="965" spans="1:3" x14ac:dyDescent="0.25">
      <c r="A965" s="8" t="s">
        <v>4</v>
      </c>
      <c r="B965" s="8" t="s">
        <v>86</v>
      </c>
      <c r="C965" s="9">
        <v>42.731601755378456</v>
      </c>
    </row>
    <row r="966" spans="1:3" x14ac:dyDescent="0.25">
      <c r="A966" s="8" t="s">
        <v>4</v>
      </c>
      <c r="B966" s="8" t="s">
        <v>86</v>
      </c>
      <c r="C966" s="9">
        <v>34.910391115456228</v>
      </c>
    </row>
    <row r="967" spans="1:3" x14ac:dyDescent="0.25">
      <c r="A967" s="8" t="s">
        <v>4</v>
      </c>
      <c r="B967" s="8" t="s">
        <v>86</v>
      </c>
      <c r="C967" s="9">
        <v>38.007568559172618</v>
      </c>
    </row>
    <row r="968" spans="1:3" x14ac:dyDescent="0.25">
      <c r="A968" s="8" t="s">
        <v>4</v>
      </c>
      <c r="B968" s="8" t="s">
        <v>86</v>
      </c>
      <c r="C968" s="9">
        <v>35.721622022420071</v>
      </c>
    </row>
    <row r="969" spans="1:3" x14ac:dyDescent="0.25">
      <c r="A969" s="8" t="s">
        <v>4</v>
      </c>
      <c r="B969" s="8" t="s">
        <v>86</v>
      </c>
      <c r="C969" s="9">
        <v>40.094140133685585</v>
      </c>
    </row>
    <row r="970" spans="1:3" x14ac:dyDescent="0.25">
      <c r="A970" s="8" t="s">
        <v>4</v>
      </c>
      <c r="B970" s="8" t="s">
        <v>86</v>
      </c>
      <c r="C970" s="9">
        <v>43.244594082463244</v>
      </c>
    </row>
    <row r="971" spans="1:3" x14ac:dyDescent="0.25">
      <c r="A971" s="8" t="s">
        <v>4</v>
      </c>
      <c r="B971" s="8" t="s">
        <v>86</v>
      </c>
      <c r="C971" s="9">
        <v>48.513475660326584</v>
      </c>
    </row>
    <row r="972" spans="1:3" x14ac:dyDescent="0.25">
      <c r="A972" s="8" t="s">
        <v>4</v>
      </c>
      <c r="B972" s="8" t="s">
        <v>86</v>
      </c>
      <c r="C972" s="9">
        <v>50.21612685300628</v>
      </c>
    </row>
    <row r="973" spans="1:3" x14ac:dyDescent="0.25">
      <c r="A973" s="8" t="s">
        <v>4</v>
      </c>
      <c r="B973" s="8" t="s">
        <v>86</v>
      </c>
      <c r="C973" s="9">
        <v>53.016713443804278</v>
      </c>
    </row>
    <row r="974" spans="1:3" x14ac:dyDescent="0.25">
      <c r="A974" s="8" t="s">
        <v>4</v>
      </c>
      <c r="B974" s="8" t="s">
        <v>86</v>
      </c>
      <c r="C974" s="9">
        <v>52.178020420829469</v>
      </c>
    </row>
    <row r="975" spans="1:3" x14ac:dyDescent="0.25">
      <c r="A975" s="8" t="s">
        <v>4</v>
      </c>
      <c r="B975" s="8" t="s">
        <v>86</v>
      </c>
      <c r="C975" s="9">
        <v>43.582378109398086</v>
      </c>
    </row>
    <row r="976" spans="1:3" x14ac:dyDescent="0.25">
      <c r="A976" s="8" t="s">
        <v>4</v>
      </c>
      <c r="B976" s="8" t="s">
        <v>86</v>
      </c>
      <c r="C976" s="9">
        <v>57.267299759981114</v>
      </c>
    </row>
    <row r="977" spans="1:3" x14ac:dyDescent="0.25">
      <c r="A977" s="8" t="s">
        <v>4</v>
      </c>
      <c r="B977" s="8" t="s">
        <v>86</v>
      </c>
      <c r="C977" s="9">
        <v>49.306581570723189</v>
      </c>
    </row>
    <row r="978" spans="1:3" x14ac:dyDescent="0.25">
      <c r="A978" s="8" t="s">
        <v>4</v>
      </c>
      <c r="B978" s="8" t="s">
        <v>86</v>
      </c>
      <c r="C978" s="9">
        <v>53.82574738148724</v>
      </c>
    </row>
    <row r="979" spans="1:3" x14ac:dyDescent="0.25">
      <c r="A979" s="8" t="s">
        <v>4</v>
      </c>
      <c r="B979" s="8" t="s">
        <v>86</v>
      </c>
      <c r="C979" s="9">
        <v>45.426733820694352</v>
      </c>
    </row>
    <row r="980" spans="1:3" x14ac:dyDescent="0.25">
      <c r="A980" s="8" t="s">
        <v>4</v>
      </c>
      <c r="B980" s="8" t="s">
        <v>86</v>
      </c>
      <c r="C980" s="9">
        <v>47.745085654339839</v>
      </c>
    </row>
    <row r="981" spans="1:3" x14ac:dyDescent="0.25">
      <c r="A981" s="8" t="s">
        <v>4</v>
      </c>
      <c r="B981" s="8" t="s">
        <v>86</v>
      </c>
      <c r="C981" s="9">
        <v>49.981051139952442</v>
      </c>
    </row>
    <row r="982" spans="1:3" x14ac:dyDescent="0.25">
      <c r="A982" s="8" t="s">
        <v>4</v>
      </c>
      <c r="B982" s="8" t="s">
        <v>86</v>
      </c>
      <c r="C982" s="9">
        <v>51.860009117422514</v>
      </c>
    </row>
    <row r="983" spans="1:3" x14ac:dyDescent="0.25">
      <c r="A983" s="8" t="s">
        <v>4</v>
      </c>
      <c r="B983" s="8" t="s">
        <v>86</v>
      </c>
      <c r="C983" s="9">
        <v>49.922831454009199</v>
      </c>
    </row>
    <row r="984" spans="1:3" x14ac:dyDescent="0.25">
      <c r="A984" s="8" t="s">
        <v>4</v>
      </c>
      <c r="B984" s="8" t="s">
        <v>86</v>
      </c>
      <c r="C984" s="9">
        <v>49.297793693599687</v>
      </c>
    </row>
    <row r="985" spans="1:3" x14ac:dyDescent="0.25">
      <c r="A985" s="8" t="s">
        <v>4</v>
      </c>
      <c r="B985" s="8" t="s">
        <v>86</v>
      </c>
      <c r="C985" s="9">
        <v>54.441997264773249</v>
      </c>
    </row>
    <row r="986" spans="1:3" x14ac:dyDescent="0.25">
      <c r="A986" s="8" t="s">
        <v>4</v>
      </c>
      <c r="B986" s="8" t="s">
        <v>86</v>
      </c>
      <c r="C986" s="9">
        <v>46.834441887416311</v>
      </c>
    </row>
    <row r="987" spans="1:3" x14ac:dyDescent="0.25">
      <c r="A987" s="8" t="s">
        <v>4</v>
      </c>
      <c r="B987" s="8" t="s">
        <v>86</v>
      </c>
      <c r="C987" s="9">
        <v>55.148872130895434</v>
      </c>
    </row>
    <row r="988" spans="1:3" x14ac:dyDescent="0.25">
      <c r="A988" s="8" t="s">
        <v>4</v>
      </c>
      <c r="B988" s="8" t="s">
        <v>86</v>
      </c>
      <c r="C988" s="9">
        <v>58.194970038831435</v>
      </c>
    </row>
    <row r="989" spans="1:3" x14ac:dyDescent="0.25">
      <c r="A989" s="8" t="s">
        <v>4</v>
      </c>
      <c r="B989" s="8" t="s">
        <v>86</v>
      </c>
      <c r="C989" s="9">
        <v>43.390143297321345</v>
      </c>
    </row>
    <row r="990" spans="1:3" x14ac:dyDescent="0.25">
      <c r="A990" s="8" t="s">
        <v>4</v>
      </c>
      <c r="B990" s="8" t="s">
        <v>86</v>
      </c>
      <c r="C990" s="9">
        <v>50.090899603996284</v>
      </c>
    </row>
    <row r="991" spans="1:3" x14ac:dyDescent="0.25">
      <c r="A991" s="8" t="s">
        <v>4</v>
      </c>
      <c r="B991" s="8" t="s">
        <v>86</v>
      </c>
      <c r="C991" s="9">
        <v>52.903569525839103</v>
      </c>
    </row>
    <row r="992" spans="1:3" x14ac:dyDescent="0.25">
      <c r="A992" s="8" t="s">
        <v>4</v>
      </c>
      <c r="B992" s="8" t="s">
        <v>86</v>
      </c>
      <c r="C992" s="9">
        <v>46.185786707237369</v>
      </c>
    </row>
    <row r="993" spans="1:3" x14ac:dyDescent="0.25">
      <c r="A993" s="8" t="s">
        <v>4</v>
      </c>
      <c r="B993" s="8" t="s">
        <v>86</v>
      </c>
      <c r="C993" s="9">
        <v>48.085615892875779</v>
      </c>
    </row>
    <row r="994" spans="1:3" x14ac:dyDescent="0.25">
      <c r="A994" s="8" t="s">
        <v>4</v>
      </c>
      <c r="B994" s="8" t="s">
        <v>86</v>
      </c>
      <c r="C994" s="9">
        <v>27.341831942834862</v>
      </c>
    </row>
    <row r="995" spans="1:3" x14ac:dyDescent="0.25">
      <c r="A995" s="8" t="s">
        <v>4</v>
      </c>
      <c r="B995" s="8" t="s">
        <v>86</v>
      </c>
      <c r="C995" s="9">
        <v>31.568251596922046</v>
      </c>
    </row>
    <row r="996" spans="1:3" x14ac:dyDescent="0.25">
      <c r="A996" s="8" t="s">
        <v>4</v>
      </c>
      <c r="B996" s="8" t="s">
        <v>86</v>
      </c>
      <c r="C996" s="9">
        <v>32.484387787047773</v>
      </c>
    </row>
    <row r="997" spans="1:3" x14ac:dyDescent="0.25">
      <c r="A997" s="8" t="s">
        <v>4</v>
      </c>
      <c r="B997" s="8" t="s">
        <v>86</v>
      </c>
      <c r="C997" s="9">
        <v>37.424273215099767</v>
      </c>
    </row>
    <row r="998" spans="1:3" x14ac:dyDescent="0.25">
      <c r="A998" s="8" t="s">
        <v>4</v>
      </c>
      <c r="B998" s="8" t="s">
        <v>86</v>
      </c>
      <c r="C998" s="9">
        <v>39.423515260697869</v>
      </c>
    </row>
    <row r="999" spans="1:3" x14ac:dyDescent="0.25">
      <c r="A999" s="8" t="s">
        <v>4</v>
      </c>
      <c r="B999" s="8" t="s">
        <v>86</v>
      </c>
      <c r="C999" s="9">
        <v>36.194519660128854</v>
      </c>
    </row>
    <row r="1000" spans="1:3" x14ac:dyDescent="0.25">
      <c r="A1000" s="8" t="s">
        <v>4</v>
      </c>
      <c r="B1000" s="8" t="s">
        <v>86</v>
      </c>
      <c r="C1000" s="9">
        <v>48.410218104125363</v>
      </c>
    </row>
    <row r="1001" spans="1:3" x14ac:dyDescent="0.25">
      <c r="A1001" s="8" t="s">
        <v>4</v>
      </c>
      <c r="B1001" s="8" t="s">
        <v>86</v>
      </c>
      <c r="C1001" s="9">
        <v>41.183836897000589</v>
      </c>
    </row>
    <row r="1002" spans="1:3" x14ac:dyDescent="0.25">
      <c r="A1002" s="8" t="s">
        <v>4</v>
      </c>
      <c r="B1002" s="8" t="s">
        <v>86</v>
      </c>
      <c r="C1002" s="9">
        <v>40.374253716997401</v>
      </c>
    </row>
    <row r="1003" spans="1:3" x14ac:dyDescent="0.25">
      <c r="A1003" s="8" t="s">
        <v>4</v>
      </c>
      <c r="B1003" s="8" t="s">
        <v>86</v>
      </c>
      <c r="C1003" s="9">
        <v>42.28836320296152</v>
      </c>
    </row>
    <row r="1004" spans="1:3" x14ac:dyDescent="0.25">
      <c r="A1004" s="8" t="s">
        <v>4</v>
      </c>
      <c r="B1004" s="8" t="s">
        <v>86</v>
      </c>
      <c r="C1004" s="9">
        <v>39.587189472123207</v>
      </c>
    </row>
    <row r="1005" spans="1:3" x14ac:dyDescent="0.25">
      <c r="A1005" s="8" t="s">
        <v>4</v>
      </c>
      <c r="B1005" s="8" t="s">
        <v>86</v>
      </c>
      <c r="C1005" s="9">
        <v>36.799235454690255</v>
      </c>
    </row>
    <row r="1006" spans="1:3" x14ac:dyDescent="0.25">
      <c r="A1006" s="8" t="s">
        <v>4</v>
      </c>
      <c r="B1006" s="8" t="s">
        <v>86</v>
      </c>
      <c r="C1006" s="9">
        <v>51.553531902740168</v>
      </c>
    </row>
    <row r="1007" spans="1:3" x14ac:dyDescent="0.25">
      <c r="A1007" s="8" t="s">
        <v>4</v>
      </c>
      <c r="B1007" s="8" t="s">
        <v>86</v>
      </c>
      <c r="C1007" s="9">
        <v>40.64393169622506</v>
      </c>
    </row>
    <row r="1008" spans="1:3" x14ac:dyDescent="0.25">
      <c r="A1008" s="8" t="s">
        <v>4</v>
      </c>
      <c r="B1008" s="8" t="s">
        <v>86</v>
      </c>
      <c r="C1008" s="9">
        <v>33.962398870757788</v>
      </c>
    </row>
    <row r="1009" spans="1:3" x14ac:dyDescent="0.25">
      <c r="A1009" s="8" t="s">
        <v>4</v>
      </c>
      <c r="B1009" s="8" t="s">
        <v>86</v>
      </c>
      <c r="C1009" s="9">
        <v>39.64540915806645</v>
      </c>
    </row>
    <row r="1010" spans="1:3" x14ac:dyDescent="0.25">
      <c r="A1010" s="8" t="s">
        <v>4</v>
      </c>
      <c r="B1010" s="8" t="s">
        <v>86</v>
      </c>
      <c r="C1010" s="9">
        <v>42.840900977102095</v>
      </c>
    </row>
    <row r="1011" spans="1:3" x14ac:dyDescent="0.25">
      <c r="A1011" s="8" t="s">
        <v>4</v>
      </c>
      <c r="B1011" s="8" t="s">
        <v>86</v>
      </c>
      <c r="C1011" s="9">
        <v>42.133476868659685</v>
      </c>
    </row>
    <row r="1012" spans="1:3" x14ac:dyDescent="0.25">
      <c r="A1012" s="8" t="s">
        <v>4</v>
      </c>
      <c r="B1012" s="8" t="s">
        <v>86</v>
      </c>
      <c r="C1012" s="9">
        <v>38.446962415348032</v>
      </c>
    </row>
    <row r="1013" spans="1:3" x14ac:dyDescent="0.25">
      <c r="A1013" s="8" t="s">
        <v>4</v>
      </c>
      <c r="B1013" s="8" t="s">
        <v>86</v>
      </c>
      <c r="C1013" s="9">
        <v>59.854231088213808</v>
      </c>
    </row>
    <row r="1014" spans="1:3" x14ac:dyDescent="0.25">
      <c r="A1014" s="8" t="s">
        <v>4</v>
      </c>
      <c r="B1014" s="8" t="s">
        <v>86</v>
      </c>
      <c r="C1014" s="9">
        <v>52.722868802486971</v>
      </c>
    </row>
    <row r="1015" spans="1:3" x14ac:dyDescent="0.25">
      <c r="A1015" s="8" t="s">
        <v>4</v>
      </c>
      <c r="B1015" s="8" t="s">
        <v>86</v>
      </c>
      <c r="C1015" s="9">
        <v>39.365844817074844</v>
      </c>
    </row>
    <row r="1016" spans="1:3" x14ac:dyDescent="0.25">
      <c r="A1016" s="8" t="s">
        <v>4</v>
      </c>
      <c r="B1016" s="8" t="s">
        <v>86</v>
      </c>
      <c r="C1016" s="9">
        <v>50.424289692369378</v>
      </c>
    </row>
    <row r="1017" spans="1:3" x14ac:dyDescent="0.25">
      <c r="A1017" s="8" t="s">
        <v>4</v>
      </c>
      <c r="B1017" s="8" t="s">
        <v>86</v>
      </c>
      <c r="C1017" s="9">
        <v>57.479856537905967</v>
      </c>
    </row>
    <row r="1018" spans="1:3" x14ac:dyDescent="0.25">
      <c r="A1018" s="8" t="s">
        <v>4</v>
      </c>
      <c r="B1018" s="8" t="s">
        <v>86</v>
      </c>
      <c r="C1018" s="9">
        <v>48.639252151656791</v>
      </c>
    </row>
    <row r="1019" spans="1:3" x14ac:dyDescent="0.25">
      <c r="A1019" s="8" t="s">
        <v>4</v>
      </c>
      <c r="B1019" s="8" t="s">
        <v>86</v>
      </c>
      <c r="C1019" s="9">
        <v>54.566126029142808</v>
      </c>
    </row>
    <row r="1020" spans="1:3" x14ac:dyDescent="0.25">
      <c r="A1020" s="8" t="s">
        <v>4</v>
      </c>
      <c r="B1020" s="8" t="s">
        <v>86</v>
      </c>
      <c r="C1020" s="9">
        <v>51.906694714641155</v>
      </c>
    </row>
    <row r="1021" spans="1:3" x14ac:dyDescent="0.25">
      <c r="A1021" s="8" t="s">
        <v>4</v>
      </c>
      <c r="B1021" s="8" t="s">
        <v>86</v>
      </c>
      <c r="C1021" s="9">
        <v>53.905387517919038</v>
      </c>
    </row>
    <row r="1022" spans="1:3" x14ac:dyDescent="0.25">
      <c r="A1022" s="8" t="s">
        <v>4</v>
      </c>
      <c r="B1022" s="8" t="s">
        <v>86</v>
      </c>
      <c r="C1022" s="9">
        <v>53.244649006695269</v>
      </c>
    </row>
    <row r="1023" spans="1:3" x14ac:dyDescent="0.25">
      <c r="A1023" s="8" t="s">
        <v>4</v>
      </c>
      <c r="B1023" s="8" t="s">
        <v>86</v>
      </c>
      <c r="C1023" s="9">
        <v>57.488095172709251</v>
      </c>
    </row>
    <row r="1024" spans="1:3" x14ac:dyDescent="0.25">
      <c r="A1024" s="8" t="s">
        <v>4</v>
      </c>
      <c r="B1024" s="8" t="s">
        <v>86</v>
      </c>
      <c r="C1024" s="9">
        <v>47.787926555316943</v>
      </c>
    </row>
    <row r="1025" spans="1:3" x14ac:dyDescent="0.25">
      <c r="A1025" s="8" t="s">
        <v>4</v>
      </c>
      <c r="B1025" s="8" t="s">
        <v>86</v>
      </c>
      <c r="C1025" s="9">
        <v>53.7219405829658</v>
      </c>
    </row>
    <row r="1026" spans="1:3" x14ac:dyDescent="0.25">
      <c r="A1026" s="8" t="s">
        <v>4</v>
      </c>
      <c r="B1026" s="8" t="s">
        <v>86</v>
      </c>
      <c r="C1026" s="9">
        <v>54.010842043401134</v>
      </c>
    </row>
    <row r="1027" spans="1:3" x14ac:dyDescent="0.25">
      <c r="A1027" s="8" t="s">
        <v>4</v>
      </c>
      <c r="B1027" s="8" t="s">
        <v>86</v>
      </c>
      <c r="C1027" s="9">
        <v>50.530293460171698</v>
      </c>
    </row>
    <row r="1028" spans="1:3" x14ac:dyDescent="0.25">
      <c r="A1028" s="8" t="s">
        <v>4</v>
      </c>
      <c r="B1028" s="8" t="s">
        <v>86</v>
      </c>
      <c r="C1028" s="9">
        <v>46.270370024551134</v>
      </c>
    </row>
    <row r="1029" spans="1:3" x14ac:dyDescent="0.25">
      <c r="A1029" s="8" t="s">
        <v>4</v>
      </c>
      <c r="B1029" s="8" t="s">
        <v>86</v>
      </c>
      <c r="C1029" s="9">
        <v>46.06715036607001</v>
      </c>
    </row>
    <row r="1030" spans="1:3" x14ac:dyDescent="0.25">
      <c r="A1030" s="8" t="s">
        <v>4</v>
      </c>
      <c r="B1030" s="8" t="s">
        <v>86</v>
      </c>
      <c r="C1030" s="9">
        <v>59.243473628129998</v>
      </c>
    </row>
    <row r="1031" spans="1:3" x14ac:dyDescent="0.25">
      <c r="A1031" s="8" t="s">
        <v>4</v>
      </c>
      <c r="B1031" s="8" t="s">
        <v>86</v>
      </c>
      <c r="C1031" s="9">
        <v>62.699855549269785</v>
      </c>
    </row>
    <row r="1032" spans="1:3" x14ac:dyDescent="0.25">
      <c r="A1032" s="8" t="s">
        <v>4</v>
      </c>
      <c r="B1032" s="8" t="s">
        <v>86</v>
      </c>
      <c r="C1032" s="9">
        <v>66.390214698822973</v>
      </c>
    </row>
    <row r="1033" spans="1:3" x14ac:dyDescent="0.25">
      <c r="A1033" s="8" t="s">
        <v>4</v>
      </c>
      <c r="B1033" s="8" t="s">
        <v>86</v>
      </c>
      <c r="C1033" s="9">
        <v>52.968380119624982</v>
      </c>
    </row>
    <row r="1034" spans="1:3" x14ac:dyDescent="0.25">
      <c r="A1034" s="8" t="s">
        <v>4</v>
      </c>
      <c r="B1034" s="8" t="s">
        <v>86</v>
      </c>
      <c r="C1034" s="9">
        <v>56.126523460885714</v>
      </c>
    </row>
    <row r="1035" spans="1:3" x14ac:dyDescent="0.25">
      <c r="A1035" s="8" t="s">
        <v>4</v>
      </c>
      <c r="B1035" s="8" t="s">
        <v>86</v>
      </c>
      <c r="C1035" s="9">
        <v>59.318170583679823</v>
      </c>
    </row>
    <row r="1036" spans="1:3" x14ac:dyDescent="0.25">
      <c r="A1036" s="8" t="s">
        <v>4</v>
      </c>
      <c r="B1036" s="8" t="s">
        <v>86</v>
      </c>
      <c r="C1036" s="9">
        <v>50.242490484376809</v>
      </c>
    </row>
    <row r="1037" spans="1:3" x14ac:dyDescent="0.25">
      <c r="A1037" s="8" t="s">
        <v>4</v>
      </c>
      <c r="B1037" s="8" t="s">
        <v>86</v>
      </c>
      <c r="C1037" s="9">
        <v>43.489006914960818</v>
      </c>
    </row>
    <row r="1038" spans="1:3" x14ac:dyDescent="0.25">
      <c r="A1038" s="8" t="s">
        <v>4</v>
      </c>
      <c r="B1038" s="8" t="s">
        <v>86</v>
      </c>
      <c r="C1038" s="9">
        <v>49.893172368717359</v>
      </c>
    </row>
    <row r="1039" spans="1:3" x14ac:dyDescent="0.25">
      <c r="A1039" s="8" t="s">
        <v>4</v>
      </c>
      <c r="B1039" s="8" t="s">
        <v>86</v>
      </c>
      <c r="C1039" s="9">
        <v>45.851847376544058</v>
      </c>
    </row>
    <row r="1040" spans="1:3" x14ac:dyDescent="0.25">
      <c r="A1040" s="8" t="s">
        <v>4</v>
      </c>
      <c r="B1040" s="8" t="s">
        <v>86</v>
      </c>
      <c r="C1040" s="9">
        <v>54.411788937161191</v>
      </c>
    </row>
    <row r="1041" spans="1:3" x14ac:dyDescent="0.25">
      <c r="A1041" s="8" t="s">
        <v>4</v>
      </c>
      <c r="B1041" s="8" t="s">
        <v>86</v>
      </c>
      <c r="C1041" s="9">
        <v>44.118438613932085</v>
      </c>
    </row>
    <row r="1042" spans="1:3" x14ac:dyDescent="0.25">
      <c r="A1042" s="8" t="s">
        <v>4</v>
      </c>
      <c r="B1042" s="8" t="s">
        <v>86</v>
      </c>
      <c r="C1042" s="9">
        <v>47.784081859075407</v>
      </c>
    </row>
    <row r="1043" spans="1:3" x14ac:dyDescent="0.25">
      <c r="A1043" s="8" t="s">
        <v>4</v>
      </c>
      <c r="B1043" s="8" t="s">
        <v>86</v>
      </c>
      <c r="C1043" s="9">
        <v>59.694950815350225</v>
      </c>
    </row>
    <row r="1044" spans="1:3" x14ac:dyDescent="0.25">
      <c r="A1044" s="8" t="s">
        <v>4</v>
      </c>
      <c r="B1044" s="8" t="s">
        <v>86</v>
      </c>
      <c r="C1044" s="9">
        <v>57.13273539152739</v>
      </c>
    </row>
    <row r="1045" spans="1:3" x14ac:dyDescent="0.25">
      <c r="A1045" s="8" t="s">
        <v>4</v>
      </c>
      <c r="B1045" s="8" t="s">
        <v>86</v>
      </c>
      <c r="C1045" s="9">
        <v>49.196733106679339</v>
      </c>
    </row>
    <row r="1046" spans="1:3" x14ac:dyDescent="0.25">
      <c r="A1046" s="8" t="s">
        <v>4</v>
      </c>
      <c r="B1046" s="8" t="s">
        <v>86</v>
      </c>
      <c r="C1046" s="9">
        <v>60.937336943686191</v>
      </c>
    </row>
    <row r="1047" spans="1:3" x14ac:dyDescent="0.25">
      <c r="A1047" s="8" t="s">
        <v>4</v>
      </c>
      <c r="B1047" s="8" t="s">
        <v>86</v>
      </c>
      <c r="C1047" s="9">
        <v>65.503188351668882</v>
      </c>
    </row>
    <row r="1048" spans="1:3" x14ac:dyDescent="0.25">
      <c r="A1048" s="8" t="s">
        <v>4</v>
      </c>
      <c r="B1048" s="8" t="s">
        <v>86</v>
      </c>
      <c r="C1048" s="9">
        <v>55.47347434214501</v>
      </c>
    </row>
    <row r="1049" spans="1:3" x14ac:dyDescent="0.25">
      <c r="A1049" s="8" t="s">
        <v>4</v>
      </c>
      <c r="B1049" s="8" t="s">
        <v>86</v>
      </c>
      <c r="C1049" s="9">
        <v>55.895292444073405</v>
      </c>
    </row>
    <row r="1050" spans="1:3" x14ac:dyDescent="0.25">
      <c r="A1050" s="8" t="s">
        <v>4</v>
      </c>
      <c r="B1050" s="8" t="s">
        <v>86</v>
      </c>
      <c r="C1050" s="9">
        <v>50.719232818327121</v>
      </c>
    </row>
    <row r="1051" spans="1:3" x14ac:dyDescent="0.25">
      <c r="A1051" s="8" t="s">
        <v>4</v>
      </c>
      <c r="B1051" s="8" t="s">
        <v>86</v>
      </c>
      <c r="C1051" s="9">
        <v>53.82574738148724</v>
      </c>
    </row>
    <row r="1052" spans="1:3" x14ac:dyDescent="0.25">
      <c r="A1052" s="8" t="s">
        <v>4</v>
      </c>
      <c r="B1052" s="8" t="s">
        <v>86</v>
      </c>
      <c r="C1052" s="9">
        <v>44.161279514909182</v>
      </c>
    </row>
    <row r="1053" spans="1:3" x14ac:dyDescent="0.25">
      <c r="A1053" s="8" t="s">
        <v>4</v>
      </c>
      <c r="B1053" s="8" t="s">
        <v>86</v>
      </c>
      <c r="C1053" s="9">
        <v>61.139458117526878</v>
      </c>
    </row>
    <row r="1054" spans="1:3" x14ac:dyDescent="0.25">
      <c r="A1054" s="8" t="s">
        <v>4</v>
      </c>
      <c r="B1054" s="8" t="s">
        <v>86</v>
      </c>
      <c r="C1054" s="9">
        <v>50.891145664555751</v>
      </c>
    </row>
    <row r="1055" spans="1:3" x14ac:dyDescent="0.25">
      <c r="A1055" s="8" t="s">
        <v>4</v>
      </c>
      <c r="B1055" s="8" t="s">
        <v>86</v>
      </c>
      <c r="C1055" s="9">
        <v>51.628778100610205</v>
      </c>
    </row>
    <row r="1056" spans="1:3" x14ac:dyDescent="0.25">
      <c r="A1056" s="8" t="s">
        <v>4</v>
      </c>
      <c r="B1056" s="8" t="s">
        <v>87</v>
      </c>
      <c r="C1056" s="9">
        <v>37.630239085181998</v>
      </c>
    </row>
    <row r="1057" spans="1:3" x14ac:dyDescent="0.25">
      <c r="A1057" s="8" t="s">
        <v>4</v>
      </c>
      <c r="B1057" s="8" t="s">
        <v>87</v>
      </c>
      <c r="C1057" s="9">
        <v>40.576924133158307</v>
      </c>
    </row>
    <row r="1058" spans="1:3" x14ac:dyDescent="0.25">
      <c r="A1058" s="8" t="s">
        <v>4</v>
      </c>
      <c r="B1058" s="8" t="s">
        <v>87</v>
      </c>
      <c r="C1058" s="9">
        <v>34.625883593582657</v>
      </c>
    </row>
    <row r="1059" spans="1:3" x14ac:dyDescent="0.25">
      <c r="A1059" s="8" t="s">
        <v>4</v>
      </c>
      <c r="B1059" s="8" t="s">
        <v>87</v>
      </c>
      <c r="C1059" s="9">
        <v>36.460902185435195</v>
      </c>
    </row>
    <row r="1060" spans="1:3" x14ac:dyDescent="0.25">
      <c r="A1060" s="8" t="s">
        <v>4</v>
      </c>
      <c r="B1060" s="8" t="s">
        <v>87</v>
      </c>
      <c r="C1060" s="9">
        <v>38.501337405049739</v>
      </c>
    </row>
    <row r="1061" spans="1:3" x14ac:dyDescent="0.25">
      <c r="A1061" s="8" t="s">
        <v>4</v>
      </c>
      <c r="B1061" s="8" t="s">
        <v>87</v>
      </c>
      <c r="C1061" s="9">
        <v>27.72025990146593</v>
      </c>
    </row>
    <row r="1062" spans="1:3" x14ac:dyDescent="0.25">
      <c r="A1062" s="8" t="s">
        <v>4</v>
      </c>
      <c r="B1062" s="8" t="s">
        <v>87</v>
      </c>
      <c r="C1062" s="9">
        <v>47.784081859075407</v>
      </c>
    </row>
    <row r="1063" spans="1:3" x14ac:dyDescent="0.25">
      <c r="A1063" s="8" t="s">
        <v>4</v>
      </c>
      <c r="B1063" s="8" t="s">
        <v>87</v>
      </c>
      <c r="C1063" s="9">
        <v>56.011731815959884</v>
      </c>
    </row>
    <row r="1064" spans="1:3" x14ac:dyDescent="0.25">
      <c r="A1064" s="8" t="s">
        <v>4</v>
      </c>
      <c r="B1064" s="8" t="s">
        <v>87</v>
      </c>
      <c r="C1064" s="9">
        <v>42.310332895770287</v>
      </c>
    </row>
    <row r="1065" spans="1:3" x14ac:dyDescent="0.25">
      <c r="A1065" s="8" t="s">
        <v>4</v>
      </c>
      <c r="B1065" s="8" t="s">
        <v>87</v>
      </c>
      <c r="C1065" s="9">
        <v>39.012682005173872</v>
      </c>
    </row>
    <row r="1066" spans="1:3" x14ac:dyDescent="0.25">
      <c r="A1066" s="8" t="s">
        <v>4</v>
      </c>
      <c r="B1066" s="8" t="s">
        <v>87</v>
      </c>
      <c r="C1066" s="9">
        <v>42.798609318445209</v>
      </c>
    </row>
    <row r="1067" spans="1:3" x14ac:dyDescent="0.25">
      <c r="A1067" s="8" t="s">
        <v>4</v>
      </c>
      <c r="B1067" s="8" t="s">
        <v>87</v>
      </c>
      <c r="C1067" s="9">
        <v>53.152376296898431</v>
      </c>
    </row>
    <row r="1068" spans="1:3" x14ac:dyDescent="0.25">
      <c r="A1068" s="8" t="s">
        <v>4</v>
      </c>
      <c r="B1068" s="8" t="s">
        <v>87</v>
      </c>
      <c r="C1068" s="9">
        <v>44.488627937759865</v>
      </c>
    </row>
    <row r="1069" spans="1:3" x14ac:dyDescent="0.25">
      <c r="A1069" s="8" t="s">
        <v>4</v>
      </c>
      <c r="B1069" s="8" t="s">
        <v>87</v>
      </c>
      <c r="C1069" s="9">
        <v>39.689897786004209</v>
      </c>
    </row>
    <row r="1070" spans="1:3" x14ac:dyDescent="0.25">
      <c r="A1070" s="8" t="s">
        <v>4</v>
      </c>
      <c r="B1070" s="8" t="s">
        <v>87</v>
      </c>
      <c r="C1070" s="9">
        <v>43.746052320823431</v>
      </c>
    </row>
    <row r="1071" spans="1:3" x14ac:dyDescent="0.25">
      <c r="A1071" s="8" t="s">
        <v>4</v>
      </c>
      <c r="B1071" s="8" t="s">
        <v>87</v>
      </c>
      <c r="C1071" s="9">
        <v>40.256715860470479</v>
      </c>
    </row>
    <row r="1072" spans="1:3" x14ac:dyDescent="0.25">
      <c r="A1072" s="8" t="s">
        <v>4</v>
      </c>
      <c r="B1072" s="8" t="s">
        <v>87</v>
      </c>
      <c r="C1072" s="9">
        <v>43.643344006942428</v>
      </c>
    </row>
    <row r="1073" spans="1:3" x14ac:dyDescent="0.25">
      <c r="A1073" s="8" t="s">
        <v>4</v>
      </c>
      <c r="B1073" s="8" t="s">
        <v>87</v>
      </c>
      <c r="C1073" s="9">
        <v>39.820068215896171</v>
      </c>
    </row>
    <row r="1074" spans="1:3" x14ac:dyDescent="0.25">
      <c r="A1074" s="8" t="s">
        <v>4</v>
      </c>
      <c r="B1074" s="8" t="s">
        <v>87</v>
      </c>
      <c r="C1074" s="9">
        <v>57.284875514228119</v>
      </c>
    </row>
    <row r="1075" spans="1:3" x14ac:dyDescent="0.25">
      <c r="A1075" s="8" t="s">
        <v>4</v>
      </c>
      <c r="B1075" s="8" t="s">
        <v>87</v>
      </c>
      <c r="C1075" s="9">
        <v>39.545447055786539</v>
      </c>
    </row>
    <row r="1076" spans="1:3" x14ac:dyDescent="0.25">
      <c r="A1076" s="8" t="s">
        <v>4</v>
      </c>
      <c r="B1076" s="8" t="s">
        <v>87</v>
      </c>
      <c r="C1076" s="9">
        <v>45.037870257979122</v>
      </c>
    </row>
    <row r="1077" spans="1:3" x14ac:dyDescent="0.25">
      <c r="A1077" s="8" t="s">
        <v>4</v>
      </c>
      <c r="B1077" s="8" t="s">
        <v>87</v>
      </c>
      <c r="C1077" s="9">
        <v>58.459704837177114</v>
      </c>
    </row>
    <row r="1078" spans="1:3" x14ac:dyDescent="0.25">
      <c r="A1078" s="8" t="s">
        <v>4</v>
      </c>
      <c r="B1078" s="8" t="s">
        <v>87</v>
      </c>
      <c r="C1078" s="9">
        <v>54.805595680758401</v>
      </c>
    </row>
    <row r="1079" spans="1:3" x14ac:dyDescent="0.25">
      <c r="A1079" s="8" t="s">
        <v>4</v>
      </c>
      <c r="B1079" s="8" t="s">
        <v>87</v>
      </c>
      <c r="C1079" s="9">
        <v>41.742416336663574</v>
      </c>
    </row>
    <row r="1080" spans="1:3" x14ac:dyDescent="0.25">
      <c r="A1080" s="8" t="s">
        <v>4</v>
      </c>
      <c r="B1080" s="8" t="s">
        <v>87</v>
      </c>
      <c r="C1080" s="9">
        <v>34.607758597015419</v>
      </c>
    </row>
    <row r="1081" spans="1:3" x14ac:dyDescent="0.25">
      <c r="A1081" s="8" t="s">
        <v>4</v>
      </c>
      <c r="B1081" s="8" t="s">
        <v>87</v>
      </c>
      <c r="C1081" s="9">
        <v>55.81675079228205</v>
      </c>
    </row>
    <row r="1082" spans="1:3" x14ac:dyDescent="0.25">
      <c r="A1082" s="8" t="s">
        <v>4</v>
      </c>
      <c r="B1082" s="8" t="s">
        <v>87</v>
      </c>
      <c r="C1082" s="9">
        <v>47.701146268722304</v>
      </c>
    </row>
    <row r="1083" spans="1:3" x14ac:dyDescent="0.25">
      <c r="A1083" s="8" t="s">
        <v>4</v>
      </c>
      <c r="B1083" s="8" t="s">
        <v>87</v>
      </c>
      <c r="C1083" s="9">
        <v>54.924232021925761</v>
      </c>
    </row>
    <row r="1084" spans="1:3" x14ac:dyDescent="0.25">
      <c r="A1084" s="8" t="s">
        <v>4</v>
      </c>
      <c r="B1084" s="8" t="s">
        <v>87</v>
      </c>
      <c r="C1084" s="9">
        <v>48.232812834694542</v>
      </c>
    </row>
    <row r="1085" spans="1:3" x14ac:dyDescent="0.25">
      <c r="A1085" s="8" t="s">
        <v>4</v>
      </c>
      <c r="B1085" s="8" t="s">
        <v>87</v>
      </c>
      <c r="C1085" s="9">
        <v>42.79806007612499</v>
      </c>
    </row>
    <row r="1086" spans="1:3" x14ac:dyDescent="0.25">
      <c r="A1086" s="8" t="s">
        <v>4</v>
      </c>
      <c r="B1086" s="8" t="s">
        <v>87</v>
      </c>
      <c r="C1086" s="9">
        <v>53.276505061267983</v>
      </c>
    </row>
    <row r="1087" spans="1:3" x14ac:dyDescent="0.25">
      <c r="A1087" s="8" t="s">
        <v>4</v>
      </c>
      <c r="B1087" s="8" t="s">
        <v>87</v>
      </c>
      <c r="C1087" s="9">
        <v>52.080804530150658</v>
      </c>
    </row>
    <row r="1088" spans="1:3" x14ac:dyDescent="0.25">
      <c r="A1088" s="8" t="s">
        <v>4</v>
      </c>
      <c r="B1088" s="8" t="s">
        <v>87</v>
      </c>
      <c r="C1088" s="9">
        <v>56.742224101851498</v>
      </c>
    </row>
    <row r="1089" spans="1:3" x14ac:dyDescent="0.25">
      <c r="A1089" s="8" t="s">
        <v>4</v>
      </c>
      <c r="B1089" s="8" t="s">
        <v>87</v>
      </c>
      <c r="C1089" s="9">
        <v>42.198287462445556</v>
      </c>
    </row>
    <row r="1090" spans="1:3" x14ac:dyDescent="0.25">
      <c r="A1090" s="8" t="s">
        <v>4</v>
      </c>
      <c r="B1090" s="8" t="s">
        <v>87</v>
      </c>
      <c r="C1090" s="9">
        <v>55.502584185116632</v>
      </c>
    </row>
    <row r="1091" spans="1:3" x14ac:dyDescent="0.25">
      <c r="A1091" s="8" t="s">
        <v>4</v>
      </c>
      <c r="B1091" s="8" t="s">
        <v>87</v>
      </c>
      <c r="C1091" s="9">
        <v>42.776639625636442</v>
      </c>
    </row>
    <row r="1092" spans="1:3" x14ac:dyDescent="0.25">
      <c r="A1092" s="8" t="s">
        <v>4</v>
      </c>
      <c r="B1092" s="8" t="s">
        <v>87</v>
      </c>
      <c r="C1092" s="9">
        <v>42.316923803612916</v>
      </c>
    </row>
    <row r="1093" spans="1:3" x14ac:dyDescent="0.25">
      <c r="A1093" s="8" t="s">
        <v>4</v>
      </c>
      <c r="B1093" s="8" t="s">
        <v>87</v>
      </c>
      <c r="C1093" s="9">
        <v>52.916202099204149</v>
      </c>
    </row>
    <row r="1094" spans="1:3" x14ac:dyDescent="0.25">
      <c r="A1094" s="8" t="s">
        <v>4</v>
      </c>
      <c r="B1094" s="8" t="s">
        <v>87</v>
      </c>
      <c r="C1094" s="9">
        <v>43.719139447132683</v>
      </c>
    </row>
    <row r="1095" spans="1:3" x14ac:dyDescent="0.25">
      <c r="A1095" s="8" t="s">
        <v>4</v>
      </c>
      <c r="B1095" s="8" t="s">
        <v>87</v>
      </c>
      <c r="C1095" s="9">
        <v>46.969555498190246</v>
      </c>
    </row>
    <row r="1096" spans="1:3" x14ac:dyDescent="0.25">
      <c r="A1096" s="8" t="s">
        <v>4</v>
      </c>
      <c r="B1096" s="8" t="s">
        <v>87</v>
      </c>
      <c r="C1096" s="9">
        <v>45.692567103680474</v>
      </c>
    </row>
    <row r="1097" spans="1:3" x14ac:dyDescent="0.25">
      <c r="A1097" s="8" t="s">
        <v>4</v>
      </c>
      <c r="B1097" s="8" t="s">
        <v>87</v>
      </c>
      <c r="C1097" s="9">
        <v>52.437812038293181</v>
      </c>
    </row>
    <row r="1098" spans="1:3" x14ac:dyDescent="0.25">
      <c r="A1098" s="8" t="s">
        <v>4</v>
      </c>
      <c r="B1098" s="8" t="s">
        <v>87</v>
      </c>
      <c r="C1098" s="9">
        <v>53.16171341634216</v>
      </c>
    </row>
    <row r="1099" spans="1:3" x14ac:dyDescent="0.25">
      <c r="A1099" s="8" t="s">
        <v>4</v>
      </c>
      <c r="B1099" s="8" t="s">
        <v>87</v>
      </c>
      <c r="C1099" s="9">
        <v>53.590671668433401</v>
      </c>
    </row>
    <row r="1100" spans="1:3" x14ac:dyDescent="0.25">
      <c r="A1100" s="8" t="s">
        <v>4</v>
      </c>
      <c r="B1100" s="8" t="s">
        <v>87</v>
      </c>
      <c r="C1100" s="9">
        <v>57.121201302802788</v>
      </c>
    </row>
    <row r="1101" spans="1:3" x14ac:dyDescent="0.25">
      <c r="A1101" s="8" t="s">
        <v>4</v>
      </c>
      <c r="B1101" s="8" t="s">
        <v>87</v>
      </c>
      <c r="C1101" s="9">
        <v>48.333324179294664</v>
      </c>
    </row>
    <row r="1102" spans="1:3" x14ac:dyDescent="0.25">
      <c r="A1102" s="8" t="s">
        <v>4</v>
      </c>
      <c r="B1102" s="8" t="s">
        <v>87</v>
      </c>
      <c r="C1102" s="9">
        <v>42.686014642800259</v>
      </c>
    </row>
    <row r="1103" spans="1:3" x14ac:dyDescent="0.25">
      <c r="A1103" s="8" t="s">
        <v>4</v>
      </c>
      <c r="B1103" s="8" t="s">
        <v>87</v>
      </c>
      <c r="C1103" s="9">
        <v>51.632622796851749</v>
      </c>
    </row>
    <row r="1104" spans="1:3" x14ac:dyDescent="0.25">
      <c r="A1104" s="8" t="s">
        <v>4</v>
      </c>
      <c r="B1104" s="8" t="s">
        <v>87</v>
      </c>
      <c r="C1104" s="9">
        <v>54.080046575748753</v>
      </c>
    </row>
    <row r="1105" spans="1:3" x14ac:dyDescent="0.25">
      <c r="A1105" s="8" t="s">
        <v>4</v>
      </c>
      <c r="B1105" s="8" t="s">
        <v>87</v>
      </c>
      <c r="C1105" s="9">
        <v>43.971790914433541</v>
      </c>
    </row>
    <row r="1106" spans="1:3" x14ac:dyDescent="0.25">
      <c r="A1106" s="8" t="s">
        <v>4</v>
      </c>
      <c r="B1106" s="8" t="s">
        <v>87</v>
      </c>
      <c r="C1106" s="9">
        <v>49.371392164509061</v>
      </c>
    </row>
    <row r="1107" spans="1:3" x14ac:dyDescent="0.25">
      <c r="A1107" s="8" t="s">
        <v>4</v>
      </c>
      <c r="B1107" s="8" t="s">
        <v>87</v>
      </c>
      <c r="C1107" s="9">
        <v>43.446715256303932</v>
      </c>
    </row>
    <row r="1108" spans="1:3" x14ac:dyDescent="0.25">
      <c r="A1108" s="8" t="s">
        <v>4</v>
      </c>
      <c r="B1108" s="8" t="s">
        <v>87</v>
      </c>
      <c r="C1108" s="9">
        <v>52.389478714113878</v>
      </c>
    </row>
    <row r="1109" spans="1:3" x14ac:dyDescent="0.25">
      <c r="A1109" s="8" t="s">
        <v>4</v>
      </c>
      <c r="B1109" s="8" t="s">
        <v>87</v>
      </c>
      <c r="C1109" s="9">
        <v>38.764424476434762</v>
      </c>
    </row>
    <row r="1110" spans="1:3" x14ac:dyDescent="0.25">
      <c r="A1110" s="8" t="s">
        <v>4</v>
      </c>
      <c r="B1110" s="8" t="s">
        <v>87</v>
      </c>
      <c r="C1110" s="9">
        <v>38.749594933788835</v>
      </c>
    </row>
    <row r="1111" spans="1:3" x14ac:dyDescent="0.25">
      <c r="A1111" s="8" t="s">
        <v>4</v>
      </c>
      <c r="B1111" s="8" t="s">
        <v>87</v>
      </c>
      <c r="C1111" s="9">
        <v>32.422872647183212</v>
      </c>
    </row>
    <row r="1112" spans="1:3" x14ac:dyDescent="0.25">
      <c r="A1112" s="8" t="s">
        <v>4</v>
      </c>
      <c r="B1112" s="8" t="s">
        <v>87</v>
      </c>
      <c r="C1112" s="9">
        <v>52.834914235811702</v>
      </c>
    </row>
    <row r="1113" spans="1:3" x14ac:dyDescent="0.25">
      <c r="A1113" s="8" t="s">
        <v>4</v>
      </c>
      <c r="B1113" s="8" t="s">
        <v>87</v>
      </c>
      <c r="C1113" s="9">
        <v>39.44054177262467</v>
      </c>
    </row>
    <row r="1114" spans="1:3" x14ac:dyDescent="0.25">
      <c r="A1114" s="8" t="s">
        <v>4</v>
      </c>
      <c r="B1114" s="8" t="s">
        <v>87</v>
      </c>
      <c r="C1114" s="9">
        <v>46.240161696939076</v>
      </c>
    </row>
    <row r="1115" spans="1:3" x14ac:dyDescent="0.25">
      <c r="A1115" s="8" t="s">
        <v>4</v>
      </c>
      <c r="B1115" s="8" t="s">
        <v>87</v>
      </c>
      <c r="C1115" s="9">
        <v>44.476544606715038</v>
      </c>
    </row>
    <row r="1116" spans="1:3" x14ac:dyDescent="0.25">
      <c r="A1116" s="8" t="s">
        <v>4</v>
      </c>
      <c r="B1116" s="8" t="s">
        <v>87</v>
      </c>
      <c r="C1116" s="9">
        <v>40.93173467201995</v>
      </c>
    </row>
    <row r="1117" spans="1:3" x14ac:dyDescent="0.25">
      <c r="A1117" s="8" t="s">
        <v>4</v>
      </c>
      <c r="B1117" s="8" t="s">
        <v>87</v>
      </c>
      <c r="C1117" s="9">
        <v>50.449554839099463</v>
      </c>
    </row>
    <row r="1118" spans="1:3" x14ac:dyDescent="0.25">
      <c r="A1118" s="8" t="s">
        <v>4</v>
      </c>
      <c r="B1118" s="8" t="s">
        <v>87</v>
      </c>
      <c r="C1118" s="9">
        <v>46.178097314754297</v>
      </c>
    </row>
    <row r="1119" spans="1:3" x14ac:dyDescent="0.25">
      <c r="A1119" s="8" t="s">
        <v>4</v>
      </c>
      <c r="B1119" s="8" t="s">
        <v>87</v>
      </c>
      <c r="C1119" s="9">
        <v>50.518210129126871</v>
      </c>
    </row>
    <row r="1120" spans="1:3" x14ac:dyDescent="0.25">
      <c r="A1120" s="8" t="s">
        <v>4</v>
      </c>
      <c r="B1120" s="8" t="s">
        <v>87</v>
      </c>
      <c r="C1120" s="9">
        <v>48.546430199539742</v>
      </c>
    </row>
    <row r="1121" spans="1:3" x14ac:dyDescent="0.25">
      <c r="A1121" s="8" t="s">
        <v>4</v>
      </c>
      <c r="B1121" s="8" t="s">
        <v>87</v>
      </c>
      <c r="C1121" s="9">
        <v>50.001373105800553</v>
      </c>
    </row>
    <row r="1122" spans="1:3" x14ac:dyDescent="0.25">
      <c r="A1122" s="8" t="s">
        <v>4</v>
      </c>
      <c r="B1122" s="8" t="s">
        <v>87</v>
      </c>
      <c r="C1122" s="9">
        <v>52.948607396097088</v>
      </c>
    </row>
    <row r="1123" spans="1:3" x14ac:dyDescent="0.25">
      <c r="A1123" s="8" t="s">
        <v>4</v>
      </c>
      <c r="B1123" s="8" t="s">
        <v>87</v>
      </c>
      <c r="C1123" s="9">
        <v>43.49175312656191</v>
      </c>
    </row>
    <row r="1124" spans="1:3" x14ac:dyDescent="0.25">
      <c r="A1124" s="8" t="s">
        <v>4</v>
      </c>
      <c r="B1124" s="8" t="s">
        <v>87</v>
      </c>
      <c r="C1124" s="9">
        <v>39.614102345813954</v>
      </c>
    </row>
    <row r="1125" spans="1:3" x14ac:dyDescent="0.25">
      <c r="A1125" s="8" t="s">
        <v>4</v>
      </c>
      <c r="B1125" s="8" t="s">
        <v>87</v>
      </c>
      <c r="C1125" s="9">
        <v>36.925011946020469</v>
      </c>
    </row>
    <row r="1126" spans="1:3" x14ac:dyDescent="0.25">
      <c r="A1126" s="8" t="s">
        <v>4</v>
      </c>
      <c r="B1126" s="8" t="s">
        <v>87</v>
      </c>
      <c r="C1126" s="9">
        <v>39.391659206125148</v>
      </c>
    </row>
    <row r="1127" spans="1:3" x14ac:dyDescent="0.25">
      <c r="A1127" s="8" t="s">
        <v>4</v>
      </c>
      <c r="B1127" s="8" t="s">
        <v>87</v>
      </c>
      <c r="C1127" s="9">
        <v>58.397091212672123</v>
      </c>
    </row>
    <row r="1128" spans="1:3" x14ac:dyDescent="0.25">
      <c r="A1128" s="8" t="s">
        <v>4</v>
      </c>
      <c r="B1128" s="8" t="s">
        <v>87</v>
      </c>
      <c r="C1128" s="9">
        <v>37.897720095128776</v>
      </c>
    </row>
    <row r="1129" spans="1:3" x14ac:dyDescent="0.25">
      <c r="A1129" s="8" t="s">
        <v>4</v>
      </c>
      <c r="B1129" s="8" t="s">
        <v>87</v>
      </c>
      <c r="C1129" s="9">
        <v>49.589441365636105</v>
      </c>
    </row>
    <row r="1130" spans="1:3" x14ac:dyDescent="0.25">
      <c r="A1130" s="8" t="s">
        <v>4</v>
      </c>
      <c r="B1130" s="8" t="s">
        <v>87</v>
      </c>
      <c r="C1130" s="9">
        <v>53.040880105893919</v>
      </c>
    </row>
    <row r="1131" spans="1:3" x14ac:dyDescent="0.25">
      <c r="A1131" s="8" t="s">
        <v>4</v>
      </c>
      <c r="B1131" s="8" t="s">
        <v>87</v>
      </c>
      <c r="C1131" s="9">
        <v>49.431808819733185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0B09-9A7D-4FD7-B365-C8C59F10A9CB}">
  <dimension ref="A1:Q14"/>
  <sheetViews>
    <sheetView workbookViewId="0">
      <selection activeCell="D18" sqref="D18"/>
    </sheetView>
  </sheetViews>
  <sheetFormatPr defaultRowHeight="15.75" x14ac:dyDescent="0.25"/>
  <cols>
    <col min="1" max="1" width="10.42578125" style="2" bestFit="1" customWidth="1"/>
    <col min="2" max="2" width="21" style="2" bestFit="1" customWidth="1"/>
    <col min="3" max="3" width="23.85546875" style="2" bestFit="1" customWidth="1"/>
    <col min="4" max="4" width="20.5703125" style="2" bestFit="1" customWidth="1"/>
  </cols>
  <sheetData>
    <row r="1" spans="1:17" ht="16.5" thickBot="1" x14ac:dyDescent="0.3">
      <c r="A1" s="2" t="s">
        <v>2</v>
      </c>
      <c r="B1" s="2" t="s">
        <v>72</v>
      </c>
      <c r="C1" s="2" t="s">
        <v>73</v>
      </c>
      <c r="D1" s="2" t="s">
        <v>74</v>
      </c>
    </row>
    <row r="2" spans="1:17" x14ac:dyDescent="0.25">
      <c r="A2" s="106" t="s">
        <v>3</v>
      </c>
      <c r="B2" s="116">
        <v>30.59</v>
      </c>
      <c r="C2" s="116">
        <v>29.32</v>
      </c>
      <c r="D2" s="117">
        <v>40.08</v>
      </c>
    </row>
    <row r="3" spans="1:17" x14ac:dyDescent="0.25">
      <c r="A3" s="108" t="s">
        <v>3</v>
      </c>
      <c r="B3" s="5">
        <v>35.85</v>
      </c>
      <c r="C3" s="5">
        <v>17.5</v>
      </c>
      <c r="D3" s="118">
        <v>46.66</v>
      </c>
    </row>
    <row r="4" spans="1:17" x14ac:dyDescent="0.25">
      <c r="A4" s="108" t="s">
        <v>3</v>
      </c>
      <c r="B4" s="5">
        <v>26.77</v>
      </c>
      <c r="C4" s="5">
        <v>26.09</v>
      </c>
      <c r="D4" s="118">
        <v>47.14</v>
      </c>
      <c r="O4" s="6"/>
    </row>
    <row r="5" spans="1:17" x14ac:dyDescent="0.25">
      <c r="A5" s="108" t="s">
        <v>3</v>
      </c>
      <c r="B5" s="5">
        <v>16.329999999999998</v>
      </c>
      <c r="C5" s="5">
        <v>22.17</v>
      </c>
      <c r="D5" s="118">
        <v>61.5</v>
      </c>
    </row>
    <row r="6" spans="1:17" ht="16.5" thickBot="1" x14ac:dyDescent="0.3">
      <c r="A6" s="110" t="s">
        <v>3</v>
      </c>
      <c r="B6" s="119">
        <v>30.66</v>
      </c>
      <c r="C6" s="119">
        <v>27.47</v>
      </c>
      <c r="D6" s="120">
        <v>41.87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28" t="s">
        <v>4</v>
      </c>
      <c r="B7" s="116">
        <v>34.97</v>
      </c>
      <c r="C7" s="116">
        <v>26.71</v>
      </c>
      <c r="D7" s="117">
        <v>38.32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25">
      <c r="A8" s="29" t="s">
        <v>4</v>
      </c>
      <c r="B8" s="5">
        <v>22.05</v>
      </c>
      <c r="C8" s="5">
        <v>33.01</v>
      </c>
      <c r="D8" s="118">
        <v>44.93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25">
      <c r="A9" s="29" t="s">
        <v>4</v>
      </c>
      <c r="B9" s="5">
        <v>27.47</v>
      </c>
      <c r="C9" s="5">
        <v>29.85</v>
      </c>
      <c r="D9" s="118">
        <v>42.69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25">
      <c r="A10" s="29" t="s">
        <v>4</v>
      </c>
      <c r="B10" s="5">
        <v>12.59</v>
      </c>
      <c r="C10" s="5">
        <v>25.19</v>
      </c>
      <c r="D10" s="118">
        <v>62.22</v>
      </c>
    </row>
    <row r="11" spans="1:17" x14ac:dyDescent="0.25">
      <c r="A11" s="29" t="s">
        <v>4</v>
      </c>
      <c r="B11" s="5">
        <v>29.34</v>
      </c>
      <c r="C11" s="5">
        <v>25.07</v>
      </c>
      <c r="D11" s="118">
        <v>45.59</v>
      </c>
      <c r="E11" s="7"/>
      <c r="F11" s="7"/>
    </row>
    <row r="12" spans="1:17" x14ac:dyDescent="0.25">
      <c r="A12" s="29" t="s">
        <v>4</v>
      </c>
      <c r="B12" s="5">
        <v>30.06</v>
      </c>
      <c r="C12" s="5">
        <v>23.46</v>
      </c>
      <c r="D12" s="118">
        <v>46.48</v>
      </c>
      <c r="E12" s="7"/>
      <c r="F12" s="7"/>
    </row>
    <row r="13" spans="1:17" ht="16.5" thickBot="1" x14ac:dyDescent="0.3">
      <c r="A13" s="30" t="s">
        <v>4</v>
      </c>
      <c r="B13" s="119">
        <v>23.84</v>
      </c>
      <c r="C13" s="119">
        <v>33.03</v>
      </c>
      <c r="D13" s="120">
        <v>43.13</v>
      </c>
      <c r="E13" s="7"/>
      <c r="F13" s="7"/>
    </row>
    <row r="14" spans="1:17" x14ac:dyDescent="0.25">
      <c r="A14" s="5"/>
      <c r="B14" s="5"/>
      <c r="C14" s="5"/>
      <c r="D14" s="5"/>
      <c r="E14" s="7"/>
      <c r="F14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2E58-3870-4D83-9C75-F94263421B7B}">
  <dimension ref="A1:AB1201"/>
  <sheetViews>
    <sheetView workbookViewId="0">
      <selection activeCell="G18" sqref="G18"/>
    </sheetView>
  </sheetViews>
  <sheetFormatPr defaultRowHeight="15" x14ac:dyDescent="0.25"/>
  <cols>
    <col min="1" max="1" width="10" bestFit="1" customWidth="1"/>
    <col min="2" max="2" width="7.85546875" bestFit="1" customWidth="1"/>
    <col min="3" max="3" width="32.140625" bestFit="1" customWidth="1"/>
    <col min="9" max="9" width="12.140625" bestFit="1" customWidth="1"/>
    <col min="12" max="12" width="12.140625" bestFit="1" customWidth="1"/>
    <col min="15" max="15" width="12.140625" bestFit="1" customWidth="1"/>
    <col min="18" max="18" width="12.140625" bestFit="1" customWidth="1"/>
    <col min="21" max="21" width="12.140625" bestFit="1" customWidth="1"/>
    <col min="24" max="24" width="12.140625" bestFit="1" customWidth="1"/>
    <col min="27" max="27" width="12.140625" bestFit="1" customWidth="1"/>
  </cols>
  <sheetData>
    <row r="1" spans="1:28" ht="15.75" x14ac:dyDescent="0.25">
      <c r="A1" s="2" t="s">
        <v>2</v>
      </c>
      <c r="B1" s="2" t="s">
        <v>18</v>
      </c>
      <c r="C1" s="2" t="s">
        <v>88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6.5" thickBot="1" x14ac:dyDescent="0.3">
      <c r="A2" s="2" t="s">
        <v>3</v>
      </c>
      <c r="B2" s="2">
        <v>4</v>
      </c>
      <c r="C2" s="15">
        <v>39.690447028324428</v>
      </c>
      <c r="E2" s="16" t="s">
        <v>89</v>
      </c>
      <c r="F2" s="3"/>
      <c r="G2" s="3"/>
      <c r="H2" s="3"/>
      <c r="I2" s="3" t="s">
        <v>59</v>
      </c>
      <c r="J2" s="3"/>
      <c r="K2" s="3"/>
      <c r="L2" s="3" t="s">
        <v>60</v>
      </c>
      <c r="M2" s="3"/>
      <c r="N2" s="3"/>
      <c r="O2" s="3" t="s">
        <v>76</v>
      </c>
      <c r="P2" s="3"/>
      <c r="Q2" s="3"/>
      <c r="R2" s="3" t="s">
        <v>69</v>
      </c>
      <c r="S2" s="3"/>
      <c r="T2" s="3"/>
      <c r="U2" s="3" t="s">
        <v>77</v>
      </c>
      <c r="V2" s="3"/>
      <c r="W2" s="3"/>
      <c r="X2" s="3"/>
      <c r="Y2" s="3"/>
      <c r="Z2" s="3"/>
      <c r="AA2" s="3"/>
      <c r="AB2" s="3"/>
    </row>
    <row r="3" spans="1:28" ht="15.75" x14ac:dyDescent="0.25">
      <c r="A3" s="2" t="s">
        <v>3</v>
      </c>
      <c r="B3" s="2">
        <v>4</v>
      </c>
      <c r="C3" s="15">
        <v>37.348477774909519</v>
      </c>
      <c r="E3" s="3"/>
      <c r="F3" s="3">
        <v>10</v>
      </c>
      <c r="G3" s="3"/>
      <c r="H3" s="10" t="s">
        <v>46</v>
      </c>
      <c r="I3" s="10" t="s">
        <v>47</v>
      </c>
      <c r="J3" s="3"/>
      <c r="K3" s="10" t="s">
        <v>46</v>
      </c>
      <c r="L3" s="10" t="s">
        <v>47</v>
      </c>
      <c r="M3" s="3"/>
      <c r="N3" s="10" t="s">
        <v>46</v>
      </c>
      <c r="O3" s="10" t="s">
        <v>47</v>
      </c>
      <c r="P3" s="3"/>
      <c r="Q3" s="10" t="s">
        <v>46</v>
      </c>
      <c r="R3" s="10" t="s">
        <v>47</v>
      </c>
      <c r="S3" s="3"/>
      <c r="T3" s="10" t="s">
        <v>46</v>
      </c>
      <c r="U3" s="10" t="s">
        <v>47</v>
      </c>
      <c r="V3" s="3"/>
      <c r="W3" s="3"/>
      <c r="X3" s="3"/>
      <c r="Y3" s="3"/>
      <c r="Z3" s="3"/>
      <c r="AA3" s="3"/>
      <c r="AB3" s="3"/>
    </row>
    <row r="4" spans="1:28" ht="15.75" x14ac:dyDescent="0.25">
      <c r="A4" s="2" t="s">
        <v>3</v>
      </c>
      <c r="B4" s="2">
        <v>4</v>
      </c>
      <c r="C4" s="15">
        <v>36.799235454690255</v>
      </c>
      <c r="E4" s="3"/>
      <c r="F4" s="3">
        <v>15</v>
      </c>
      <c r="G4" s="3"/>
      <c r="H4" s="3">
        <v>10</v>
      </c>
      <c r="I4" s="16">
        <v>0</v>
      </c>
      <c r="J4" s="3"/>
      <c r="K4" s="3">
        <v>10</v>
      </c>
      <c r="L4" s="16">
        <v>0</v>
      </c>
      <c r="M4" s="3"/>
      <c r="N4" s="3">
        <v>10</v>
      </c>
      <c r="O4" s="16">
        <v>0</v>
      </c>
      <c r="P4" s="3"/>
      <c r="Q4" s="3">
        <v>10</v>
      </c>
      <c r="R4" s="16">
        <v>0</v>
      </c>
      <c r="S4" s="3"/>
      <c r="T4" s="3">
        <v>10</v>
      </c>
      <c r="U4" s="16">
        <v>0</v>
      </c>
      <c r="V4" s="3"/>
      <c r="W4" s="3"/>
      <c r="X4" s="3"/>
      <c r="Y4" s="3"/>
      <c r="Z4" s="3"/>
      <c r="AA4" s="3"/>
      <c r="AB4" s="3"/>
    </row>
    <row r="5" spans="1:28" ht="15.75" x14ac:dyDescent="0.25">
      <c r="A5" s="2" t="s">
        <v>3</v>
      </c>
      <c r="B5" s="2">
        <v>4</v>
      </c>
      <c r="C5" s="15">
        <v>25.814389050305103</v>
      </c>
      <c r="E5" s="3"/>
      <c r="F5" s="3">
        <v>20</v>
      </c>
      <c r="G5" s="3"/>
      <c r="H5" s="3">
        <v>15</v>
      </c>
      <c r="I5" s="16">
        <v>0</v>
      </c>
      <c r="J5" s="3"/>
      <c r="K5" s="3">
        <v>15</v>
      </c>
      <c r="L5" s="16">
        <v>0</v>
      </c>
      <c r="M5" s="3"/>
      <c r="N5" s="3">
        <v>15</v>
      </c>
      <c r="O5" s="16">
        <v>0</v>
      </c>
      <c r="P5" s="3"/>
      <c r="Q5" s="3">
        <v>15</v>
      </c>
      <c r="R5" s="16">
        <v>0</v>
      </c>
      <c r="S5" s="3"/>
      <c r="T5" s="3">
        <v>15</v>
      </c>
      <c r="U5" s="16">
        <v>0</v>
      </c>
      <c r="V5" s="3"/>
      <c r="W5" s="3"/>
      <c r="X5" s="3"/>
      <c r="Y5" s="3"/>
      <c r="Z5" s="3"/>
      <c r="AA5" s="3"/>
      <c r="AB5" s="3"/>
    </row>
    <row r="6" spans="1:28" ht="15.75" x14ac:dyDescent="0.25">
      <c r="A6" s="2" t="s">
        <v>3</v>
      </c>
      <c r="B6" s="2">
        <v>4</v>
      </c>
      <c r="C6" s="15">
        <v>34.914785054017983</v>
      </c>
      <c r="E6" s="3"/>
      <c r="F6" s="3">
        <v>25</v>
      </c>
      <c r="G6" s="3"/>
      <c r="H6" s="3">
        <v>20</v>
      </c>
      <c r="I6" s="16">
        <v>0</v>
      </c>
      <c r="J6" s="3"/>
      <c r="K6" s="3">
        <v>20</v>
      </c>
      <c r="L6" s="16">
        <v>0</v>
      </c>
      <c r="M6" s="3"/>
      <c r="N6" s="3">
        <v>20</v>
      </c>
      <c r="O6" s="16">
        <v>0</v>
      </c>
      <c r="P6" s="3"/>
      <c r="Q6" s="3">
        <v>20</v>
      </c>
      <c r="R6" s="16">
        <v>0</v>
      </c>
      <c r="S6" s="3"/>
      <c r="T6" s="3">
        <v>20</v>
      </c>
      <c r="U6" s="16">
        <v>6</v>
      </c>
      <c r="V6" s="3"/>
      <c r="W6" s="3"/>
      <c r="X6" s="3"/>
      <c r="Y6" s="3"/>
      <c r="Z6" s="3"/>
      <c r="AA6" s="3"/>
      <c r="AB6" s="3"/>
    </row>
    <row r="7" spans="1:28" ht="15.75" x14ac:dyDescent="0.25">
      <c r="A7" s="2" t="s">
        <v>3</v>
      </c>
      <c r="B7" s="2">
        <v>4</v>
      </c>
      <c r="C7" s="15">
        <v>32.656300633276395</v>
      </c>
      <c r="E7" s="3"/>
      <c r="F7" s="3">
        <v>30</v>
      </c>
      <c r="G7" s="3"/>
      <c r="H7" s="3">
        <v>25</v>
      </c>
      <c r="I7" s="16">
        <v>2</v>
      </c>
      <c r="J7" s="3"/>
      <c r="K7" s="3">
        <v>25</v>
      </c>
      <c r="L7" s="16">
        <v>2</v>
      </c>
      <c r="M7" s="3"/>
      <c r="N7" s="3">
        <v>25</v>
      </c>
      <c r="O7" s="16">
        <v>0</v>
      </c>
      <c r="P7" s="3"/>
      <c r="Q7" s="3">
        <v>25</v>
      </c>
      <c r="R7" s="16">
        <v>5</v>
      </c>
      <c r="S7" s="3"/>
      <c r="T7" s="3">
        <v>25</v>
      </c>
      <c r="U7" s="16">
        <v>27</v>
      </c>
      <c r="V7" s="3"/>
      <c r="W7" s="3"/>
      <c r="X7" s="3"/>
      <c r="Y7" s="3"/>
      <c r="Z7" s="3"/>
      <c r="AA7" s="3"/>
      <c r="AB7" s="3"/>
    </row>
    <row r="8" spans="1:28" ht="15.75" x14ac:dyDescent="0.25">
      <c r="A8" s="2" t="s">
        <v>3</v>
      </c>
      <c r="B8" s="2">
        <v>4</v>
      </c>
      <c r="C8" s="15">
        <v>30.208327612059165</v>
      </c>
      <c r="E8" s="3"/>
      <c r="F8" s="3">
        <v>35</v>
      </c>
      <c r="G8" s="3"/>
      <c r="H8" s="3">
        <v>30</v>
      </c>
      <c r="I8" s="16">
        <v>11</v>
      </c>
      <c r="J8" s="3"/>
      <c r="K8" s="3">
        <v>30</v>
      </c>
      <c r="L8" s="16">
        <v>18</v>
      </c>
      <c r="M8" s="3"/>
      <c r="N8" s="3">
        <v>30</v>
      </c>
      <c r="O8" s="16">
        <v>8</v>
      </c>
      <c r="P8" s="3"/>
      <c r="Q8" s="3">
        <v>30</v>
      </c>
      <c r="R8" s="16">
        <v>29</v>
      </c>
      <c r="S8" s="3"/>
      <c r="T8" s="3">
        <v>30</v>
      </c>
      <c r="U8" s="16">
        <v>34</v>
      </c>
      <c r="V8" s="3"/>
      <c r="W8" s="3"/>
      <c r="X8" s="3"/>
      <c r="Y8" s="3"/>
      <c r="Z8" s="3"/>
      <c r="AA8" s="3"/>
      <c r="AB8" s="3"/>
    </row>
    <row r="9" spans="1:28" ht="15.75" x14ac:dyDescent="0.25">
      <c r="A9" s="2" t="s">
        <v>3</v>
      </c>
      <c r="B9" s="2">
        <v>4</v>
      </c>
      <c r="C9" s="15">
        <v>25.814389050305103</v>
      </c>
      <c r="E9" s="3"/>
      <c r="F9" s="3">
        <v>40</v>
      </c>
      <c r="G9" s="3"/>
      <c r="H9" s="3">
        <v>35</v>
      </c>
      <c r="I9" s="16">
        <v>24</v>
      </c>
      <c r="J9" s="3"/>
      <c r="K9" s="3">
        <v>35</v>
      </c>
      <c r="L9" s="16">
        <v>31</v>
      </c>
      <c r="M9" s="3"/>
      <c r="N9" s="3">
        <v>35</v>
      </c>
      <c r="O9" s="16">
        <v>32</v>
      </c>
      <c r="P9" s="3"/>
      <c r="Q9" s="3">
        <v>35</v>
      </c>
      <c r="R9" s="16">
        <v>40</v>
      </c>
      <c r="S9" s="3"/>
      <c r="T9" s="3">
        <v>35</v>
      </c>
      <c r="U9" s="16">
        <v>19</v>
      </c>
      <c r="V9" s="3"/>
      <c r="W9" s="3"/>
      <c r="X9" s="3"/>
      <c r="Y9" s="3"/>
      <c r="Z9" s="3"/>
      <c r="AA9" s="3"/>
      <c r="AB9" s="3"/>
    </row>
    <row r="10" spans="1:28" ht="15.75" x14ac:dyDescent="0.25">
      <c r="A10" s="2" t="s">
        <v>3</v>
      </c>
      <c r="B10" s="2">
        <v>4</v>
      </c>
      <c r="C10" s="15">
        <v>35.338250882907026</v>
      </c>
      <c r="E10" s="3"/>
      <c r="F10" s="3">
        <v>45</v>
      </c>
      <c r="G10" s="3"/>
      <c r="H10" s="3">
        <v>40</v>
      </c>
      <c r="I10" s="16">
        <v>35</v>
      </c>
      <c r="J10" s="3"/>
      <c r="K10" s="3">
        <v>40</v>
      </c>
      <c r="L10" s="16">
        <v>31</v>
      </c>
      <c r="M10" s="3"/>
      <c r="N10" s="3">
        <v>40</v>
      </c>
      <c r="O10" s="16">
        <v>25</v>
      </c>
      <c r="P10" s="3"/>
      <c r="Q10" s="3">
        <v>40</v>
      </c>
      <c r="R10" s="16">
        <v>19</v>
      </c>
      <c r="S10" s="3"/>
      <c r="T10" s="3">
        <v>40</v>
      </c>
      <c r="U10" s="16">
        <v>12</v>
      </c>
      <c r="V10" s="3"/>
      <c r="W10" s="3"/>
      <c r="X10" s="3"/>
      <c r="Y10" s="3"/>
      <c r="Z10" s="3"/>
      <c r="AA10" s="3"/>
      <c r="AB10" s="3"/>
    </row>
    <row r="11" spans="1:28" ht="15.75" x14ac:dyDescent="0.25">
      <c r="A11" s="2" t="s">
        <v>3</v>
      </c>
      <c r="B11" s="2">
        <v>4</v>
      </c>
      <c r="C11" s="15">
        <v>32.72220971170271</v>
      </c>
      <c r="E11" s="3"/>
      <c r="F11" s="3">
        <v>50</v>
      </c>
      <c r="G11" s="3"/>
      <c r="H11" s="3">
        <v>45</v>
      </c>
      <c r="I11" s="16">
        <v>17</v>
      </c>
      <c r="J11" s="3"/>
      <c r="K11" s="3">
        <v>45</v>
      </c>
      <c r="L11" s="16">
        <v>15</v>
      </c>
      <c r="M11" s="3"/>
      <c r="N11" s="3">
        <v>45</v>
      </c>
      <c r="O11" s="16">
        <v>30</v>
      </c>
      <c r="P11" s="3"/>
      <c r="Q11" s="3">
        <v>45</v>
      </c>
      <c r="R11" s="16">
        <v>6</v>
      </c>
      <c r="S11" s="3"/>
      <c r="T11" s="3">
        <v>45</v>
      </c>
      <c r="U11" s="16">
        <v>2</v>
      </c>
      <c r="V11" s="3"/>
      <c r="W11" s="3"/>
      <c r="X11" s="3"/>
      <c r="Y11" s="3"/>
      <c r="Z11" s="3"/>
      <c r="AA11" s="3"/>
      <c r="AB11" s="3"/>
    </row>
    <row r="12" spans="1:28" ht="15.75" x14ac:dyDescent="0.25">
      <c r="A12" s="2" t="s">
        <v>3</v>
      </c>
      <c r="B12" s="2">
        <v>4</v>
      </c>
      <c r="C12" s="15">
        <v>36.864595290796352</v>
      </c>
      <c r="E12" s="3"/>
      <c r="F12" s="3">
        <v>55</v>
      </c>
      <c r="G12" s="3"/>
      <c r="H12" s="3">
        <v>50</v>
      </c>
      <c r="I12" s="16">
        <v>5</v>
      </c>
      <c r="J12" s="3"/>
      <c r="K12" s="3">
        <v>50</v>
      </c>
      <c r="L12" s="16">
        <v>3</v>
      </c>
      <c r="M12" s="3"/>
      <c r="N12" s="3">
        <v>50</v>
      </c>
      <c r="O12" s="16">
        <v>4</v>
      </c>
      <c r="P12" s="3"/>
      <c r="Q12" s="3">
        <v>50</v>
      </c>
      <c r="R12" s="16">
        <v>0</v>
      </c>
      <c r="S12" s="3"/>
      <c r="T12" s="3">
        <v>50</v>
      </c>
      <c r="U12" s="16">
        <v>0</v>
      </c>
      <c r="V12" s="3"/>
      <c r="W12" s="3"/>
      <c r="X12" s="3"/>
      <c r="Y12" s="3"/>
      <c r="Z12" s="3"/>
      <c r="AA12" s="3"/>
      <c r="AB12" s="3"/>
    </row>
    <row r="13" spans="1:28" ht="15.75" x14ac:dyDescent="0.25">
      <c r="A13" s="2" t="s">
        <v>3</v>
      </c>
      <c r="B13" s="2">
        <v>4</v>
      </c>
      <c r="C13" s="15">
        <v>29.109842971620651</v>
      </c>
      <c r="E13" s="3"/>
      <c r="F13" s="3">
        <v>60</v>
      </c>
      <c r="G13" s="3"/>
      <c r="H13" s="3">
        <v>55</v>
      </c>
      <c r="I13" s="16">
        <v>1</v>
      </c>
      <c r="J13" s="3"/>
      <c r="K13" s="3">
        <v>55</v>
      </c>
      <c r="L13" s="16">
        <v>0</v>
      </c>
      <c r="M13" s="3"/>
      <c r="N13" s="3">
        <v>55</v>
      </c>
      <c r="O13" s="16">
        <v>1</v>
      </c>
      <c r="P13" s="3"/>
      <c r="Q13" s="3">
        <v>55</v>
      </c>
      <c r="R13" s="16">
        <v>1</v>
      </c>
      <c r="S13" s="3"/>
      <c r="T13" s="3">
        <v>55</v>
      </c>
      <c r="U13" s="16">
        <v>0</v>
      </c>
      <c r="V13" s="3"/>
      <c r="W13" s="3"/>
      <c r="X13" s="3"/>
      <c r="Y13" s="3"/>
      <c r="Z13" s="3"/>
      <c r="AA13" s="3"/>
      <c r="AB13" s="3"/>
    </row>
    <row r="14" spans="1:28" ht="15.75" x14ac:dyDescent="0.25">
      <c r="A14" s="2" t="s">
        <v>3</v>
      </c>
      <c r="B14" s="2">
        <v>4</v>
      </c>
      <c r="C14" s="15">
        <v>33.778402693484345</v>
      </c>
      <c r="E14" s="3"/>
      <c r="F14" s="3">
        <v>65</v>
      </c>
      <c r="G14" s="3"/>
      <c r="H14" s="3">
        <v>60</v>
      </c>
      <c r="I14" s="16">
        <v>2</v>
      </c>
      <c r="J14" s="3"/>
      <c r="K14" s="3">
        <v>60</v>
      </c>
      <c r="L14" s="16">
        <v>0</v>
      </c>
      <c r="M14" s="3"/>
      <c r="N14" s="3">
        <v>60</v>
      </c>
      <c r="O14" s="16">
        <v>0</v>
      </c>
      <c r="P14" s="3"/>
      <c r="Q14" s="3">
        <v>60</v>
      </c>
      <c r="R14" s="16">
        <v>0</v>
      </c>
      <c r="S14" s="3"/>
      <c r="T14" s="3">
        <v>60</v>
      </c>
      <c r="U14" s="16">
        <v>0</v>
      </c>
      <c r="V14" s="3"/>
      <c r="W14" s="3"/>
      <c r="X14" s="3"/>
      <c r="Y14" s="3"/>
      <c r="Z14" s="3"/>
      <c r="AA14" s="3"/>
      <c r="AB14" s="3"/>
    </row>
    <row r="15" spans="1:28" ht="15.75" x14ac:dyDescent="0.25">
      <c r="A15" s="2" t="s">
        <v>3</v>
      </c>
      <c r="B15" s="2">
        <v>4</v>
      </c>
      <c r="C15" s="15">
        <v>39.854121239749766</v>
      </c>
      <c r="E15" s="3"/>
      <c r="F15" s="3">
        <v>70</v>
      </c>
      <c r="G15" s="3"/>
      <c r="H15" s="3">
        <v>65</v>
      </c>
      <c r="I15" s="16">
        <v>3</v>
      </c>
      <c r="J15" s="3"/>
      <c r="K15" s="3">
        <v>65</v>
      </c>
      <c r="L15" s="16">
        <v>0</v>
      </c>
      <c r="M15" s="3"/>
      <c r="N15" s="3">
        <v>65</v>
      </c>
      <c r="O15" s="16">
        <v>0</v>
      </c>
      <c r="P15" s="3"/>
      <c r="Q15" s="3">
        <v>65</v>
      </c>
      <c r="R15" s="16">
        <v>0</v>
      </c>
      <c r="S15" s="3"/>
      <c r="T15" s="3">
        <v>65</v>
      </c>
      <c r="U15" s="16">
        <v>0</v>
      </c>
      <c r="V15" s="3"/>
      <c r="W15" s="3"/>
      <c r="X15" s="3"/>
      <c r="Y15" s="3"/>
      <c r="Z15" s="3"/>
      <c r="AA15" s="3"/>
      <c r="AB15" s="3"/>
    </row>
    <row r="16" spans="1:28" ht="15.75" x14ac:dyDescent="0.25">
      <c r="A16" s="2" t="s">
        <v>3</v>
      </c>
      <c r="B16" s="2">
        <v>4</v>
      </c>
      <c r="C16" s="15">
        <v>37.200731590770538</v>
      </c>
      <c r="E16" s="3"/>
      <c r="F16" s="3"/>
      <c r="G16" s="3"/>
      <c r="H16" s="3">
        <v>70</v>
      </c>
      <c r="I16" s="16">
        <v>0</v>
      </c>
      <c r="J16" s="3"/>
      <c r="K16" s="3">
        <v>70</v>
      </c>
      <c r="L16" s="16">
        <v>0</v>
      </c>
      <c r="M16" s="3"/>
      <c r="N16" s="3">
        <v>70</v>
      </c>
      <c r="O16" s="16">
        <v>0</v>
      </c>
      <c r="P16" s="3"/>
      <c r="Q16" s="3">
        <v>70</v>
      </c>
      <c r="R16" s="16">
        <v>0</v>
      </c>
      <c r="S16" s="3"/>
      <c r="T16" s="3">
        <v>70</v>
      </c>
      <c r="U16" s="16">
        <v>0</v>
      </c>
      <c r="V16" s="3"/>
      <c r="W16" s="3"/>
      <c r="X16" s="3"/>
      <c r="Y16" s="3"/>
      <c r="Z16" s="3"/>
      <c r="AA16" s="3"/>
      <c r="AB16" s="3"/>
    </row>
    <row r="17" spans="1:28" ht="16.5" thickBot="1" x14ac:dyDescent="0.3">
      <c r="A17" s="2" t="s">
        <v>3</v>
      </c>
      <c r="B17" s="2">
        <v>4</v>
      </c>
      <c r="C17" s="15">
        <v>32.954539213155456</v>
      </c>
      <c r="E17" s="3"/>
      <c r="F17" s="3"/>
      <c r="G17" s="3"/>
      <c r="H17" s="13" t="s">
        <v>48</v>
      </c>
      <c r="I17" s="17">
        <v>0</v>
      </c>
      <c r="J17" s="3"/>
      <c r="K17" s="13" t="s">
        <v>48</v>
      </c>
      <c r="L17" s="17">
        <v>0</v>
      </c>
      <c r="M17" s="3"/>
      <c r="N17" s="13" t="s">
        <v>48</v>
      </c>
      <c r="O17" s="17">
        <v>0</v>
      </c>
      <c r="P17" s="3"/>
      <c r="Q17" s="13" t="s">
        <v>48</v>
      </c>
      <c r="R17" s="17">
        <v>0</v>
      </c>
      <c r="S17" s="3"/>
      <c r="T17" s="13" t="s">
        <v>48</v>
      </c>
      <c r="U17" s="17">
        <v>0</v>
      </c>
      <c r="V17" s="3"/>
      <c r="W17" s="3"/>
      <c r="X17" s="3"/>
      <c r="Y17" s="3"/>
      <c r="Z17" s="3"/>
      <c r="AA17" s="3"/>
      <c r="AB17" s="3"/>
    </row>
    <row r="18" spans="1:28" ht="15.75" x14ac:dyDescent="0.25">
      <c r="A18" s="2" t="s">
        <v>3</v>
      </c>
      <c r="B18" s="2">
        <v>4</v>
      </c>
      <c r="C18" s="15">
        <v>35.582663715404607</v>
      </c>
      <c r="E18" s="3"/>
      <c r="F18" s="3"/>
      <c r="G18" s="3"/>
      <c r="H18" s="3"/>
      <c r="I18" s="3">
        <f>SUM(I4:I17)</f>
        <v>100</v>
      </c>
      <c r="J18" s="3"/>
      <c r="K18" s="3"/>
      <c r="L18" s="3">
        <f>SUM(L4:L17)</f>
        <v>100</v>
      </c>
      <c r="M18" s="3"/>
      <c r="N18" s="3"/>
      <c r="O18" s="3">
        <f>SUM(O4:O17)</f>
        <v>100</v>
      </c>
      <c r="P18" s="3"/>
      <c r="Q18" s="3"/>
      <c r="R18" s="3">
        <f>SUM(R4:R17)</f>
        <v>100</v>
      </c>
      <c r="S18" s="3"/>
      <c r="T18" s="3"/>
      <c r="U18" s="3">
        <f>SUM(U4:U17)</f>
        <v>100</v>
      </c>
      <c r="V18" s="3"/>
      <c r="W18" s="3"/>
      <c r="X18" s="3"/>
      <c r="Y18" s="3"/>
      <c r="Z18" s="3"/>
      <c r="AA18" s="3"/>
      <c r="AB18" s="3"/>
    </row>
    <row r="19" spans="1:28" ht="15.75" x14ac:dyDescent="0.25">
      <c r="A19" s="2" t="s">
        <v>3</v>
      </c>
      <c r="B19" s="2">
        <v>4</v>
      </c>
      <c r="C19" s="15">
        <v>35.151508494032484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x14ac:dyDescent="0.25">
      <c r="A20" s="2" t="s">
        <v>3</v>
      </c>
      <c r="B20" s="2">
        <v>4</v>
      </c>
      <c r="C20" s="15">
        <v>38.276697296080066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6.5" thickBot="1" x14ac:dyDescent="0.3">
      <c r="A21" s="2" t="s">
        <v>3</v>
      </c>
      <c r="B21" s="2">
        <v>4</v>
      </c>
      <c r="C21" s="15">
        <v>36.864595290796352</v>
      </c>
      <c r="E21" s="3"/>
      <c r="F21" s="3"/>
      <c r="G21" s="3"/>
      <c r="H21" s="3"/>
      <c r="I21" s="3" t="s">
        <v>70</v>
      </c>
      <c r="J21" s="3"/>
      <c r="K21" s="3"/>
      <c r="L21" s="3" t="s">
        <v>61</v>
      </c>
      <c r="M21" s="3"/>
      <c r="N21" s="3"/>
      <c r="O21" s="3" t="s">
        <v>62</v>
      </c>
      <c r="P21" s="3"/>
      <c r="Q21" s="3"/>
      <c r="R21" s="3" t="s">
        <v>63</v>
      </c>
      <c r="S21" s="3"/>
      <c r="T21" s="3"/>
      <c r="U21" s="3" t="s">
        <v>78</v>
      </c>
      <c r="V21" s="3"/>
      <c r="W21" s="3"/>
      <c r="X21" s="3" t="s">
        <v>79</v>
      </c>
      <c r="Y21" s="3"/>
      <c r="Z21" s="3"/>
      <c r="AA21" s="3" t="s">
        <v>80</v>
      </c>
      <c r="AB21" s="3"/>
    </row>
    <row r="22" spans="1:28" ht="15.75" x14ac:dyDescent="0.25">
      <c r="A22" s="2" t="s">
        <v>3</v>
      </c>
      <c r="B22" s="2">
        <v>4</v>
      </c>
      <c r="C22" s="15">
        <v>34.879633545523951</v>
      </c>
      <c r="E22" s="3"/>
      <c r="F22" s="3"/>
      <c r="G22" s="3"/>
      <c r="H22" s="10" t="s">
        <v>46</v>
      </c>
      <c r="I22" s="10" t="s">
        <v>47</v>
      </c>
      <c r="J22" s="3"/>
      <c r="K22" s="10" t="s">
        <v>46</v>
      </c>
      <c r="L22" s="10" t="s">
        <v>47</v>
      </c>
      <c r="M22" s="3"/>
      <c r="N22" s="10" t="s">
        <v>46</v>
      </c>
      <c r="O22" s="10" t="s">
        <v>47</v>
      </c>
      <c r="P22" s="3"/>
      <c r="Q22" s="10" t="s">
        <v>46</v>
      </c>
      <c r="R22" s="10" t="s">
        <v>47</v>
      </c>
      <c r="S22" s="3"/>
      <c r="T22" s="10" t="s">
        <v>46</v>
      </c>
      <c r="U22" s="10" t="s">
        <v>47</v>
      </c>
      <c r="V22" s="3"/>
      <c r="W22" s="10" t="s">
        <v>46</v>
      </c>
      <c r="X22" s="10" t="s">
        <v>47</v>
      </c>
      <c r="Y22" s="3"/>
      <c r="Z22" s="10" t="s">
        <v>46</v>
      </c>
      <c r="AA22" s="10" t="s">
        <v>47</v>
      </c>
      <c r="AB22" s="3"/>
    </row>
    <row r="23" spans="1:28" ht="15.75" x14ac:dyDescent="0.25">
      <c r="A23" s="2" t="s">
        <v>3</v>
      </c>
      <c r="B23" s="2">
        <v>4</v>
      </c>
      <c r="C23" s="15">
        <v>37.81093980853413</v>
      </c>
      <c r="E23" s="3"/>
      <c r="F23" s="3"/>
      <c r="G23" s="3"/>
      <c r="H23" s="3">
        <v>10</v>
      </c>
      <c r="I23" s="16">
        <v>0</v>
      </c>
      <c r="J23" s="3"/>
      <c r="K23" s="3">
        <v>10</v>
      </c>
      <c r="L23" s="16">
        <v>0</v>
      </c>
      <c r="M23" s="3"/>
      <c r="N23" s="3">
        <v>10</v>
      </c>
      <c r="O23" s="16">
        <v>0</v>
      </c>
      <c r="P23" s="3"/>
      <c r="Q23" s="3">
        <v>10</v>
      </c>
      <c r="R23" s="16">
        <v>0</v>
      </c>
      <c r="S23" s="3"/>
      <c r="T23" s="3">
        <v>10</v>
      </c>
      <c r="U23" s="16">
        <v>0</v>
      </c>
      <c r="V23" s="3"/>
      <c r="W23" s="3">
        <v>10</v>
      </c>
      <c r="X23" s="16">
        <v>0</v>
      </c>
      <c r="Y23" s="3"/>
      <c r="Z23" s="3">
        <v>10</v>
      </c>
      <c r="AA23" s="16">
        <v>0</v>
      </c>
      <c r="AB23" s="3"/>
    </row>
    <row r="24" spans="1:28" ht="15.75" x14ac:dyDescent="0.25">
      <c r="A24" s="2" t="s">
        <v>3</v>
      </c>
      <c r="B24" s="2">
        <v>4</v>
      </c>
      <c r="C24" s="15">
        <v>35.426129654142109</v>
      </c>
      <c r="E24" s="3"/>
      <c r="F24" s="3"/>
      <c r="G24" s="3"/>
      <c r="H24" s="3">
        <v>15</v>
      </c>
      <c r="I24" s="16">
        <v>0</v>
      </c>
      <c r="J24" s="3"/>
      <c r="K24" s="3">
        <v>15</v>
      </c>
      <c r="L24" s="16">
        <v>1</v>
      </c>
      <c r="M24" s="3"/>
      <c r="N24" s="3">
        <v>15</v>
      </c>
      <c r="O24" s="16">
        <v>0</v>
      </c>
      <c r="P24" s="3"/>
      <c r="Q24" s="3">
        <v>15</v>
      </c>
      <c r="R24" s="16">
        <v>0</v>
      </c>
      <c r="S24" s="3"/>
      <c r="T24" s="3">
        <v>15</v>
      </c>
      <c r="U24" s="16">
        <v>0</v>
      </c>
      <c r="V24" s="3"/>
      <c r="W24" s="3">
        <v>15</v>
      </c>
      <c r="X24" s="16">
        <v>0</v>
      </c>
      <c r="Y24" s="3"/>
      <c r="Z24" s="3">
        <v>15</v>
      </c>
      <c r="AA24" s="16">
        <v>0</v>
      </c>
      <c r="AB24" s="3"/>
    </row>
    <row r="25" spans="1:28" ht="15.75" x14ac:dyDescent="0.25">
      <c r="A25" s="2" t="s">
        <v>3</v>
      </c>
      <c r="B25" s="2">
        <v>4</v>
      </c>
      <c r="C25" s="15">
        <v>27.736737171072505</v>
      </c>
      <c r="E25" s="3"/>
      <c r="F25" s="3"/>
      <c r="G25" s="3" t="s">
        <v>90</v>
      </c>
      <c r="H25" s="3">
        <v>20</v>
      </c>
      <c r="I25" s="16">
        <v>1</v>
      </c>
      <c r="J25" s="3"/>
      <c r="K25" s="3">
        <v>20</v>
      </c>
      <c r="L25" s="16">
        <v>15</v>
      </c>
      <c r="M25" s="3"/>
      <c r="N25" s="3">
        <v>20</v>
      </c>
      <c r="O25" s="16">
        <v>1</v>
      </c>
      <c r="P25" s="3"/>
      <c r="Q25" s="3">
        <v>20</v>
      </c>
      <c r="R25" s="16">
        <v>0</v>
      </c>
      <c r="S25" s="3"/>
      <c r="T25" s="3">
        <v>20</v>
      </c>
      <c r="U25" s="16">
        <v>0</v>
      </c>
      <c r="V25" s="3"/>
      <c r="W25" s="3">
        <v>20</v>
      </c>
      <c r="X25" s="16">
        <v>0</v>
      </c>
      <c r="Y25" s="3"/>
      <c r="Z25" s="3">
        <v>20</v>
      </c>
      <c r="AA25" s="16">
        <v>3</v>
      </c>
      <c r="AB25" s="3"/>
    </row>
    <row r="26" spans="1:28" ht="15.75" x14ac:dyDescent="0.25">
      <c r="A26" s="2" t="s">
        <v>3</v>
      </c>
      <c r="B26" s="2">
        <v>4</v>
      </c>
      <c r="C26" s="15">
        <v>38.973685800438297</v>
      </c>
      <c r="E26" s="3"/>
      <c r="F26" s="3"/>
      <c r="G26" s="3"/>
      <c r="H26" s="3">
        <v>25</v>
      </c>
      <c r="I26" s="16">
        <v>8</v>
      </c>
      <c r="J26" s="3"/>
      <c r="K26" s="3">
        <v>25</v>
      </c>
      <c r="L26" s="16">
        <v>40</v>
      </c>
      <c r="M26" s="3"/>
      <c r="N26" s="3">
        <v>25</v>
      </c>
      <c r="O26" s="16">
        <v>6</v>
      </c>
      <c r="P26" s="3"/>
      <c r="Q26" s="3">
        <v>25</v>
      </c>
      <c r="R26" s="16">
        <v>2</v>
      </c>
      <c r="S26" s="3"/>
      <c r="T26" s="3">
        <v>25</v>
      </c>
      <c r="U26" s="16">
        <v>1</v>
      </c>
      <c r="V26" s="3"/>
      <c r="W26" s="3">
        <v>25</v>
      </c>
      <c r="X26" s="16">
        <v>10</v>
      </c>
      <c r="Y26" s="3"/>
      <c r="Z26" s="3">
        <v>25</v>
      </c>
      <c r="AA26" s="16">
        <v>25</v>
      </c>
      <c r="AB26" s="3"/>
    </row>
    <row r="27" spans="1:28" ht="15.75" x14ac:dyDescent="0.25">
      <c r="A27" s="2" t="s">
        <v>3</v>
      </c>
      <c r="B27" s="2">
        <v>4</v>
      </c>
      <c r="C27" s="15">
        <v>32.818876360061296</v>
      </c>
      <c r="E27" s="3"/>
      <c r="F27" s="3"/>
      <c r="G27" s="3"/>
      <c r="H27" s="3">
        <v>30</v>
      </c>
      <c r="I27" s="16">
        <v>27</v>
      </c>
      <c r="J27" s="3"/>
      <c r="K27" s="3">
        <v>30</v>
      </c>
      <c r="L27" s="16">
        <v>29</v>
      </c>
      <c r="M27" s="3"/>
      <c r="N27" s="3">
        <v>30</v>
      </c>
      <c r="O27" s="16">
        <v>20</v>
      </c>
      <c r="P27" s="3"/>
      <c r="Q27" s="3">
        <v>30</v>
      </c>
      <c r="R27" s="16">
        <v>16</v>
      </c>
      <c r="S27" s="3"/>
      <c r="T27" s="3">
        <v>30</v>
      </c>
      <c r="U27" s="16">
        <v>6</v>
      </c>
      <c r="V27" s="3"/>
      <c r="W27" s="3">
        <v>30</v>
      </c>
      <c r="X27" s="16">
        <v>25</v>
      </c>
      <c r="Y27" s="3"/>
      <c r="Z27" s="3">
        <v>30</v>
      </c>
      <c r="AA27" s="16">
        <v>36</v>
      </c>
      <c r="AB27" s="3"/>
    </row>
    <row r="28" spans="1:28" ht="15.75" x14ac:dyDescent="0.25">
      <c r="A28" s="2" t="s">
        <v>3</v>
      </c>
      <c r="B28" s="2">
        <v>4</v>
      </c>
      <c r="C28" s="15">
        <v>26.957911561001602</v>
      </c>
      <c r="E28" s="3"/>
      <c r="F28" s="3"/>
      <c r="G28" s="3"/>
      <c r="H28" s="3">
        <v>35</v>
      </c>
      <c r="I28" s="16">
        <v>41</v>
      </c>
      <c r="J28" s="3"/>
      <c r="K28" s="3">
        <v>35</v>
      </c>
      <c r="L28" s="16">
        <v>13</v>
      </c>
      <c r="M28" s="3"/>
      <c r="N28" s="3">
        <v>35</v>
      </c>
      <c r="O28" s="16">
        <v>31</v>
      </c>
      <c r="P28" s="3"/>
      <c r="Q28" s="3">
        <v>35</v>
      </c>
      <c r="R28" s="16">
        <v>23</v>
      </c>
      <c r="S28" s="3"/>
      <c r="T28" s="3">
        <v>35</v>
      </c>
      <c r="U28" s="16">
        <v>27</v>
      </c>
      <c r="V28" s="3"/>
      <c r="W28" s="3">
        <v>35</v>
      </c>
      <c r="X28" s="16">
        <v>35</v>
      </c>
      <c r="Y28" s="3"/>
      <c r="Z28" s="3">
        <v>35</v>
      </c>
      <c r="AA28" s="16">
        <v>21</v>
      </c>
      <c r="AB28" s="3"/>
    </row>
    <row r="29" spans="1:28" ht="15.75" x14ac:dyDescent="0.25">
      <c r="A29" s="2" t="s">
        <v>3</v>
      </c>
      <c r="B29" s="2">
        <v>4</v>
      </c>
      <c r="C29" s="15">
        <v>36.52461429458063</v>
      </c>
      <c r="E29" s="3"/>
      <c r="F29" s="3"/>
      <c r="G29" s="3"/>
      <c r="H29" s="3">
        <v>40</v>
      </c>
      <c r="I29" s="16">
        <v>15</v>
      </c>
      <c r="J29" s="3"/>
      <c r="K29" s="3">
        <v>40</v>
      </c>
      <c r="L29" s="16">
        <v>1</v>
      </c>
      <c r="M29" s="3"/>
      <c r="N29" s="3">
        <v>40</v>
      </c>
      <c r="O29" s="16">
        <v>28</v>
      </c>
      <c r="P29" s="3"/>
      <c r="Q29" s="3">
        <v>40</v>
      </c>
      <c r="R29" s="16">
        <v>28</v>
      </c>
      <c r="S29" s="3"/>
      <c r="T29" s="3">
        <v>40</v>
      </c>
      <c r="U29" s="16">
        <v>36</v>
      </c>
      <c r="V29" s="3"/>
      <c r="W29" s="3">
        <v>40</v>
      </c>
      <c r="X29" s="16">
        <v>16</v>
      </c>
      <c r="Y29" s="3"/>
      <c r="Z29" s="3">
        <v>40</v>
      </c>
      <c r="AA29" s="16">
        <v>13</v>
      </c>
      <c r="AB29" s="3"/>
    </row>
    <row r="30" spans="1:28" ht="15.75" x14ac:dyDescent="0.25">
      <c r="A30" s="2" t="s">
        <v>3</v>
      </c>
      <c r="B30" s="2">
        <v>4</v>
      </c>
      <c r="C30" s="15">
        <v>35.975371974361366</v>
      </c>
      <c r="E30" s="3"/>
      <c r="F30" s="3"/>
      <c r="G30" s="3"/>
      <c r="H30" s="3">
        <v>45</v>
      </c>
      <c r="I30" s="16">
        <v>6</v>
      </c>
      <c r="J30" s="3"/>
      <c r="K30" s="3">
        <v>45</v>
      </c>
      <c r="L30" s="16">
        <v>1</v>
      </c>
      <c r="M30" s="3"/>
      <c r="N30" s="3">
        <v>45</v>
      </c>
      <c r="O30" s="16">
        <v>9</v>
      </c>
      <c r="P30" s="3"/>
      <c r="Q30" s="3">
        <v>45</v>
      </c>
      <c r="R30" s="16">
        <v>25</v>
      </c>
      <c r="S30" s="3"/>
      <c r="T30" s="3">
        <v>45</v>
      </c>
      <c r="U30" s="16">
        <v>21</v>
      </c>
      <c r="V30" s="3"/>
      <c r="W30" s="3">
        <v>45</v>
      </c>
      <c r="X30" s="16">
        <v>8</v>
      </c>
      <c r="Y30" s="3"/>
      <c r="Z30" s="3">
        <v>45</v>
      </c>
      <c r="AA30" s="16">
        <v>2</v>
      </c>
      <c r="AB30" s="3"/>
    </row>
    <row r="31" spans="1:28" ht="15.75" x14ac:dyDescent="0.25">
      <c r="A31" s="2" t="s">
        <v>3</v>
      </c>
      <c r="B31" s="2">
        <v>4</v>
      </c>
      <c r="C31" s="15">
        <v>30.167683680362941</v>
      </c>
      <c r="E31" s="3"/>
      <c r="F31" s="3"/>
      <c r="G31" s="3"/>
      <c r="H31" s="3">
        <v>50</v>
      </c>
      <c r="I31" s="16">
        <v>1</v>
      </c>
      <c r="J31" s="3"/>
      <c r="K31" s="3">
        <v>50</v>
      </c>
      <c r="L31" s="16">
        <v>0</v>
      </c>
      <c r="M31" s="3"/>
      <c r="N31" s="3">
        <v>50</v>
      </c>
      <c r="O31" s="16">
        <v>4</v>
      </c>
      <c r="P31" s="3"/>
      <c r="Q31" s="3">
        <v>50</v>
      </c>
      <c r="R31" s="16">
        <v>5</v>
      </c>
      <c r="S31" s="3"/>
      <c r="T31" s="3">
        <v>50</v>
      </c>
      <c r="U31" s="16">
        <v>6</v>
      </c>
      <c r="V31" s="3"/>
      <c r="W31" s="3">
        <v>50</v>
      </c>
      <c r="X31" s="16">
        <v>4</v>
      </c>
      <c r="Y31" s="3"/>
      <c r="Z31" s="3">
        <v>50</v>
      </c>
      <c r="AA31" s="16">
        <v>0</v>
      </c>
      <c r="AB31" s="3"/>
    </row>
    <row r="32" spans="1:28" ht="15.75" x14ac:dyDescent="0.25">
      <c r="A32" s="2" t="s">
        <v>3</v>
      </c>
      <c r="B32" s="2">
        <v>4</v>
      </c>
      <c r="C32" s="15">
        <v>36.337871905706081</v>
      </c>
      <c r="E32" s="3"/>
      <c r="F32" s="3"/>
      <c r="G32" s="3"/>
      <c r="H32" s="3">
        <v>55</v>
      </c>
      <c r="I32" s="16">
        <v>1</v>
      </c>
      <c r="J32" s="3"/>
      <c r="K32" s="3">
        <v>55</v>
      </c>
      <c r="L32" s="16">
        <v>0</v>
      </c>
      <c r="M32" s="3"/>
      <c r="N32" s="3">
        <v>55</v>
      </c>
      <c r="O32" s="16">
        <v>1</v>
      </c>
      <c r="P32" s="3"/>
      <c r="Q32" s="3">
        <v>55</v>
      </c>
      <c r="R32" s="16">
        <v>1</v>
      </c>
      <c r="S32" s="3"/>
      <c r="T32" s="3">
        <v>55</v>
      </c>
      <c r="U32" s="16">
        <v>3</v>
      </c>
      <c r="V32" s="3"/>
      <c r="W32" s="3">
        <v>55</v>
      </c>
      <c r="X32" s="16">
        <v>1</v>
      </c>
      <c r="Y32" s="3"/>
      <c r="Z32" s="3">
        <v>55</v>
      </c>
      <c r="AA32" s="16">
        <v>0</v>
      </c>
      <c r="AB32" s="3"/>
    </row>
    <row r="33" spans="1:28" ht="15.75" x14ac:dyDescent="0.25">
      <c r="A33" s="2" t="s">
        <v>3</v>
      </c>
      <c r="B33" s="2">
        <v>4</v>
      </c>
      <c r="C33" s="15">
        <v>39.795352311486305</v>
      </c>
      <c r="E33" s="3"/>
      <c r="F33" s="3"/>
      <c r="G33" s="3"/>
      <c r="H33" s="3">
        <v>60</v>
      </c>
      <c r="I33" s="16">
        <v>0</v>
      </c>
      <c r="J33" s="3"/>
      <c r="K33" s="3">
        <v>60</v>
      </c>
      <c r="L33" s="16">
        <v>0</v>
      </c>
      <c r="M33" s="3"/>
      <c r="N33" s="3">
        <v>60</v>
      </c>
      <c r="O33" s="16">
        <v>0</v>
      </c>
      <c r="P33" s="3"/>
      <c r="Q33" s="3">
        <v>60</v>
      </c>
      <c r="R33" s="16">
        <v>0</v>
      </c>
      <c r="S33" s="3"/>
      <c r="T33" s="3">
        <v>60</v>
      </c>
      <c r="U33" s="16">
        <v>0</v>
      </c>
      <c r="V33" s="3"/>
      <c r="W33" s="3">
        <v>60</v>
      </c>
      <c r="X33" s="16">
        <v>1</v>
      </c>
      <c r="Y33" s="3"/>
      <c r="Z33" s="3">
        <v>60</v>
      </c>
      <c r="AA33" s="16">
        <v>0</v>
      </c>
      <c r="AB33" s="3"/>
    </row>
    <row r="34" spans="1:28" ht="15.75" x14ac:dyDescent="0.25">
      <c r="A34" s="2" t="s">
        <v>3</v>
      </c>
      <c r="B34" s="2">
        <v>4</v>
      </c>
      <c r="C34" s="15">
        <v>43.115522137211713</v>
      </c>
      <c r="E34" s="3"/>
      <c r="F34" s="3"/>
      <c r="G34" s="3"/>
      <c r="H34" s="3">
        <v>65</v>
      </c>
      <c r="I34" s="16">
        <v>0</v>
      </c>
      <c r="J34" s="3"/>
      <c r="K34" s="3">
        <v>65</v>
      </c>
      <c r="L34" s="16">
        <v>0</v>
      </c>
      <c r="M34" s="3"/>
      <c r="N34" s="3">
        <v>65</v>
      </c>
      <c r="O34" s="16">
        <v>0</v>
      </c>
      <c r="P34" s="3"/>
      <c r="Q34" s="3">
        <v>65</v>
      </c>
      <c r="R34" s="16">
        <v>0</v>
      </c>
      <c r="S34" s="3"/>
      <c r="T34" s="3">
        <v>65</v>
      </c>
      <c r="U34" s="16">
        <v>0</v>
      </c>
      <c r="V34" s="3"/>
      <c r="W34" s="3">
        <v>65</v>
      </c>
      <c r="X34" s="16">
        <v>0</v>
      </c>
      <c r="Y34" s="3"/>
      <c r="Z34" s="3">
        <v>65</v>
      </c>
      <c r="AA34" s="16">
        <v>0</v>
      </c>
      <c r="AB34" s="3"/>
    </row>
    <row r="35" spans="1:28" ht="15.75" x14ac:dyDescent="0.25">
      <c r="A35" s="2" t="s">
        <v>3</v>
      </c>
      <c r="B35" s="2">
        <v>4</v>
      </c>
      <c r="C35" s="15">
        <v>37.606072423092343</v>
      </c>
      <c r="E35" s="3"/>
      <c r="F35" s="3"/>
      <c r="G35" s="3"/>
      <c r="H35" s="3">
        <v>70</v>
      </c>
      <c r="I35" s="16">
        <v>0</v>
      </c>
      <c r="J35" s="3"/>
      <c r="K35" s="3">
        <v>70</v>
      </c>
      <c r="L35" s="16">
        <v>0</v>
      </c>
      <c r="M35" s="3"/>
      <c r="N35" s="3">
        <v>70</v>
      </c>
      <c r="O35" s="16">
        <v>0</v>
      </c>
      <c r="P35" s="3"/>
      <c r="Q35" s="3">
        <v>70</v>
      </c>
      <c r="R35" s="16">
        <v>0</v>
      </c>
      <c r="S35" s="3"/>
      <c r="T35" s="3">
        <v>70</v>
      </c>
      <c r="U35" s="16">
        <v>0</v>
      </c>
      <c r="V35" s="3"/>
      <c r="W35" s="3">
        <v>70</v>
      </c>
      <c r="X35" s="16">
        <v>0</v>
      </c>
      <c r="Y35" s="3"/>
      <c r="Z35" s="3">
        <v>70</v>
      </c>
      <c r="AA35" s="16">
        <v>0</v>
      </c>
      <c r="AB35" s="3"/>
    </row>
    <row r="36" spans="1:28" ht="16.5" thickBot="1" x14ac:dyDescent="0.3">
      <c r="A36" s="2" t="s">
        <v>3</v>
      </c>
      <c r="B36" s="2">
        <v>4</v>
      </c>
      <c r="C36" s="15">
        <v>35.804008370452962</v>
      </c>
      <c r="E36" s="3"/>
      <c r="F36" s="3"/>
      <c r="G36" s="3"/>
      <c r="H36" s="13" t="s">
        <v>48</v>
      </c>
      <c r="I36" s="17">
        <v>0</v>
      </c>
      <c r="J36" s="3"/>
      <c r="K36" s="13" t="s">
        <v>48</v>
      </c>
      <c r="L36" s="17">
        <v>0</v>
      </c>
      <c r="M36" s="3"/>
      <c r="N36" s="13" t="s">
        <v>48</v>
      </c>
      <c r="O36" s="17">
        <v>0</v>
      </c>
      <c r="P36" s="3"/>
      <c r="Q36" s="13" t="s">
        <v>48</v>
      </c>
      <c r="R36" s="17">
        <v>0</v>
      </c>
      <c r="S36" s="3"/>
      <c r="T36" s="13" t="s">
        <v>48</v>
      </c>
      <c r="U36" s="17">
        <v>0</v>
      </c>
      <c r="V36" s="3"/>
      <c r="W36" s="13" t="s">
        <v>48</v>
      </c>
      <c r="X36" s="17">
        <v>0</v>
      </c>
      <c r="Y36" s="3"/>
      <c r="Z36" s="13" t="s">
        <v>48</v>
      </c>
      <c r="AA36" s="17">
        <v>0</v>
      </c>
      <c r="AB36" s="3"/>
    </row>
    <row r="37" spans="1:28" ht="15.75" x14ac:dyDescent="0.25">
      <c r="A37" s="2" t="s">
        <v>3</v>
      </c>
      <c r="B37" s="2">
        <v>4</v>
      </c>
      <c r="C37" s="15">
        <v>33.815201928939032</v>
      </c>
      <c r="E37" s="3"/>
      <c r="F37" s="3"/>
      <c r="G37" s="3"/>
      <c r="H37" s="3"/>
      <c r="I37" s="3">
        <f>SUM(I23:I36)</f>
        <v>100</v>
      </c>
      <c r="J37" s="3"/>
      <c r="K37" s="3"/>
      <c r="L37" s="3">
        <f>SUM(L23:L36)</f>
        <v>100</v>
      </c>
      <c r="M37" s="3"/>
      <c r="N37" s="3"/>
      <c r="O37" s="3">
        <f>SUM(O23:O36)</f>
        <v>100</v>
      </c>
      <c r="P37" s="3"/>
      <c r="Q37" s="3"/>
      <c r="R37" s="3">
        <f>SUM(R23:R36)</f>
        <v>100</v>
      </c>
      <c r="S37" s="3"/>
      <c r="T37" s="3"/>
      <c r="U37" s="3">
        <f>SUM(U23:U36)</f>
        <v>100</v>
      </c>
      <c r="V37" s="3"/>
      <c r="W37" s="3"/>
      <c r="X37" s="3">
        <f>SUM(X23:X36)</f>
        <v>100</v>
      </c>
      <c r="Y37" s="3"/>
      <c r="Z37" s="3"/>
      <c r="AA37" s="3">
        <f>SUM(AA23:AA36)</f>
        <v>100</v>
      </c>
      <c r="AB37" s="3"/>
    </row>
    <row r="38" spans="1:28" ht="15.75" x14ac:dyDescent="0.25">
      <c r="A38" s="2" t="s">
        <v>3</v>
      </c>
      <c r="B38" s="2">
        <v>4</v>
      </c>
      <c r="C38" s="15">
        <v>32.679918053045824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x14ac:dyDescent="0.25">
      <c r="A39" s="2" t="s">
        <v>3</v>
      </c>
      <c r="B39" s="2">
        <v>4</v>
      </c>
      <c r="C39" s="15">
        <v>34.989482009567801</v>
      </c>
    </row>
    <row r="40" spans="1:28" ht="15.75" x14ac:dyDescent="0.25">
      <c r="A40" s="2" t="s">
        <v>3</v>
      </c>
      <c r="B40" s="2">
        <v>4</v>
      </c>
      <c r="C40" s="15">
        <v>33.503781533374713</v>
      </c>
    </row>
    <row r="41" spans="1:28" ht="15.75" x14ac:dyDescent="0.25">
      <c r="A41" s="2" t="s">
        <v>3</v>
      </c>
      <c r="B41" s="2">
        <v>4</v>
      </c>
      <c r="C41" s="15">
        <v>41.028401320378542</v>
      </c>
    </row>
    <row r="42" spans="1:28" ht="15.75" x14ac:dyDescent="0.25">
      <c r="A42" s="2" t="s">
        <v>3</v>
      </c>
      <c r="B42" s="2">
        <v>4</v>
      </c>
      <c r="C42" s="15">
        <v>28.223915109106986</v>
      </c>
    </row>
    <row r="43" spans="1:28" ht="15.75" x14ac:dyDescent="0.25">
      <c r="A43" s="2" t="s">
        <v>3</v>
      </c>
      <c r="B43" s="2">
        <v>4</v>
      </c>
      <c r="C43" s="15">
        <v>35.151508494032484</v>
      </c>
    </row>
    <row r="44" spans="1:28" ht="15.75" x14ac:dyDescent="0.25">
      <c r="A44" s="2" t="s">
        <v>3</v>
      </c>
      <c r="B44" s="2">
        <v>4</v>
      </c>
      <c r="C44" s="15">
        <v>36.048421202950529</v>
      </c>
    </row>
    <row r="45" spans="1:28" ht="15.75" x14ac:dyDescent="0.25">
      <c r="A45" s="2" t="s">
        <v>3</v>
      </c>
      <c r="B45" s="2">
        <v>4</v>
      </c>
      <c r="C45" s="15">
        <v>40.989954357963192</v>
      </c>
    </row>
    <row r="46" spans="1:28" ht="15.75" x14ac:dyDescent="0.25">
      <c r="A46" s="2" t="s">
        <v>3</v>
      </c>
      <c r="B46" s="2">
        <v>4</v>
      </c>
      <c r="C46" s="15">
        <v>38.935788080343166</v>
      </c>
    </row>
    <row r="47" spans="1:28" ht="15.75" x14ac:dyDescent="0.25">
      <c r="A47" s="2" t="s">
        <v>3</v>
      </c>
      <c r="B47" s="2">
        <v>4</v>
      </c>
      <c r="C47" s="15">
        <v>49.370293679868631</v>
      </c>
    </row>
    <row r="48" spans="1:28" ht="15.75" x14ac:dyDescent="0.25">
      <c r="A48" s="2" t="s">
        <v>3</v>
      </c>
      <c r="B48" s="2">
        <v>4</v>
      </c>
      <c r="C48" s="15">
        <v>31.428194805266138</v>
      </c>
    </row>
    <row r="49" spans="1:3" ht="15.75" x14ac:dyDescent="0.25">
      <c r="A49" s="2" t="s">
        <v>3</v>
      </c>
      <c r="B49" s="2">
        <v>4</v>
      </c>
      <c r="C49" s="15">
        <v>47.218911511569793</v>
      </c>
    </row>
    <row r="50" spans="1:3" ht="15.75" x14ac:dyDescent="0.25">
      <c r="A50" s="2" t="s">
        <v>3</v>
      </c>
      <c r="B50" s="2">
        <v>4</v>
      </c>
      <c r="C50" s="15">
        <v>27.667532638724882</v>
      </c>
    </row>
    <row r="51" spans="1:3" ht="15.75" x14ac:dyDescent="0.25">
      <c r="A51" s="2" t="s">
        <v>3</v>
      </c>
      <c r="B51" s="2">
        <v>4</v>
      </c>
      <c r="C51" s="15">
        <v>35.700750814251741</v>
      </c>
    </row>
    <row r="52" spans="1:3" ht="15.75" x14ac:dyDescent="0.25">
      <c r="A52" s="2" t="s">
        <v>3</v>
      </c>
      <c r="B52" s="2">
        <v>4</v>
      </c>
      <c r="C52" s="15">
        <v>43.115522137211713</v>
      </c>
    </row>
    <row r="53" spans="1:3" ht="15.75" x14ac:dyDescent="0.25">
      <c r="A53" s="2" t="s">
        <v>3</v>
      </c>
      <c r="B53" s="2">
        <v>4</v>
      </c>
      <c r="C53" s="15">
        <v>38.078970060801126</v>
      </c>
    </row>
    <row r="54" spans="1:3" ht="15.75" x14ac:dyDescent="0.25">
      <c r="A54" s="2" t="s">
        <v>3</v>
      </c>
      <c r="B54" s="2">
        <v>4</v>
      </c>
      <c r="C54" s="15">
        <v>42.545408608824133</v>
      </c>
    </row>
    <row r="55" spans="1:3" ht="15.75" x14ac:dyDescent="0.25">
      <c r="A55" s="2" t="s">
        <v>3</v>
      </c>
      <c r="B55" s="2">
        <v>4</v>
      </c>
      <c r="C55" s="15">
        <v>37.348477774909519</v>
      </c>
    </row>
    <row r="56" spans="1:3" ht="15.75" x14ac:dyDescent="0.25">
      <c r="A56" s="2" t="s">
        <v>3</v>
      </c>
      <c r="B56" s="2">
        <v>4</v>
      </c>
      <c r="C56" s="15">
        <v>36.799235454690255</v>
      </c>
    </row>
    <row r="57" spans="1:3" ht="15.75" x14ac:dyDescent="0.25">
      <c r="A57" s="2" t="s">
        <v>3</v>
      </c>
      <c r="B57" s="2">
        <v>4</v>
      </c>
      <c r="C57" s="15">
        <v>26.363631370524363</v>
      </c>
    </row>
    <row r="58" spans="1:3" ht="15.75" x14ac:dyDescent="0.25">
      <c r="A58" s="2" t="s">
        <v>3</v>
      </c>
      <c r="B58" s="2">
        <v>4</v>
      </c>
      <c r="C58" s="15">
        <v>34.05302385359397</v>
      </c>
    </row>
    <row r="59" spans="1:3" ht="15.75" x14ac:dyDescent="0.25">
      <c r="A59" s="2" t="s">
        <v>3</v>
      </c>
      <c r="B59" s="2">
        <v>4</v>
      </c>
      <c r="C59" s="15">
        <v>20.05393559584553</v>
      </c>
    </row>
    <row r="60" spans="1:3" ht="15.75" x14ac:dyDescent="0.25">
      <c r="A60" s="2" t="s">
        <v>3</v>
      </c>
      <c r="B60" s="2">
        <v>4</v>
      </c>
      <c r="C60" s="15">
        <v>24.166662089647332</v>
      </c>
    </row>
    <row r="61" spans="1:3" ht="15.75" x14ac:dyDescent="0.25">
      <c r="A61" s="2" t="s">
        <v>3</v>
      </c>
      <c r="B61" s="2">
        <v>4</v>
      </c>
      <c r="C61" s="15">
        <v>34.243061696389837</v>
      </c>
    </row>
    <row r="62" spans="1:3" ht="15.75" x14ac:dyDescent="0.25">
      <c r="A62" s="2" t="s">
        <v>3</v>
      </c>
      <c r="B62" s="2">
        <v>4</v>
      </c>
      <c r="C62" s="15">
        <v>36.923913461380025</v>
      </c>
    </row>
    <row r="63" spans="1:3" ht="15.75" x14ac:dyDescent="0.25">
      <c r="A63" s="2" t="s">
        <v>3</v>
      </c>
      <c r="B63" s="2">
        <v>4</v>
      </c>
      <c r="C63" s="15">
        <v>26.91287369074362</v>
      </c>
    </row>
    <row r="64" spans="1:3" ht="15.75" x14ac:dyDescent="0.25">
      <c r="A64" s="2" t="s">
        <v>3</v>
      </c>
      <c r="B64" s="2">
        <v>4</v>
      </c>
      <c r="C64" s="15">
        <v>26.363631370524363</v>
      </c>
    </row>
    <row r="65" spans="1:3" ht="15.75" x14ac:dyDescent="0.25">
      <c r="A65" s="2" t="s">
        <v>3</v>
      </c>
      <c r="B65" s="2">
        <v>4</v>
      </c>
      <c r="C65" s="15">
        <v>29.46575199512273</v>
      </c>
    </row>
    <row r="66" spans="1:3" ht="15.75" x14ac:dyDescent="0.25">
      <c r="A66" s="2" t="s">
        <v>3</v>
      </c>
      <c r="B66" s="2">
        <v>4</v>
      </c>
      <c r="C66" s="15">
        <v>42.498173769285273</v>
      </c>
    </row>
    <row r="67" spans="1:3" ht="15.75" x14ac:dyDescent="0.25">
      <c r="A67" s="2" t="s">
        <v>3</v>
      </c>
      <c r="B67" s="2">
        <v>4</v>
      </c>
      <c r="C67" s="15">
        <v>32.054880292636312</v>
      </c>
    </row>
    <row r="68" spans="1:3" ht="15.75" x14ac:dyDescent="0.25">
      <c r="A68" s="2" t="s">
        <v>3</v>
      </c>
      <c r="B68" s="2">
        <v>4</v>
      </c>
      <c r="C68" s="15">
        <v>44.639669575820157</v>
      </c>
    </row>
    <row r="69" spans="1:3" ht="15.75" x14ac:dyDescent="0.25">
      <c r="A69" s="2" t="s">
        <v>3</v>
      </c>
      <c r="B69" s="2">
        <v>4</v>
      </c>
      <c r="C69" s="15">
        <v>38.384348790843035</v>
      </c>
    </row>
    <row r="70" spans="1:3" ht="15.75" x14ac:dyDescent="0.25">
      <c r="A70" s="2" t="s">
        <v>3</v>
      </c>
      <c r="B70" s="2">
        <v>4</v>
      </c>
      <c r="C70" s="15">
        <v>39.545447055786539</v>
      </c>
    </row>
    <row r="71" spans="1:3" ht="15.75" x14ac:dyDescent="0.25">
      <c r="A71" s="2" t="s">
        <v>3</v>
      </c>
      <c r="B71" s="2">
        <v>4</v>
      </c>
      <c r="C71" s="15">
        <v>36.747606676589648</v>
      </c>
    </row>
    <row r="72" spans="1:3" ht="15.75" x14ac:dyDescent="0.25">
      <c r="A72" s="2" t="s">
        <v>3</v>
      </c>
      <c r="B72" s="2">
        <v>4</v>
      </c>
      <c r="C72" s="15">
        <v>34.79999340909216</v>
      </c>
    </row>
    <row r="73" spans="1:3" ht="15.75" x14ac:dyDescent="0.25">
      <c r="A73" s="2" t="s">
        <v>3</v>
      </c>
      <c r="B73" s="2">
        <v>4</v>
      </c>
      <c r="C73" s="15">
        <v>42.060427640070529</v>
      </c>
    </row>
    <row r="74" spans="1:3" ht="15.75" x14ac:dyDescent="0.25">
      <c r="A74" s="2" t="s">
        <v>3</v>
      </c>
      <c r="B74" s="2">
        <v>4</v>
      </c>
      <c r="C74" s="15">
        <v>35.06417896511762</v>
      </c>
    </row>
    <row r="75" spans="1:3" ht="15.75" x14ac:dyDescent="0.25">
      <c r="A75" s="2" t="s">
        <v>3</v>
      </c>
      <c r="B75" s="2">
        <v>4</v>
      </c>
      <c r="C75" s="15">
        <v>40.875162713037369</v>
      </c>
    </row>
    <row r="76" spans="1:3" ht="15.75" x14ac:dyDescent="0.25">
      <c r="A76" s="2" t="s">
        <v>3</v>
      </c>
      <c r="B76" s="2">
        <v>4</v>
      </c>
      <c r="C76" s="15">
        <v>40.505522631529807</v>
      </c>
    </row>
    <row r="77" spans="1:3" ht="15.75" x14ac:dyDescent="0.25">
      <c r="A77" s="2" t="s">
        <v>3</v>
      </c>
      <c r="B77" s="2">
        <v>4</v>
      </c>
      <c r="C77" s="15">
        <v>34.579197996364016</v>
      </c>
    </row>
    <row r="78" spans="1:3" ht="15.75" x14ac:dyDescent="0.25">
      <c r="A78" s="2" t="s">
        <v>3</v>
      </c>
      <c r="B78" s="2">
        <v>4</v>
      </c>
      <c r="C78" s="15">
        <v>33.503781533374713</v>
      </c>
    </row>
    <row r="79" spans="1:3" ht="15.75" x14ac:dyDescent="0.25">
      <c r="A79" s="2" t="s">
        <v>3</v>
      </c>
      <c r="B79" s="2">
        <v>4</v>
      </c>
      <c r="C79" s="15">
        <v>42.291658656882838</v>
      </c>
    </row>
    <row r="80" spans="1:3" ht="15.75" x14ac:dyDescent="0.25">
      <c r="A80" s="2" t="s">
        <v>3</v>
      </c>
      <c r="B80" s="2">
        <v>4</v>
      </c>
      <c r="C80" s="15">
        <v>31.065145631601208</v>
      </c>
    </row>
    <row r="81" spans="1:3" ht="15.75" x14ac:dyDescent="0.25">
      <c r="A81" s="2" t="s">
        <v>3</v>
      </c>
      <c r="B81" s="2">
        <v>4</v>
      </c>
      <c r="C81" s="15">
        <v>41.337075504341769</v>
      </c>
    </row>
    <row r="82" spans="1:3" ht="15.75" x14ac:dyDescent="0.25">
      <c r="A82" s="2" t="s">
        <v>3</v>
      </c>
      <c r="B82" s="2">
        <v>4</v>
      </c>
      <c r="C82" s="15">
        <v>42.972719133954712</v>
      </c>
    </row>
    <row r="83" spans="1:3" ht="15.75" x14ac:dyDescent="0.25">
      <c r="A83" s="2" t="s">
        <v>3</v>
      </c>
      <c r="B83" s="2">
        <v>4</v>
      </c>
      <c r="C83" s="15">
        <v>51.020766852127487</v>
      </c>
    </row>
    <row r="84" spans="1:3" ht="15.75" x14ac:dyDescent="0.25">
      <c r="A84" s="2" t="s">
        <v>3</v>
      </c>
      <c r="B84" s="2">
        <v>4</v>
      </c>
      <c r="C84" s="15">
        <v>34.05302385359397</v>
      </c>
    </row>
    <row r="85" spans="1:3" ht="15.75" x14ac:dyDescent="0.25">
      <c r="A85" s="2" t="s">
        <v>3</v>
      </c>
      <c r="B85" s="2">
        <v>4</v>
      </c>
      <c r="C85" s="15">
        <v>41.561715613311442</v>
      </c>
    </row>
    <row r="86" spans="1:3" ht="15.75" x14ac:dyDescent="0.25">
      <c r="A86" s="2" t="s">
        <v>3</v>
      </c>
      <c r="B86" s="2">
        <v>4</v>
      </c>
      <c r="C86" s="15">
        <v>42.837605523180777</v>
      </c>
    </row>
    <row r="87" spans="1:3" ht="15.75" x14ac:dyDescent="0.25">
      <c r="A87" s="2" t="s">
        <v>3</v>
      </c>
      <c r="B87" s="2">
        <v>4</v>
      </c>
      <c r="C87" s="15">
        <v>61.603018635791933</v>
      </c>
    </row>
    <row r="88" spans="1:3" ht="15.75" x14ac:dyDescent="0.25">
      <c r="A88" s="2" t="s">
        <v>3</v>
      </c>
      <c r="B88" s="2">
        <v>4</v>
      </c>
      <c r="C88" s="15">
        <v>41.969802657234354</v>
      </c>
    </row>
    <row r="89" spans="1:3" ht="15.75" x14ac:dyDescent="0.25">
      <c r="A89" s="2" t="s">
        <v>3</v>
      </c>
      <c r="B89" s="2">
        <v>4</v>
      </c>
      <c r="C89" s="15">
        <v>40.260560556712022</v>
      </c>
    </row>
    <row r="90" spans="1:3" ht="15.75" x14ac:dyDescent="0.25">
      <c r="A90" s="2" t="s">
        <v>3</v>
      </c>
      <c r="B90" s="2">
        <v>4</v>
      </c>
      <c r="C90" s="15">
        <v>47.553400084583323</v>
      </c>
    </row>
    <row r="91" spans="1:3" ht="15.75" x14ac:dyDescent="0.25">
      <c r="A91" s="2" t="s">
        <v>3</v>
      </c>
      <c r="B91" s="2">
        <v>4</v>
      </c>
      <c r="C91" s="15">
        <v>64.101521950469333</v>
      </c>
    </row>
    <row r="92" spans="1:3" ht="15.75" x14ac:dyDescent="0.25">
      <c r="A92" s="2" t="s">
        <v>3</v>
      </c>
      <c r="B92" s="2">
        <v>4</v>
      </c>
      <c r="C92" s="15">
        <v>58.749704782252884</v>
      </c>
    </row>
    <row r="93" spans="1:3" ht="15.75" x14ac:dyDescent="0.25">
      <c r="A93" s="2" t="s">
        <v>3</v>
      </c>
      <c r="B93" s="2">
        <v>4</v>
      </c>
      <c r="C93" s="15">
        <v>37.808742839253256</v>
      </c>
    </row>
    <row r="94" spans="1:3" ht="15.75" x14ac:dyDescent="0.25">
      <c r="A94" s="2" t="s">
        <v>3</v>
      </c>
      <c r="B94" s="2">
        <v>4</v>
      </c>
      <c r="C94" s="15">
        <v>59.356068303774947</v>
      </c>
    </row>
    <row r="95" spans="1:3" ht="15.75" x14ac:dyDescent="0.25">
      <c r="A95" s="2" t="s">
        <v>3</v>
      </c>
      <c r="B95" s="2">
        <v>4</v>
      </c>
      <c r="C95" s="15">
        <v>62.32142759063872</v>
      </c>
    </row>
    <row r="96" spans="1:3" ht="15.75" x14ac:dyDescent="0.25">
      <c r="A96" s="2" t="s">
        <v>3</v>
      </c>
      <c r="B96" s="2">
        <v>4</v>
      </c>
      <c r="C96" s="15">
        <v>48.514574144967021</v>
      </c>
    </row>
    <row r="97" spans="1:3" ht="15.75" x14ac:dyDescent="0.25">
      <c r="A97" s="2" t="s">
        <v>3</v>
      </c>
      <c r="B97" s="2">
        <v>4</v>
      </c>
      <c r="C97" s="15">
        <v>46.53235861129572</v>
      </c>
    </row>
    <row r="98" spans="1:3" ht="15.75" x14ac:dyDescent="0.25">
      <c r="A98" s="2" t="s">
        <v>3</v>
      </c>
      <c r="B98" s="2">
        <v>4</v>
      </c>
      <c r="C98" s="15">
        <v>31.509482668658588</v>
      </c>
    </row>
    <row r="99" spans="1:3" ht="15.75" x14ac:dyDescent="0.25">
      <c r="A99" s="2" t="s">
        <v>3</v>
      </c>
      <c r="B99" s="2">
        <v>4</v>
      </c>
      <c r="C99" s="15">
        <v>39.545447055786539</v>
      </c>
    </row>
    <row r="100" spans="1:3" ht="15.75" x14ac:dyDescent="0.25">
      <c r="A100" s="2" t="s">
        <v>3</v>
      </c>
      <c r="B100" s="2">
        <v>4</v>
      </c>
      <c r="C100" s="15">
        <v>38.158060954912706</v>
      </c>
    </row>
    <row r="101" spans="1:3" ht="15.75" x14ac:dyDescent="0.25">
      <c r="A101" s="2" t="s">
        <v>3</v>
      </c>
      <c r="B101" s="2">
        <v>4</v>
      </c>
      <c r="C101" s="15">
        <v>34.05302385359397</v>
      </c>
    </row>
    <row r="102" spans="1:3" ht="15.75" x14ac:dyDescent="0.25">
      <c r="A102" s="2" t="s">
        <v>3</v>
      </c>
      <c r="B102" s="2">
        <v>5</v>
      </c>
      <c r="C102" s="15">
        <v>26.889805513294412</v>
      </c>
    </row>
    <row r="103" spans="1:3" ht="15.75" x14ac:dyDescent="0.25">
      <c r="A103" s="2" t="s">
        <v>3</v>
      </c>
      <c r="B103" s="2">
        <v>5</v>
      </c>
      <c r="C103" s="15">
        <v>35.431622077344308</v>
      </c>
    </row>
    <row r="104" spans="1:3" ht="15.75" x14ac:dyDescent="0.25">
      <c r="A104" s="2" t="s">
        <v>3</v>
      </c>
      <c r="B104" s="2">
        <v>5</v>
      </c>
      <c r="C104" s="15">
        <v>32.252058285595027</v>
      </c>
    </row>
    <row r="105" spans="1:3" ht="15.75" x14ac:dyDescent="0.25">
      <c r="A105" s="2" t="s">
        <v>3</v>
      </c>
      <c r="B105" s="2">
        <v>5</v>
      </c>
      <c r="C105" s="15">
        <v>30.591149509251988</v>
      </c>
    </row>
    <row r="106" spans="1:3" ht="15.75" x14ac:dyDescent="0.25">
      <c r="A106" s="2" t="s">
        <v>3</v>
      </c>
      <c r="B106" s="2">
        <v>5</v>
      </c>
      <c r="C106" s="15">
        <v>31.977437125485395</v>
      </c>
    </row>
    <row r="107" spans="1:3" ht="15.75" x14ac:dyDescent="0.25">
      <c r="A107" s="2" t="s">
        <v>3</v>
      </c>
      <c r="B107" s="2">
        <v>5</v>
      </c>
      <c r="C107" s="15">
        <v>29.303725510658047</v>
      </c>
    </row>
    <row r="108" spans="1:3" ht="15.75" x14ac:dyDescent="0.25">
      <c r="A108" s="2" t="s">
        <v>3</v>
      </c>
      <c r="B108" s="2">
        <v>5</v>
      </c>
      <c r="C108" s="15">
        <v>34.144198078750364</v>
      </c>
    </row>
    <row r="109" spans="1:3" ht="15.75" x14ac:dyDescent="0.25">
      <c r="A109" s="2" t="s">
        <v>3</v>
      </c>
      <c r="B109" s="2">
        <v>5</v>
      </c>
      <c r="C109" s="15">
        <v>28.761074098281423</v>
      </c>
    </row>
    <row r="110" spans="1:3" ht="15.75" x14ac:dyDescent="0.25">
      <c r="A110" s="2" t="s">
        <v>3</v>
      </c>
      <c r="B110" s="2">
        <v>5</v>
      </c>
      <c r="C110" s="15">
        <v>29.671168622884732</v>
      </c>
    </row>
    <row r="111" spans="1:3" ht="15.75" x14ac:dyDescent="0.25">
      <c r="A111" s="2" t="s">
        <v>3</v>
      </c>
      <c r="B111" s="2">
        <v>5</v>
      </c>
      <c r="C111" s="15">
        <v>27.46211601096288</v>
      </c>
    </row>
    <row r="112" spans="1:3" ht="15.75" x14ac:dyDescent="0.25">
      <c r="A112" s="2" t="s">
        <v>3</v>
      </c>
      <c r="B112" s="2">
        <v>5</v>
      </c>
      <c r="C112" s="15">
        <v>30.992096403012049</v>
      </c>
    </row>
    <row r="113" spans="1:3" ht="15.75" x14ac:dyDescent="0.25">
      <c r="A113" s="2" t="s">
        <v>3</v>
      </c>
      <c r="B113" s="2">
        <v>5</v>
      </c>
      <c r="C113" s="15">
        <v>36.817909693577711</v>
      </c>
    </row>
    <row r="114" spans="1:3" ht="15.75" x14ac:dyDescent="0.25">
      <c r="A114" s="2" t="s">
        <v>3</v>
      </c>
      <c r="B114" s="2">
        <v>5</v>
      </c>
      <c r="C114" s="15">
        <v>39.065409267914909</v>
      </c>
    </row>
    <row r="115" spans="1:3" ht="15.75" x14ac:dyDescent="0.25">
      <c r="A115" s="2" t="s">
        <v>3</v>
      </c>
      <c r="B115" s="2">
        <v>5</v>
      </c>
      <c r="C115" s="15">
        <v>36.216489352937629</v>
      </c>
    </row>
    <row r="116" spans="1:3" ht="15.75" x14ac:dyDescent="0.25">
      <c r="A116" s="2" t="s">
        <v>3</v>
      </c>
      <c r="B116" s="2">
        <v>5</v>
      </c>
      <c r="C116" s="15">
        <v>33.186868714608202</v>
      </c>
    </row>
    <row r="117" spans="1:3" ht="15.75" x14ac:dyDescent="0.25">
      <c r="A117" s="2" t="s">
        <v>3</v>
      </c>
      <c r="B117" s="2">
        <v>5</v>
      </c>
      <c r="C117" s="15">
        <v>30.757569932278425</v>
      </c>
    </row>
    <row r="118" spans="1:3" ht="15.75" x14ac:dyDescent="0.25">
      <c r="A118" s="2" t="s">
        <v>3</v>
      </c>
      <c r="B118" s="2">
        <v>5</v>
      </c>
      <c r="C118" s="15">
        <v>36.055561353113383</v>
      </c>
    </row>
    <row r="119" spans="1:3" ht="15.75" x14ac:dyDescent="0.25">
      <c r="A119" s="2" t="s">
        <v>3</v>
      </c>
      <c r="B119" s="2">
        <v>5</v>
      </c>
      <c r="C119" s="15">
        <v>28.446907491116004</v>
      </c>
    </row>
    <row r="120" spans="1:3" ht="15.75" x14ac:dyDescent="0.25">
      <c r="A120" s="2" t="s">
        <v>3</v>
      </c>
      <c r="B120" s="2">
        <v>5</v>
      </c>
      <c r="C120" s="15">
        <v>41.627075449417532</v>
      </c>
    </row>
    <row r="121" spans="1:3" ht="15.75" x14ac:dyDescent="0.25">
      <c r="A121" s="2" t="s">
        <v>3</v>
      </c>
      <c r="B121" s="2">
        <v>5</v>
      </c>
      <c r="C121" s="15">
        <v>38.667208585755951</v>
      </c>
    </row>
    <row r="122" spans="1:3" ht="15.75" x14ac:dyDescent="0.25">
      <c r="A122" s="2" t="s">
        <v>3</v>
      </c>
      <c r="B122" s="2">
        <v>5</v>
      </c>
      <c r="C122" s="15">
        <v>37.564330006755682</v>
      </c>
    </row>
    <row r="123" spans="1:3" ht="15.75" x14ac:dyDescent="0.25">
      <c r="A123" s="2" t="s">
        <v>3</v>
      </c>
      <c r="B123" s="2">
        <v>5</v>
      </c>
      <c r="C123" s="15">
        <v>36.799235454690255</v>
      </c>
    </row>
    <row r="124" spans="1:3" ht="15.75" x14ac:dyDescent="0.25">
      <c r="A124" s="2" t="s">
        <v>3</v>
      </c>
      <c r="B124" s="2">
        <v>5</v>
      </c>
      <c r="C124" s="15">
        <v>41.092113429523977</v>
      </c>
    </row>
    <row r="125" spans="1:3" ht="15.75" x14ac:dyDescent="0.25">
      <c r="A125" s="2" t="s">
        <v>3</v>
      </c>
      <c r="B125" s="2">
        <v>5</v>
      </c>
      <c r="C125" s="15">
        <v>32.109255282338019</v>
      </c>
    </row>
    <row r="126" spans="1:3" ht="15.75" x14ac:dyDescent="0.25">
      <c r="A126" s="2" t="s">
        <v>3</v>
      </c>
      <c r="B126" s="2">
        <v>5</v>
      </c>
      <c r="C126" s="15">
        <v>28.485354453531357</v>
      </c>
    </row>
    <row r="127" spans="1:3" ht="15.75" x14ac:dyDescent="0.25">
      <c r="A127" s="2" t="s">
        <v>3</v>
      </c>
      <c r="B127" s="2">
        <v>5</v>
      </c>
      <c r="C127" s="15">
        <v>35.524993271781582</v>
      </c>
    </row>
    <row r="128" spans="1:3" ht="15.75" x14ac:dyDescent="0.25">
      <c r="A128" s="2" t="s">
        <v>3</v>
      </c>
      <c r="B128" s="2">
        <v>5</v>
      </c>
      <c r="C128" s="15">
        <v>41.267321729673917</v>
      </c>
    </row>
    <row r="129" spans="1:3" ht="15.75" x14ac:dyDescent="0.25">
      <c r="A129" s="2" t="s">
        <v>3</v>
      </c>
      <c r="B129" s="2">
        <v>5</v>
      </c>
      <c r="C129" s="15">
        <v>33.503781533374713</v>
      </c>
    </row>
    <row r="130" spans="1:3" ht="15.75" x14ac:dyDescent="0.25">
      <c r="A130" s="2" t="s">
        <v>3</v>
      </c>
      <c r="B130" s="2">
        <v>5</v>
      </c>
      <c r="C130" s="15">
        <v>35.700750814251741</v>
      </c>
    </row>
    <row r="131" spans="1:3" ht="15.75" x14ac:dyDescent="0.25">
      <c r="A131" s="2" t="s">
        <v>3</v>
      </c>
      <c r="B131" s="2">
        <v>5</v>
      </c>
      <c r="C131" s="15">
        <v>35.132285012824809</v>
      </c>
    </row>
    <row r="132" spans="1:3" ht="15.75" x14ac:dyDescent="0.25">
      <c r="A132" s="2" t="s">
        <v>3</v>
      </c>
      <c r="B132" s="2">
        <v>5</v>
      </c>
      <c r="C132" s="15">
        <v>39.279064530480198</v>
      </c>
    </row>
    <row r="133" spans="1:3" ht="15.75" x14ac:dyDescent="0.25">
      <c r="A133" s="2" t="s">
        <v>3</v>
      </c>
      <c r="B133" s="2">
        <v>5</v>
      </c>
      <c r="C133" s="15">
        <v>28.808308937820279</v>
      </c>
    </row>
    <row r="134" spans="1:3" ht="15.75" x14ac:dyDescent="0.25">
      <c r="A134" s="2" t="s">
        <v>3</v>
      </c>
      <c r="B134" s="2">
        <v>5</v>
      </c>
      <c r="C134" s="15">
        <v>29.857361769439059</v>
      </c>
    </row>
    <row r="135" spans="1:3" ht="15.75" x14ac:dyDescent="0.25">
      <c r="A135" s="2" t="s">
        <v>3</v>
      </c>
      <c r="B135" s="2">
        <v>5</v>
      </c>
      <c r="C135" s="15">
        <v>30.933327474748584</v>
      </c>
    </row>
    <row r="136" spans="1:3" ht="15.75" x14ac:dyDescent="0.25">
      <c r="A136" s="2" t="s">
        <v>3</v>
      </c>
      <c r="B136" s="2">
        <v>5</v>
      </c>
      <c r="C136" s="15">
        <v>28.560600651401394</v>
      </c>
    </row>
    <row r="137" spans="1:3" ht="15.75" x14ac:dyDescent="0.25">
      <c r="A137" s="2" t="s">
        <v>3</v>
      </c>
      <c r="B137" s="2">
        <v>5</v>
      </c>
      <c r="C137" s="15">
        <v>23.068177449208818</v>
      </c>
    </row>
    <row r="138" spans="1:3" ht="15.75" x14ac:dyDescent="0.25">
      <c r="A138" s="2" t="s">
        <v>3</v>
      </c>
      <c r="B138" s="2">
        <v>5</v>
      </c>
      <c r="C138" s="15">
        <v>38.249235180069093</v>
      </c>
    </row>
    <row r="139" spans="1:3" ht="15.75" x14ac:dyDescent="0.25">
      <c r="A139" s="2" t="s">
        <v>3</v>
      </c>
      <c r="B139" s="2">
        <v>5</v>
      </c>
      <c r="C139" s="15">
        <v>42.760711598350078</v>
      </c>
    </row>
    <row r="140" spans="1:3" ht="15.75" x14ac:dyDescent="0.25">
      <c r="A140" s="2" t="s">
        <v>3</v>
      </c>
      <c r="B140" s="2">
        <v>5</v>
      </c>
      <c r="C140" s="15">
        <v>31.533649330748233</v>
      </c>
    </row>
    <row r="141" spans="1:3" ht="15.75" x14ac:dyDescent="0.25">
      <c r="A141" s="2" t="s">
        <v>3</v>
      </c>
      <c r="B141" s="2">
        <v>5</v>
      </c>
      <c r="C141" s="15">
        <v>42.576166178756409</v>
      </c>
    </row>
    <row r="142" spans="1:3" ht="15.75" x14ac:dyDescent="0.25">
      <c r="A142" s="2" t="s">
        <v>3</v>
      </c>
      <c r="B142" s="2">
        <v>5</v>
      </c>
      <c r="C142" s="15">
        <v>26.91287369074362</v>
      </c>
    </row>
    <row r="143" spans="1:3" ht="15.75" x14ac:dyDescent="0.25">
      <c r="A143" s="2" t="s">
        <v>3</v>
      </c>
      <c r="B143" s="2">
        <v>5</v>
      </c>
      <c r="C143" s="15">
        <v>34.064008699998354</v>
      </c>
    </row>
    <row r="144" spans="1:3" ht="15.75" x14ac:dyDescent="0.25">
      <c r="A144" s="2" t="s">
        <v>3</v>
      </c>
      <c r="B144" s="2">
        <v>5</v>
      </c>
      <c r="C144" s="15">
        <v>31.484217521928503</v>
      </c>
    </row>
    <row r="145" spans="1:3" ht="15.75" x14ac:dyDescent="0.25">
      <c r="A145" s="2" t="s">
        <v>3</v>
      </c>
      <c r="B145" s="2">
        <v>5</v>
      </c>
      <c r="C145" s="15">
        <v>40.64393169622506</v>
      </c>
    </row>
    <row r="146" spans="1:3" ht="15.75" x14ac:dyDescent="0.25">
      <c r="A146" s="2" t="s">
        <v>3</v>
      </c>
      <c r="B146" s="2">
        <v>5</v>
      </c>
      <c r="C146" s="15">
        <v>30.527986642426775</v>
      </c>
    </row>
    <row r="147" spans="1:3" ht="15.75" x14ac:dyDescent="0.25">
      <c r="A147" s="2" t="s">
        <v>3</v>
      </c>
      <c r="B147" s="2">
        <v>5</v>
      </c>
      <c r="C147" s="15">
        <v>33.056149042396022</v>
      </c>
    </row>
    <row r="148" spans="1:3" ht="15.75" x14ac:dyDescent="0.25">
      <c r="A148" s="2" t="s">
        <v>3</v>
      </c>
      <c r="B148" s="2">
        <v>5</v>
      </c>
      <c r="C148" s="15">
        <v>37.657151958872738</v>
      </c>
    </row>
    <row r="149" spans="1:3" ht="15.75" x14ac:dyDescent="0.25">
      <c r="A149" s="2" t="s">
        <v>3</v>
      </c>
      <c r="B149" s="2">
        <v>5</v>
      </c>
      <c r="C149" s="15">
        <v>37.37264443699916</v>
      </c>
    </row>
    <row r="150" spans="1:3" ht="15.75" x14ac:dyDescent="0.25">
      <c r="A150" s="2" t="s">
        <v>3</v>
      </c>
      <c r="B150" s="2">
        <v>5</v>
      </c>
      <c r="C150" s="15">
        <v>34.683554037205681</v>
      </c>
    </row>
    <row r="151" spans="1:3" ht="15.75" x14ac:dyDescent="0.25">
      <c r="A151" s="2" t="s">
        <v>3</v>
      </c>
      <c r="B151" s="2">
        <v>5</v>
      </c>
      <c r="C151" s="15">
        <v>36.321394636099505</v>
      </c>
    </row>
    <row r="152" spans="1:3" ht="15.75" x14ac:dyDescent="0.25">
      <c r="A152" s="2" t="s">
        <v>3</v>
      </c>
      <c r="B152" s="2">
        <v>5</v>
      </c>
      <c r="C152" s="15">
        <v>29.659085291839911</v>
      </c>
    </row>
    <row r="153" spans="1:3" ht="15.75" x14ac:dyDescent="0.25">
      <c r="A153" s="2" t="s">
        <v>3</v>
      </c>
      <c r="B153" s="2">
        <v>5</v>
      </c>
      <c r="C153" s="15">
        <v>42.291658656882838</v>
      </c>
    </row>
    <row r="154" spans="1:3" ht="15.75" x14ac:dyDescent="0.25">
      <c r="A154" s="2" t="s">
        <v>3</v>
      </c>
      <c r="B154" s="2">
        <v>5</v>
      </c>
      <c r="C154" s="15">
        <v>32.405296892936192</v>
      </c>
    </row>
    <row r="155" spans="1:3" ht="15.75" x14ac:dyDescent="0.25">
      <c r="A155" s="2" t="s">
        <v>3</v>
      </c>
      <c r="B155" s="2">
        <v>5</v>
      </c>
      <c r="C155" s="15">
        <v>39.949689403467922</v>
      </c>
    </row>
    <row r="156" spans="1:3" ht="15.75" x14ac:dyDescent="0.25">
      <c r="A156" s="2" t="s">
        <v>3</v>
      </c>
      <c r="B156" s="2">
        <v>5</v>
      </c>
      <c r="C156" s="15">
        <v>30.563687393241029</v>
      </c>
    </row>
    <row r="157" spans="1:3" ht="15.75" x14ac:dyDescent="0.25">
      <c r="A157" s="2" t="s">
        <v>3</v>
      </c>
      <c r="B157" s="2">
        <v>5</v>
      </c>
      <c r="C157" s="15">
        <v>38.037227644464465</v>
      </c>
    </row>
    <row r="158" spans="1:3" ht="15.75" x14ac:dyDescent="0.25">
      <c r="A158" s="2" t="s">
        <v>3</v>
      </c>
      <c r="B158" s="2">
        <v>5</v>
      </c>
      <c r="C158" s="15">
        <v>40.64393169622506</v>
      </c>
    </row>
    <row r="159" spans="1:3" ht="15.75" x14ac:dyDescent="0.25">
      <c r="A159" s="2" t="s">
        <v>3</v>
      </c>
      <c r="B159" s="2">
        <v>5</v>
      </c>
      <c r="C159" s="15">
        <v>36.461451427755414</v>
      </c>
    </row>
    <row r="160" spans="1:3" ht="15.75" x14ac:dyDescent="0.25">
      <c r="A160" s="2" t="s">
        <v>3</v>
      </c>
      <c r="B160" s="2">
        <v>5</v>
      </c>
      <c r="C160" s="15">
        <v>40.236393894622374</v>
      </c>
    </row>
    <row r="161" spans="1:3" ht="15.75" x14ac:dyDescent="0.25">
      <c r="A161" s="2" t="s">
        <v>3</v>
      </c>
      <c r="B161" s="2">
        <v>5</v>
      </c>
      <c r="C161" s="15">
        <v>31.306812252497682</v>
      </c>
    </row>
    <row r="162" spans="1:3" ht="15.75" x14ac:dyDescent="0.25">
      <c r="A162" s="2" t="s">
        <v>3</v>
      </c>
      <c r="B162" s="2">
        <v>5</v>
      </c>
      <c r="C162" s="15">
        <v>45.741998912500208</v>
      </c>
    </row>
    <row r="163" spans="1:3" ht="15.75" x14ac:dyDescent="0.25">
      <c r="A163" s="2" t="s">
        <v>3</v>
      </c>
      <c r="B163" s="2">
        <v>5</v>
      </c>
      <c r="C163" s="15">
        <v>36.427398403901819</v>
      </c>
    </row>
    <row r="164" spans="1:3" ht="15.75" x14ac:dyDescent="0.25">
      <c r="A164" s="2" t="s">
        <v>3</v>
      </c>
      <c r="B164" s="2">
        <v>5</v>
      </c>
      <c r="C164" s="15">
        <v>41.883571612959926</v>
      </c>
    </row>
    <row r="165" spans="1:3" ht="15.75" x14ac:dyDescent="0.25">
      <c r="A165" s="2" t="s">
        <v>3</v>
      </c>
      <c r="B165" s="2">
        <v>5</v>
      </c>
      <c r="C165" s="15">
        <v>34.545144972510428</v>
      </c>
    </row>
    <row r="166" spans="1:3" ht="15.75" x14ac:dyDescent="0.25">
      <c r="A166" s="2" t="s">
        <v>3</v>
      </c>
      <c r="B166" s="2">
        <v>5</v>
      </c>
      <c r="C166" s="15">
        <v>30.998687310854677</v>
      </c>
    </row>
    <row r="167" spans="1:3" ht="15.75" x14ac:dyDescent="0.25">
      <c r="A167" s="2" t="s">
        <v>3</v>
      </c>
      <c r="B167" s="2">
        <v>5</v>
      </c>
      <c r="C167" s="15">
        <v>47.362263757147019</v>
      </c>
    </row>
    <row r="168" spans="1:3" ht="15.75" x14ac:dyDescent="0.25">
      <c r="A168" s="2" t="s">
        <v>3</v>
      </c>
      <c r="B168" s="2">
        <v>5</v>
      </c>
      <c r="C168" s="15">
        <v>38.666659343435732</v>
      </c>
    </row>
    <row r="169" spans="1:3" ht="15.75" x14ac:dyDescent="0.25">
      <c r="A169" s="2" t="s">
        <v>3</v>
      </c>
      <c r="B169" s="2">
        <v>5</v>
      </c>
      <c r="C169" s="15">
        <v>29.78541102549034</v>
      </c>
    </row>
    <row r="170" spans="1:3" ht="15.75" x14ac:dyDescent="0.25">
      <c r="A170" s="2" t="s">
        <v>3</v>
      </c>
      <c r="B170" s="2">
        <v>5</v>
      </c>
      <c r="C170" s="15">
        <v>29.95347917547743</v>
      </c>
    </row>
    <row r="171" spans="1:3" ht="15.75" x14ac:dyDescent="0.25">
      <c r="A171" s="2" t="s">
        <v>3</v>
      </c>
      <c r="B171" s="2">
        <v>5</v>
      </c>
      <c r="C171" s="15">
        <v>30.208327612059165</v>
      </c>
    </row>
    <row r="172" spans="1:3" ht="15.75" x14ac:dyDescent="0.25">
      <c r="A172" s="2" t="s">
        <v>3</v>
      </c>
      <c r="B172" s="2">
        <v>5</v>
      </c>
      <c r="C172" s="15">
        <v>38.996204735567282</v>
      </c>
    </row>
    <row r="173" spans="1:3" ht="15.75" x14ac:dyDescent="0.25">
      <c r="A173" s="2" t="s">
        <v>3</v>
      </c>
      <c r="B173" s="2">
        <v>5</v>
      </c>
      <c r="C173" s="15">
        <v>35.392076630288514</v>
      </c>
    </row>
    <row r="174" spans="1:3" ht="15.75" x14ac:dyDescent="0.25">
      <c r="A174" s="2" t="s">
        <v>3</v>
      </c>
      <c r="B174" s="2">
        <v>5</v>
      </c>
      <c r="C174" s="15">
        <v>43.818552307092368</v>
      </c>
    </row>
    <row r="175" spans="1:3" ht="15.75" x14ac:dyDescent="0.25">
      <c r="A175" s="2" t="s">
        <v>3</v>
      </c>
      <c r="B175" s="2">
        <v>5</v>
      </c>
      <c r="C175" s="15">
        <v>38.523307097858506</v>
      </c>
    </row>
    <row r="176" spans="1:3" ht="15.75" x14ac:dyDescent="0.25">
      <c r="A176" s="2" t="s">
        <v>3</v>
      </c>
      <c r="B176" s="2">
        <v>5</v>
      </c>
      <c r="C176" s="15">
        <v>40.64393169622506</v>
      </c>
    </row>
    <row r="177" spans="1:3" ht="15.75" x14ac:dyDescent="0.25">
      <c r="A177" s="2" t="s">
        <v>3</v>
      </c>
      <c r="B177" s="2">
        <v>5</v>
      </c>
      <c r="C177" s="15">
        <v>41.193174016444317</v>
      </c>
    </row>
    <row r="178" spans="1:3" ht="15.75" x14ac:dyDescent="0.25">
      <c r="A178" s="2" t="s">
        <v>3</v>
      </c>
      <c r="B178" s="2">
        <v>5</v>
      </c>
      <c r="C178" s="15">
        <v>47.031070638054807</v>
      </c>
    </row>
    <row r="179" spans="1:3" ht="15.75" x14ac:dyDescent="0.25">
      <c r="A179" s="2" t="s">
        <v>3</v>
      </c>
      <c r="B179" s="2">
        <v>5</v>
      </c>
      <c r="C179" s="15">
        <v>25.814389050305103</v>
      </c>
    </row>
    <row r="180" spans="1:3" ht="15.75" x14ac:dyDescent="0.25">
      <c r="A180" s="2" t="s">
        <v>3</v>
      </c>
      <c r="B180" s="2">
        <v>5</v>
      </c>
      <c r="C180" s="15">
        <v>30.823479010704734</v>
      </c>
    </row>
    <row r="181" spans="1:3" ht="15.75" x14ac:dyDescent="0.25">
      <c r="A181" s="2" t="s">
        <v>3</v>
      </c>
      <c r="B181" s="2">
        <v>5</v>
      </c>
      <c r="C181" s="15">
        <v>35.518951606259165</v>
      </c>
    </row>
    <row r="182" spans="1:3" ht="15.75" x14ac:dyDescent="0.25">
      <c r="A182" s="2" t="s">
        <v>3</v>
      </c>
      <c r="B182" s="2">
        <v>5</v>
      </c>
      <c r="C182" s="15">
        <v>42.799158560765427</v>
      </c>
    </row>
    <row r="183" spans="1:3" ht="15.75" x14ac:dyDescent="0.25">
      <c r="A183" s="2" t="s">
        <v>3</v>
      </c>
      <c r="B183" s="2">
        <v>5</v>
      </c>
      <c r="C183" s="15">
        <v>35.700750814251741</v>
      </c>
    </row>
    <row r="184" spans="1:3" ht="15.75" x14ac:dyDescent="0.25">
      <c r="A184" s="2" t="s">
        <v>3</v>
      </c>
      <c r="B184" s="2">
        <v>5</v>
      </c>
      <c r="C184" s="15">
        <v>34.759898719716155</v>
      </c>
    </row>
    <row r="185" spans="1:3" ht="15.75" x14ac:dyDescent="0.25">
      <c r="A185" s="2" t="s">
        <v>3</v>
      </c>
      <c r="B185" s="2">
        <v>5</v>
      </c>
      <c r="C185" s="15">
        <v>34.602266173813227</v>
      </c>
    </row>
    <row r="186" spans="1:3" ht="15.75" x14ac:dyDescent="0.25">
      <c r="A186" s="2" t="s">
        <v>3</v>
      </c>
      <c r="B186" s="2">
        <v>5</v>
      </c>
      <c r="C186" s="15">
        <v>29.577797428447457</v>
      </c>
    </row>
    <row r="187" spans="1:3" ht="15.75" x14ac:dyDescent="0.25">
      <c r="A187" s="2" t="s">
        <v>3</v>
      </c>
      <c r="B187" s="2">
        <v>5</v>
      </c>
      <c r="C187" s="15">
        <v>36.2071522334939</v>
      </c>
    </row>
    <row r="188" spans="1:3" ht="15.75" x14ac:dyDescent="0.25">
      <c r="A188" s="2" t="s">
        <v>3</v>
      </c>
      <c r="B188" s="2">
        <v>5</v>
      </c>
      <c r="C188" s="15">
        <v>33.513118652818441</v>
      </c>
    </row>
    <row r="189" spans="1:3" ht="15.75" x14ac:dyDescent="0.25">
      <c r="A189" s="2" t="s">
        <v>3</v>
      </c>
      <c r="B189" s="2">
        <v>5</v>
      </c>
      <c r="C189" s="15">
        <v>37.613761815575415</v>
      </c>
    </row>
    <row r="190" spans="1:3" ht="15.75" x14ac:dyDescent="0.25">
      <c r="A190" s="2" t="s">
        <v>3</v>
      </c>
      <c r="B190" s="2">
        <v>5</v>
      </c>
      <c r="C190" s="15">
        <v>37.565428491396126</v>
      </c>
    </row>
    <row r="191" spans="1:3" ht="15.75" x14ac:dyDescent="0.25">
      <c r="A191" s="2" t="s">
        <v>3</v>
      </c>
      <c r="B191" s="2">
        <v>5</v>
      </c>
      <c r="C191" s="15">
        <v>40.46872339607512</v>
      </c>
    </row>
    <row r="192" spans="1:3" ht="15.75" x14ac:dyDescent="0.25">
      <c r="A192" s="2" t="s">
        <v>3</v>
      </c>
      <c r="B192" s="2">
        <v>5</v>
      </c>
      <c r="C192" s="15">
        <v>30.087494301610928</v>
      </c>
    </row>
    <row r="193" spans="1:3" ht="15.75" x14ac:dyDescent="0.25">
      <c r="A193" s="2" t="s">
        <v>3</v>
      </c>
      <c r="B193" s="2">
        <v>5</v>
      </c>
      <c r="C193" s="15">
        <v>26.91287369074362</v>
      </c>
    </row>
    <row r="194" spans="1:3" ht="15.75" x14ac:dyDescent="0.25">
      <c r="A194" s="2" t="s">
        <v>3</v>
      </c>
      <c r="B194" s="2">
        <v>5</v>
      </c>
      <c r="C194" s="15">
        <v>36.561962772355535</v>
      </c>
    </row>
    <row r="195" spans="1:3" ht="15.75" x14ac:dyDescent="0.25">
      <c r="A195" s="2" t="s">
        <v>3</v>
      </c>
      <c r="B195" s="2">
        <v>5</v>
      </c>
      <c r="C195" s="15">
        <v>30.757569932278425</v>
      </c>
    </row>
    <row r="196" spans="1:3" ht="15.75" x14ac:dyDescent="0.25">
      <c r="A196" s="2" t="s">
        <v>3</v>
      </c>
      <c r="B196" s="2">
        <v>5</v>
      </c>
      <c r="C196" s="15">
        <v>34.815372194058298</v>
      </c>
    </row>
    <row r="197" spans="1:3" ht="15.75" x14ac:dyDescent="0.25">
      <c r="A197" s="2" t="s">
        <v>3</v>
      </c>
      <c r="B197" s="2">
        <v>5</v>
      </c>
      <c r="C197" s="15">
        <v>36.208250718134337</v>
      </c>
    </row>
    <row r="198" spans="1:3" ht="15.75" x14ac:dyDescent="0.25">
      <c r="A198" s="2" t="s">
        <v>3</v>
      </c>
      <c r="B198" s="2">
        <v>5</v>
      </c>
      <c r="C198" s="15">
        <v>31.686338695769187</v>
      </c>
    </row>
    <row r="199" spans="1:3" ht="15.75" x14ac:dyDescent="0.25">
      <c r="A199" s="2" t="s">
        <v>3</v>
      </c>
      <c r="B199" s="2">
        <v>5</v>
      </c>
      <c r="C199" s="15">
        <v>33.480164113605284</v>
      </c>
    </row>
    <row r="200" spans="1:3" ht="15.75" x14ac:dyDescent="0.25">
      <c r="A200" s="2" t="s">
        <v>3</v>
      </c>
      <c r="B200" s="2">
        <v>5</v>
      </c>
      <c r="C200" s="15">
        <v>28.560600651401394</v>
      </c>
    </row>
    <row r="201" spans="1:3" ht="15.75" x14ac:dyDescent="0.25">
      <c r="A201" s="2" t="s">
        <v>3</v>
      </c>
      <c r="B201" s="2">
        <v>5</v>
      </c>
      <c r="C201" s="15">
        <v>20.871208168331787</v>
      </c>
    </row>
    <row r="202" spans="1:3" ht="15.75" x14ac:dyDescent="0.25">
      <c r="A202" s="2" t="s">
        <v>3</v>
      </c>
      <c r="B202" s="2">
        <v>101</v>
      </c>
      <c r="C202" s="15">
        <v>43.483514491758619</v>
      </c>
    </row>
    <row r="203" spans="1:3" ht="15.75" x14ac:dyDescent="0.25">
      <c r="A203" s="2" t="s">
        <v>3</v>
      </c>
      <c r="B203" s="2">
        <v>101</v>
      </c>
      <c r="C203" s="15">
        <v>27.567570536444975</v>
      </c>
    </row>
    <row r="204" spans="1:3" ht="15.75" x14ac:dyDescent="0.25">
      <c r="A204" s="2" t="s">
        <v>3</v>
      </c>
      <c r="B204" s="2">
        <v>101</v>
      </c>
      <c r="C204" s="15">
        <v>30.681225249767948</v>
      </c>
    </row>
    <row r="205" spans="1:3" ht="15.75" x14ac:dyDescent="0.25">
      <c r="A205" s="2" t="s">
        <v>3</v>
      </c>
      <c r="B205" s="2">
        <v>101</v>
      </c>
      <c r="C205" s="15">
        <v>30.359918492439682</v>
      </c>
    </row>
    <row r="206" spans="1:3" ht="15.75" x14ac:dyDescent="0.25">
      <c r="A206" s="2" t="s">
        <v>3</v>
      </c>
      <c r="B206" s="2">
        <v>101</v>
      </c>
      <c r="C206" s="15">
        <v>42.333401073219491</v>
      </c>
    </row>
    <row r="207" spans="1:3" ht="15.75" x14ac:dyDescent="0.25">
      <c r="A207" s="2" t="s">
        <v>3</v>
      </c>
      <c r="B207" s="2">
        <v>101</v>
      </c>
      <c r="C207" s="15">
        <v>27.791661403094434</v>
      </c>
    </row>
    <row r="208" spans="1:3" ht="15.75" x14ac:dyDescent="0.25">
      <c r="A208" s="2" t="s">
        <v>3</v>
      </c>
      <c r="B208" s="2">
        <v>101</v>
      </c>
      <c r="C208" s="15">
        <v>28.831377115269486</v>
      </c>
    </row>
    <row r="209" spans="1:3" ht="15.75" x14ac:dyDescent="0.25">
      <c r="A209" s="2" t="s">
        <v>3</v>
      </c>
      <c r="B209" s="2">
        <v>101</v>
      </c>
      <c r="C209" s="15">
        <v>33.092399035530484</v>
      </c>
    </row>
    <row r="210" spans="1:3" ht="15.75" x14ac:dyDescent="0.25">
      <c r="A210" s="2" t="s">
        <v>3</v>
      </c>
      <c r="B210" s="2">
        <v>101</v>
      </c>
      <c r="C210" s="15">
        <v>34.66927373687998</v>
      </c>
    </row>
    <row r="211" spans="1:3" ht="15.75" x14ac:dyDescent="0.25">
      <c r="A211" s="2" t="s">
        <v>3</v>
      </c>
      <c r="B211" s="2">
        <v>101</v>
      </c>
      <c r="C211" s="15">
        <v>34.879084303203733</v>
      </c>
    </row>
    <row r="212" spans="1:3" ht="15.75" x14ac:dyDescent="0.25">
      <c r="A212" s="2" t="s">
        <v>3</v>
      </c>
      <c r="B212" s="2">
        <v>101</v>
      </c>
      <c r="C212" s="15">
        <v>34.142550351789708</v>
      </c>
    </row>
    <row r="213" spans="1:3" ht="15.75" x14ac:dyDescent="0.25">
      <c r="A213" s="2" t="s">
        <v>3</v>
      </c>
      <c r="B213" s="2">
        <v>101</v>
      </c>
      <c r="C213" s="15">
        <v>38.168496558996864</v>
      </c>
    </row>
    <row r="214" spans="1:3" ht="15.75" x14ac:dyDescent="0.25">
      <c r="A214" s="2" t="s">
        <v>3</v>
      </c>
      <c r="B214" s="2">
        <v>101</v>
      </c>
      <c r="C214" s="15">
        <v>35.308042555294975</v>
      </c>
    </row>
    <row r="215" spans="1:3" ht="15.75" x14ac:dyDescent="0.25">
      <c r="A215" s="2" t="s">
        <v>3</v>
      </c>
      <c r="B215" s="2">
        <v>101</v>
      </c>
      <c r="C215" s="15">
        <v>42.32681016537687</v>
      </c>
    </row>
    <row r="216" spans="1:3" ht="15.75" x14ac:dyDescent="0.25">
      <c r="A216" s="2" t="s">
        <v>3</v>
      </c>
      <c r="B216" s="2">
        <v>101</v>
      </c>
      <c r="C216" s="15">
        <v>40.094689376005803</v>
      </c>
    </row>
    <row r="217" spans="1:3" ht="15.75" x14ac:dyDescent="0.25">
      <c r="A217" s="2" t="s">
        <v>3</v>
      </c>
      <c r="B217" s="2">
        <v>101</v>
      </c>
      <c r="C217" s="15">
        <v>42.621753291334606</v>
      </c>
    </row>
    <row r="218" spans="1:3" ht="15.75" x14ac:dyDescent="0.25">
      <c r="A218" s="2" t="s">
        <v>3</v>
      </c>
      <c r="B218" s="2">
        <v>101</v>
      </c>
      <c r="C218" s="15">
        <v>43.871828812153638</v>
      </c>
    </row>
    <row r="219" spans="1:3" ht="15.75" x14ac:dyDescent="0.25">
      <c r="A219" s="2" t="s">
        <v>3</v>
      </c>
      <c r="B219" s="2">
        <v>101</v>
      </c>
      <c r="C219" s="15">
        <v>33.881660249685567</v>
      </c>
    </row>
    <row r="220" spans="1:3" ht="15.75" x14ac:dyDescent="0.25">
      <c r="A220" s="2" t="s">
        <v>3</v>
      </c>
      <c r="B220" s="2">
        <v>101</v>
      </c>
      <c r="C220" s="15">
        <v>36.766280915477104</v>
      </c>
    </row>
    <row r="221" spans="1:3" ht="15.75" x14ac:dyDescent="0.25">
      <c r="A221" s="2" t="s">
        <v>3</v>
      </c>
      <c r="B221" s="2">
        <v>101</v>
      </c>
      <c r="C221" s="15">
        <v>43.381355420197842</v>
      </c>
    </row>
    <row r="222" spans="1:3" ht="15.75" x14ac:dyDescent="0.25">
      <c r="A222" s="2" t="s">
        <v>3</v>
      </c>
      <c r="B222" s="2">
        <v>101</v>
      </c>
      <c r="C222" s="15">
        <v>43.615332648611243</v>
      </c>
    </row>
    <row r="223" spans="1:3" ht="15.75" x14ac:dyDescent="0.25">
      <c r="A223" s="2" t="s">
        <v>3</v>
      </c>
      <c r="B223" s="2">
        <v>101</v>
      </c>
      <c r="C223" s="15">
        <v>37.584102730283583</v>
      </c>
    </row>
    <row r="224" spans="1:3" ht="15.75" x14ac:dyDescent="0.25">
      <c r="A224" s="2" t="s">
        <v>3</v>
      </c>
      <c r="B224" s="2">
        <v>101</v>
      </c>
      <c r="C224" s="15">
        <v>43.742756866902113</v>
      </c>
    </row>
    <row r="225" spans="1:3" ht="15.75" x14ac:dyDescent="0.25">
      <c r="A225" s="2" t="s">
        <v>3</v>
      </c>
      <c r="B225" s="2">
        <v>101</v>
      </c>
      <c r="C225" s="15">
        <v>44.620446094612483</v>
      </c>
    </row>
    <row r="226" spans="1:3" ht="15.75" x14ac:dyDescent="0.25">
      <c r="A226" s="2" t="s">
        <v>3</v>
      </c>
      <c r="B226" s="2">
        <v>101</v>
      </c>
      <c r="C226" s="15">
        <v>42.291658656882838</v>
      </c>
    </row>
    <row r="227" spans="1:3" ht="15.75" x14ac:dyDescent="0.25">
      <c r="A227" s="2" t="s">
        <v>3</v>
      </c>
      <c r="B227" s="2">
        <v>101</v>
      </c>
      <c r="C227" s="15">
        <v>35.987455305406201</v>
      </c>
    </row>
    <row r="228" spans="1:3" ht="15.75" x14ac:dyDescent="0.25">
      <c r="A228" s="2" t="s">
        <v>3</v>
      </c>
      <c r="B228" s="2">
        <v>101</v>
      </c>
      <c r="C228" s="15">
        <v>40.454443095749419</v>
      </c>
    </row>
    <row r="229" spans="1:3" ht="15.75" x14ac:dyDescent="0.25">
      <c r="A229" s="2" t="s">
        <v>3</v>
      </c>
      <c r="B229" s="2">
        <v>101</v>
      </c>
      <c r="C229" s="15">
        <v>34.840088098468165</v>
      </c>
    </row>
    <row r="230" spans="1:3" ht="15.75" x14ac:dyDescent="0.25">
      <c r="A230" s="2" t="s">
        <v>3</v>
      </c>
      <c r="B230" s="2">
        <v>101</v>
      </c>
      <c r="C230" s="15">
        <v>34.565466938358533</v>
      </c>
    </row>
    <row r="231" spans="1:3" ht="15.75" x14ac:dyDescent="0.25">
      <c r="A231" s="2" t="s">
        <v>3</v>
      </c>
      <c r="B231" s="2">
        <v>101</v>
      </c>
      <c r="C231" s="15">
        <v>47.477604644393061</v>
      </c>
    </row>
    <row r="232" spans="1:3" ht="15.75" x14ac:dyDescent="0.25">
      <c r="A232" s="2" t="s">
        <v>3</v>
      </c>
      <c r="B232" s="2">
        <v>101</v>
      </c>
      <c r="C232" s="15">
        <v>41.796242084045062</v>
      </c>
    </row>
    <row r="233" spans="1:3" ht="15.75" x14ac:dyDescent="0.25">
      <c r="A233" s="2" t="s">
        <v>3</v>
      </c>
      <c r="B233" s="2">
        <v>101</v>
      </c>
      <c r="C233" s="15">
        <v>37.897720095128776</v>
      </c>
    </row>
    <row r="234" spans="1:3" ht="15.75" x14ac:dyDescent="0.25">
      <c r="A234" s="2" t="s">
        <v>3</v>
      </c>
      <c r="B234" s="2">
        <v>101</v>
      </c>
      <c r="C234" s="15">
        <v>35.760618227155639</v>
      </c>
    </row>
    <row r="235" spans="1:3" ht="15.75" x14ac:dyDescent="0.25">
      <c r="A235" s="2" t="s">
        <v>3</v>
      </c>
      <c r="B235" s="2">
        <v>101</v>
      </c>
      <c r="C235" s="15">
        <v>41.688590589282086</v>
      </c>
    </row>
    <row r="236" spans="1:3" ht="15.75" x14ac:dyDescent="0.25">
      <c r="A236" s="2" t="s">
        <v>3</v>
      </c>
      <c r="B236" s="2">
        <v>101</v>
      </c>
      <c r="C236" s="15">
        <v>34.810429013176325</v>
      </c>
    </row>
    <row r="237" spans="1:3" ht="15.75" x14ac:dyDescent="0.25">
      <c r="A237" s="2" t="s">
        <v>3</v>
      </c>
      <c r="B237" s="2">
        <v>101</v>
      </c>
      <c r="C237" s="15">
        <v>32.131774217467004</v>
      </c>
    </row>
    <row r="238" spans="1:3" ht="15.75" x14ac:dyDescent="0.25">
      <c r="A238" s="2" t="s">
        <v>3</v>
      </c>
      <c r="B238" s="2">
        <v>101</v>
      </c>
      <c r="C238" s="15">
        <v>45.587112578198379</v>
      </c>
    </row>
    <row r="239" spans="1:3" ht="15.75" x14ac:dyDescent="0.25">
      <c r="A239" s="2" t="s">
        <v>3</v>
      </c>
      <c r="B239" s="2">
        <v>101</v>
      </c>
      <c r="C239" s="15">
        <v>42.840900977102095</v>
      </c>
    </row>
    <row r="240" spans="1:3" ht="15.75" x14ac:dyDescent="0.25">
      <c r="A240" s="2" t="s">
        <v>3</v>
      </c>
      <c r="B240" s="2">
        <v>101</v>
      </c>
      <c r="C240" s="15">
        <v>33.468630024880682</v>
      </c>
    </row>
    <row r="241" spans="1:3" ht="15.75" x14ac:dyDescent="0.25">
      <c r="A241" s="2" t="s">
        <v>3</v>
      </c>
      <c r="B241" s="2">
        <v>101</v>
      </c>
      <c r="C241" s="15">
        <v>35.111963046976697</v>
      </c>
    </row>
    <row r="242" spans="1:3" ht="15.75" x14ac:dyDescent="0.25">
      <c r="A242" s="2" t="s">
        <v>3</v>
      </c>
      <c r="B242" s="2">
        <v>101</v>
      </c>
      <c r="C242" s="15">
        <v>34.0738950617623</v>
      </c>
    </row>
    <row r="243" spans="1:3" ht="15.75" x14ac:dyDescent="0.25">
      <c r="A243" s="2" t="s">
        <v>3</v>
      </c>
      <c r="B243" s="2">
        <v>101</v>
      </c>
      <c r="C243" s="15">
        <v>32.121887855703058</v>
      </c>
    </row>
    <row r="244" spans="1:3" ht="15.75" x14ac:dyDescent="0.25">
      <c r="A244" s="2" t="s">
        <v>3</v>
      </c>
      <c r="B244" s="2">
        <v>101</v>
      </c>
      <c r="C244" s="15">
        <v>28.560600651401394</v>
      </c>
    </row>
    <row r="245" spans="1:3" ht="15.75" x14ac:dyDescent="0.25">
      <c r="A245" s="2" t="s">
        <v>3</v>
      </c>
      <c r="B245" s="2">
        <v>101</v>
      </c>
      <c r="C245" s="15">
        <v>34.033251130066077</v>
      </c>
    </row>
    <row r="246" spans="1:3" ht="15.75" x14ac:dyDescent="0.25">
      <c r="A246" s="2" t="s">
        <v>3</v>
      </c>
      <c r="B246" s="2">
        <v>101</v>
      </c>
      <c r="C246" s="15">
        <v>34.663781313677781</v>
      </c>
    </row>
    <row r="247" spans="1:3" ht="15.75" x14ac:dyDescent="0.25">
      <c r="A247" s="2" t="s">
        <v>3</v>
      </c>
      <c r="B247" s="2">
        <v>101</v>
      </c>
      <c r="C247" s="15">
        <v>40.517056720254409</v>
      </c>
    </row>
    <row r="248" spans="1:3" ht="15.75" x14ac:dyDescent="0.25">
      <c r="A248" s="2" t="s">
        <v>3</v>
      </c>
      <c r="B248" s="2">
        <v>101</v>
      </c>
      <c r="C248" s="15">
        <v>36.969500573958229</v>
      </c>
    </row>
    <row r="249" spans="1:3" ht="15.75" x14ac:dyDescent="0.25">
      <c r="A249" s="2" t="s">
        <v>3</v>
      </c>
      <c r="B249" s="2">
        <v>101</v>
      </c>
      <c r="C249" s="15">
        <v>44.137112852819541</v>
      </c>
    </row>
    <row r="250" spans="1:3" ht="15.75" x14ac:dyDescent="0.25">
      <c r="A250" s="2" t="s">
        <v>3</v>
      </c>
      <c r="B250" s="2">
        <v>101</v>
      </c>
      <c r="C250" s="15">
        <v>34.42705787366328</v>
      </c>
    </row>
    <row r="251" spans="1:3" ht="15.75" x14ac:dyDescent="0.25">
      <c r="A251" s="2" t="s">
        <v>3</v>
      </c>
      <c r="B251" s="2">
        <v>101</v>
      </c>
      <c r="C251" s="15">
        <v>36.249993134470998</v>
      </c>
    </row>
    <row r="252" spans="1:3" ht="15.75" x14ac:dyDescent="0.25">
      <c r="A252" s="2" t="s">
        <v>3</v>
      </c>
      <c r="B252" s="2">
        <v>101</v>
      </c>
      <c r="C252" s="15">
        <v>42.771147202434243</v>
      </c>
    </row>
    <row r="253" spans="1:3" ht="15.75" x14ac:dyDescent="0.25">
      <c r="A253" s="2" t="s">
        <v>3</v>
      </c>
      <c r="B253" s="2">
        <v>101</v>
      </c>
      <c r="C253" s="15">
        <v>36.844273324948233</v>
      </c>
    </row>
    <row r="254" spans="1:3" ht="15.75" x14ac:dyDescent="0.25">
      <c r="A254" s="2" t="s">
        <v>3</v>
      </c>
      <c r="B254" s="2">
        <v>101</v>
      </c>
      <c r="C254" s="15">
        <v>34.095315512250856</v>
      </c>
    </row>
    <row r="255" spans="1:3" ht="15.75" x14ac:dyDescent="0.25">
      <c r="A255" s="2" t="s">
        <v>3</v>
      </c>
      <c r="B255" s="2">
        <v>101</v>
      </c>
      <c r="C255" s="15">
        <v>33.242342188950346</v>
      </c>
    </row>
    <row r="256" spans="1:3" ht="15.75" x14ac:dyDescent="0.25">
      <c r="A256" s="2" t="s">
        <v>3</v>
      </c>
      <c r="B256" s="2">
        <v>101</v>
      </c>
      <c r="C256" s="15">
        <v>25.265146730085849</v>
      </c>
    </row>
    <row r="257" spans="1:3" ht="15.75" x14ac:dyDescent="0.25">
      <c r="A257" s="2" t="s">
        <v>3</v>
      </c>
      <c r="B257" s="2">
        <v>101</v>
      </c>
      <c r="C257" s="15">
        <v>31.00527821869731</v>
      </c>
    </row>
    <row r="258" spans="1:3" ht="15.75" x14ac:dyDescent="0.25">
      <c r="A258" s="2" t="s">
        <v>3</v>
      </c>
      <c r="B258" s="2">
        <v>101</v>
      </c>
      <c r="C258" s="15">
        <v>35.323970582581332</v>
      </c>
    </row>
    <row r="259" spans="1:3" ht="15.75" x14ac:dyDescent="0.25">
      <c r="A259" s="2" t="s">
        <v>3</v>
      </c>
      <c r="B259" s="2">
        <v>101</v>
      </c>
      <c r="C259" s="15">
        <v>31.306812252497682</v>
      </c>
    </row>
    <row r="260" spans="1:3" ht="15.75" x14ac:dyDescent="0.25">
      <c r="A260" s="2" t="s">
        <v>3</v>
      </c>
      <c r="B260" s="2">
        <v>101</v>
      </c>
      <c r="C260" s="15">
        <v>28.257968132960581</v>
      </c>
    </row>
    <row r="261" spans="1:3" ht="15.75" x14ac:dyDescent="0.25">
      <c r="A261" s="2" t="s">
        <v>3</v>
      </c>
      <c r="B261" s="2">
        <v>101</v>
      </c>
      <c r="C261" s="15">
        <v>39.571810687157068</v>
      </c>
    </row>
    <row r="262" spans="1:3" ht="15.75" x14ac:dyDescent="0.25">
      <c r="A262" s="2" t="s">
        <v>3</v>
      </c>
      <c r="B262" s="2">
        <v>101</v>
      </c>
      <c r="C262" s="15">
        <v>43.390143297321345</v>
      </c>
    </row>
    <row r="263" spans="1:3" ht="15.75" x14ac:dyDescent="0.25">
      <c r="A263" s="2" t="s">
        <v>3</v>
      </c>
      <c r="B263" s="2">
        <v>101</v>
      </c>
      <c r="C263" s="15">
        <v>37.991640531886269</v>
      </c>
    </row>
    <row r="264" spans="1:3" ht="15.75" x14ac:dyDescent="0.25">
      <c r="A264" s="2" t="s">
        <v>3</v>
      </c>
      <c r="B264" s="2">
        <v>101</v>
      </c>
      <c r="C264" s="15">
        <v>46.136354898417636</v>
      </c>
    </row>
    <row r="265" spans="1:3" ht="15.75" x14ac:dyDescent="0.25">
      <c r="A265" s="2" t="s">
        <v>3</v>
      </c>
      <c r="B265" s="2">
        <v>101</v>
      </c>
      <c r="C265" s="15">
        <v>40.70324986680874</v>
      </c>
    </row>
    <row r="266" spans="1:3" ht="15.75" x14ac:dyDescent="0.25">
      <c r="A266" s="2" t="s">
        <v>3</v>
      </c>
      <c r="B266" s="2">
        <v>101</v>
      </c>
      <c r="C266" s="15">
        <v>41.254139913988659</v>
      </c>
    </row>
    <row r="267" spans="1:3" ht="15.75" x14ac:dyDescent="0.25">
      <c r="A267" s="2" t="s">
        <v>3</v>
      </c>
      <c r="B267" s="2">
        <v>101</v>
      </c>
      <c r="C267" s="15">
        <v>53.132603573370538</v>
      </c>
    </row>
    <row r="268" spans="1:3" ht="15.75" x14ac:dyDescent="0.25">
      <c r="A268" s="2" t="s">
        <v>3</v>
      </c>
      <c r="B268" s="2">
        <v>101</v>
      </c>
      <c r="C268" s="15">
        <v>30.208327612059165</v>
      </c>
    </row>
    <row r="269" spans="1:3" ht="15.75" x14ac:dyDescent="0.25">
      <c r="A269" s="2" t="s">
        <v>3</v>
      </c>
      <c r="B269" s="2">
        <v>101</v>
      </c>
      <c r="C269" s="15">
        <v>27.185847123892593</v>
      </c>
    </row>
    <row r="270" spans="1:3" ht="15.75" x14ac:dyDescent="0.25">
      <c r="A270" s="2" t="s">
        <v>3</v>
      </c>
      <c r="B270" s="2">
        <v>101</v>
      </c>
      <c r="C270" s="15">
        <v>40.035371205422123</v>
      </c>
    </row>
    <row r="271" spans="1:3" ht="15.75" x14ac:dyDescent="0.25">
      <c r="A271" s="2" t="s">
        <v>3</v>
      </c>
      <c r="B271" s="2">
        <v>101</v>
      </c>
      <c r="C271" s="15">
        <v>30.666944949442247</v>
      </c>
    </row>
    <row r="272" spans="1:3" ht="15.75" x14ac:dyDescent="0.25">
      <c r="A272" s="2" t="s">
        <v>3</v>
      </c>
      <c r="B272" s="2">
        <v>101</v>
      </c>
      <c r="C272" s="15">
        <v>36.655883209113028</v>
      </c>
    </row>
    <row r="273" spans="1:3" ht="15.75" x14ac:dyDescent="0.25">
      <c r="A273" s="2" t="s">
        <v>3</v>
      </c>
      <c r="B273" s="2">
        <v>101</v>
      </c>
      <c r="C273" s="15">
        <v>40.976772542277935</v>
      </c>
    </row>
    <row r="274" spans="1:3" ht="15.75" x14ac:dyDescent="0.25">
      <c r="A274" s="2" t="s">
        <v>3</v>
      </c>
      <c r="B274" s="2">
        <v>101</v>
      </c>
      <c r="C274" s="15">
        <v>26.956813076361161</v>
      </c>
    </row>
    <row r="275" spans="1:3" ht="15.75" x14ac:dyDescent="0.25">
      <c r="A275" s="2" t="s">
        <v>3</v>
      </c>
      <c r="B275" s="2">
        <v>101</v>
      </c>
      <c r="C275" s="15">
        <v>36.459803700794758</v>
      </c>
    </row>
    <row r="276" spans="1:3" ht="15.75" x14ac:dyDescent="0.25">
      <c r="A276" s="2" t="s">
        <v>3</v>
      </c>
      <c r="B276" s="2">
        <v>101</v>
      </c>
      <c r="C276" s="15">
        <v>35.234444084385593</v>
      </c>
    </row>
    <row r="277" spans="1:3" ht="15.75" x14ac:dyDescent="0.25">
      <c r="A277" s="2" t="s">
        <v>3</v>
      </c>
      <c r="B277" s="2">
        <v>101</v>
      </c>
      <c r="C277" s="15">
        <v>43.811412156929514</v>
      </c>
    </row>
    <row r="278" spans="1:3" ht="15.75" x14ac:dyDescent="0.25">
      <c r="A278" s="2" t="s">
        <v>3</v>
      </c>
      <c r="B278" s="2">
        <v>101</v>
      </c>
      <c r="C278" s="15">
        <v>48.333324179294664</v>
      </c>
    </row>
    <row r="279" spans="1:3" ht="15.75" x14ac:dyDescent="0.25">
      <c r="A279" s="2" t="s">
        <v>3</v>
      </c>
      <c r="B279" s="2">
        <v>101</v>
      </c>
      <c r="C279" s="15">
        <v>35.240485749908004</v>
      </c>
    </row>
    <row r="280" spans="1:3" ht="15.75" x14ac:dyDescent="0.25">
      <c r="A280" s="2" t="s">
        <v>3</v>
      </c>
      <c r="B280" s="2">
        <v>101</v>
      </c>
      <c r="C280" s="15">
        <v>43.939385617540601</v>
      </c>
    </row>
    <row r="281" spans="1:3" ht="15.75" x14ac:dyDescent="0.25">
      <c r="A281" s="2" t="s">
        <v>3</v>
      </c>
      <c r="B281" s="2">
        <v>101</v>
      </c>
      <c r="C281" s="15">
        <v>36.353250690672219</v>
      </c>
    </row>
    <row r="282" spans="1:3" ht="15.75" x14ac:dyDescent="0.25">
      <c r="A282" s="2" t="s">
        <v>3</v>
      </c>
      <c r="B282" s="2">
        <v>101</v>
      </c>
      <c r="C282" s="15">
        <v>34.101357177773266</v>
      </c>
    </row>
    <row r="283" spans="1:3" ht="15.75" x14ac:dyDescent="0.25">
      <c r="A283" s="2" t="s">
        <v>3</v>
      </c>
      <c r="B283" s="2">
        <v>101</v>
      </c>
      <c r="C283" s="15">
        <v>44.359006750188122</v>
      </c>
    </row>
    <row r="284" spans="1:3" ht="15.75" x14ac:dyDescent="0.25">
      <c r="A284" s="2" t="s">
        <v>3</v>
      </c>
      <c r="B284" s="2">
        <v>101</v>
      </c>
      <c r="C284" s="15">
        <v>40.413799164053188</v>
      </c>
    </row>
    <row r="285" spans="1:3" ht="15.75" x14ac:dyDescent="0.25">
      <c r="A285" s="2" t="s">
        <v>3</v>
      </c>
      <c r="B285" s="2">
        <v>101</v>
      </c>
      <c r="C285" s="15">
        <v>32.313024183139362</v>
      </c>
    </row>
    <row r="286" spans="1:3" ht="15.75" x14ac:dyDescent="0.25">
      <c r="A286" s="2" t="s">
        <v>3</v>
      </c>
      <c r="B286" s="2">
        <v>101</v>
      </c>
      <c r="C286" s="15">
        <v>34.602266173813227</v>
      </c>
    </row>
    <row r="287" spans="1:3" ht="15.75" x14ac:dyDescent="0.25">
      <c r="A287" s="2" t="s">
        <v>3</v>
      </c>
      <c r="B287" s="2">
        <v>101</v>
      </c>
      <c r="C287" s="15">
        <v>37.348477774909519</v>
      </c>
    </row>
    <row r="288" spans="1:3" ht="15.75" x14ac:dyDescent="0.25">
      <c r="A288" s="2" t="s">
        <v>3</v>
      </c>
      <c r="B288" s="2">
        <v>101</v>
      </c>
      <c r="C288" s="15">
        <v>40.415446891013843</v>
      </c>
    </row>
    <row r="289" spans="1:3" ht="15.75" x14ac:dyDescent="0.25">
      <c r="A289" s="2" t="s">
        <v>3</v>
      </c>
      <c r="B289" s="2">
        <v>101</v>
      </c>
      <c r="C289" s="15">
        <v>32.92982330874559</v>
      </c>
    </row>
    <row r="290" spans="1:3" ht="15.75" x14ac:dyDescent="0.25">
      <c r="A290" s="2" t="s">
        <v>3</v>
      </c>
      <c r="B290" s="2">
        <v>101</v>
      </c>
      <c r="C290" s="15">
        <v>31.306812252497682</v>
      </c>
    </row>
    <row r="291" spans="1:3" ht="15.75" x14ac:dyDescent="0.25">
      <c r="A291" s="2" t="s">
        <v>3</v>
      </c>
      <c r="B291" s="2">
        <v>101</v>
      </c>
      <c r="C291" s="15">
        <v>40.368212051474991</v>
      </c>
    </row>
    <row r="292" spans="1:3" ht="15.75" x14ac:dyDescent="0.25">
      <c r="A292" s="2" t="s">
        <v>3</v>
      </c>
      <c r="B292" s="2">
        <v>101</v>
      </c>
      <c r="C292" s="15">
        <v>32.479444606165792</v>
      </c>
    </row>
    <row r="293" spans="1:3" ht="15.75" x14ac:dyDescent="0.25">
      <c r="A293" s="2" t="s">
        <v>3</v>
      </c>
      <c r="B293" s="2">
        <v>101</v>
      </c>
      <c r="C293" s="15">
        <v>35.055391087994117</v>
      </c>
    </row>
    <row r="294" spans="1:3" ht="15.75" x14ac:dyDescent="0.25">
      <c r="A294" s="2" t="s">
        <v>3</v>
      </c>
      <c r="B294" s="2">
        <v>101</v>
      </c>
      <c r="C294" s="15">
        <v>33.70370573793452</v>
      </c>
    </row>
    <row r="295" spans="1:3" ht="15.75" x14ac:dyDescent="0.25">
      <c r="A295" s="2" t="s">
        <v>3</v>
      </c>
      <c r="B295" s="2">
        <v>101</v>
      </c>
      <c r="C295" s="15">
        <v>34.575902542442705</v>
      </c>
    </row>
    <row r="296" spans="1:3" ht="15.75" x14ac:dyDescent="0.25">
      <c r="A296" s="2" t="s">
        <v>3</v>
      </c>
      <c r="B296" s="2">
        <v>101</v>
      </c>
      <c r="C296" s="15">
        <v>33.759179212276663</v>
      </c>
    </row>
    <row r="297" spans="1:3" ht="15.75" x14ac:dyDescent="0.25">
      <c r="A297" s="2" t="s">
        <v>3</v>
      </c>
      <c r="B297" s="2">
        <v>101</v>
      </c>
      <c r="C297" s="15">
        <v>39.225788025418936</v>
      </c>
    </row>
    <row r="298" spans="1:3" ht="15.75" x14ac:dyDescent="0.25">
      <c r="A298" s="2" t="s">
        <v>3</v>
      </c>
      <c r="B298" s="2">
        <v>101</v>
      </c>
      <c r="C298" s="15">
        <v>42.196090493164682</v>
      </c>
    </row>
    <row r="299" spans="1:3" ht="15.75" x14ac:dyDescent="0.25">
      <c r="A299" s="2" t="s">
        <v>3</v>
      </c>
      <c r="B299" s="2">
        <v>101</v>
      </c>
      <c r="C299" s="15">
        <v>35.902871988092429</v>
      </c>
    </row>
    <row r="300" spans="1:3" ht="15.75" x14ac:dyDescent="0.25">
      <c r="A300" s="2" t="s">
        <v>3</v>
      </c>
      <c r="B300" s="2">
        <v>101</v>
      </c>
      <c r="C300" s="15">
        <v>37.581356518682476</v>
      </c>
    </row>
    <row r="301" spans="1:3" ht="15.75" x14ac:dyDescent="0.25">
      <c r="A301" s="2" t="s">
        <v>3</v>
      </c>
      <c r="B301" s="2">
        <v>101</v>
      </c>
      <c r="C301" s="15">
        <v>37.348477774909519</v>
      </c>
    </row>
    <row r="302" spans="1:3" ht="15.75" x14ac:dyDescent="0.25">
      <c r="A302" s="2" t="s">
        <v>3</v>
      </c>
      <c r="B302" s="2">
        <v>104</v>
      </c>
      <c r="C302" s="15">
        <v>31.306812252497682</v>
      </c>
    </row>
    <row r="303" spans="1:3" ht="15.75" x14ac:dyDescent="0.25">
      <c r="A303" s="2" t="s">
        <v>3</v>
      </c>
      <c r="B303" s="2">
        <v>104</v>
      </c>
      <c r="C303" s="15">
        <v>36.233515864864422</v>
      </c>
    </row>
    <row r="304" spans="1:3" ht="15.75" x14ac:dyDescent="0.25">
      <c r="A304" s="2" t="s">
        <v>3</v>
      </c>
      <c r="B304" s="2">
        <v>104</v>
      </c>
      <c r="C304" s="15">
        <v>28.066282563204062</v>
      </c>
    </row>
    <row r="305" spans="1:3" ht="15.75" x14ac:dyDescent="0.25">
      <c r="A305" s="2" t="s">
        <v>3</v>
      </c>
      <c r="B305" s="2">
        <v>104</v>
      </c>
      <c r="C305" s="15">
        <v>32.847986203032917</v>
      </c>
    </row>
    <row r="306" spans="1:3" ht="15.75" x14ac:dyDescent="0.25">
      <c r="A306" s="2" t="s">
        <v>3</v>
      </c>
      <c r="B306" s="2">
        <v>104</v>
      </c>
      <c r="C306" s="15">
        <v>26.837627492873583</v>
      </c>
    </row>
    <row r="307" spans="1:3" ht="15.75" x14ac:dyDescent="0.25">
      <c r="A307" s="2" t="s">
        <v>3</v>
      </c>
      <c r="B307" s="2">
        <v>104</v>
      </c>
      <c r="C307" s="15">
        <v>36.615239277416805</v>
      </c>
    </row>
    <row r="308" spans="1:3" ht="15.75" x14ac:dyDescent="0.25">
      <c r="A308" s="2" t="s">
        <v>3</v>
      </c>
      <c r="B308" s="2">
        <v>104</v>
      </c>
      <c r="C308" s="15">
        <v>34.05302385359397</v>
      </c>
    </row>
    <row r="309" spans="1:3" ht="15.75" x14ac:dyDescent="0.25">
      <c r="A309" s="2" t="s">
        <v>3</v>
      </c>
      <c r="B309" s="2">
        <v>104</v>
      </c>
      <c r="C309" s="15">
        <v>32.954539213155456</v>
      </c>
    </row>
    <row r="310" spans="1:3" ht="15.75" x14ac:dyDescent="0.25">
      <c r="A310" s="2" t="s">
        <v>3</v>
      </c>
      <c r="B310" s="2">
        <v>104</v>
      </c>
      <c r="C310" s="15">
        <v>34.031603403105414</v>
      </c>
    </row>
    <row r="311" spans="1:3" ht="15.75" x14ac:dyDescent="0.25">
      <c r="A311" s="2" t="s">
        <v>3</v>
      </c>
      <c r="B311" s="2">
        <v>104</v>
      </c>
      <c r="C311" s="15">
        <v>33.07537252360369</v>
      </c>
    </row>
    <row r="312" spans="1:3" ht="15.75" x14ac:dyDescent="0.25">
      <c r="A312" s="2" t="s">
        <v>3</v>
      </c>
      <c r="B312" s="2">
        <v>104</v>
      </c>
      <c r="C312" s="15">
        <v>32.939709670509529</v>
      </c>
    </row>
    <row r="313" spans="1:3" ht="15.75" x14ac:dyDescent="0.25">
      <c r="A313" s="2" t="s">
        <v>3</v>
      </c>
      <c r="B313" s="2">
        <v>104</v>
      </c>
      <c r="C313" s="15">
        <v>31.782456101807558</v>
      </c>
    </row>
    <row r="314" spans="1:3" ht="15.75" x14ac:dyDescent="0.25">
      <c r="A314" s="2" t="s">
        <v>3</v>
      </c>
      <c r="B314" s="2">
        <v>104</v>
      </c>
      <c r="C314" s="15">
        <v>25.849540558799138</v>
      </c>
    </row>
    <row r="315" spans="1:3" ht="15.75" x14ac:dyDescent="0.25">
      <c r="A315" s="2" t="s">
        <v>3</v>
      </c>
      <c r="B315" s="2">
        <v>104</v>
      </c>
      <c r="C315" s="15">
        <v>30.914103993540913</v>
      </c>
    </row>
    <row r="316" spans="1:3" ht="15.75" x14ac:dyDescent="0.25">
      <c r="A316" s="2" t="s">
        <v>3</v>
      </c>
      <c r="B316" s="2">
        <v>104</v>
      </c>
      <c r="C316" s="15">
        <v>32.405296892936192</v>
      </c>
    </row>
    <row r="317" spans="1:3" ht="15.75" x14ac:dyDescent="0.25">
      <c r="A317" s="2" t="s">
        <v>3</v>
      </c>
      <c r="B317" s="2">
        <v>104</v>
      </c>
      <c r="C317" s="15">
        <v>26.529502551230578</v>
      </c>
    </row>
    <row r="318" spans="1:3" ht="15.75" x14ac:dyDescent="0.25">
      <c r="A318" s="2" t="s">
        <v>3</v>
      </c>
      <c r="B318" s="2">
        <v>104</v>
      </c>
      <c r="C318" s="15">
        <v>29.024710411986668</v>
      </c>
    </row>
    <row r="319" spans="1:3" ht="15.75" x14ac:dyDescent="0.25">
      <c r="A319" s="2" t="s">
        <v>3</v>
      </c>
      <c r="B319" s="2">
        <v>104</v>
      </c>
      <c r="C319" s="15">
        <v>24.166662089647332</v>
      </c>
    </row>
    <row r="320" spans="1:3" ht="15.75" x14ac:dyDescent="0.25">
      <c r="A320" s="2" t="s">
        <v>3</v>
      </c>
      <c r="B320" s="2">
        <v>104</v>
      </c>
      <c r="C320" s="15">
        <v>37.583553487963357</v>
      </c>
    </row>
    <row r="321" spans="1:3" ht="15.75" x14ac:dyDescent="0.25">
      <c r="A321" s="2" t="s">
        <v>3</v>
      </c>
      <c r="B321" s="2">
        <v>104</v>
      </c>
      <c r="C321" s="15">
        <v>41.365086862672939</v>
      </c>
    </row>
    <row r="322" spans="1:3" ht="15.75" x14ac:dyDescent="0.25">
      <c r="A322" s="2" t="s">
        <v>3</v>
      </c>
      <c r="B322" s="2">
        <v>104</v>
      </c>
      <c r="C322" s="15">
        <v>38.967644134915886</v>
      </c>
    </row>
    <row r="323" spans="1:3" ht="15.75" x14ac:dyDescent="0.25">
      <c r="A323" s="2" t="s">
        <v>3</v>
      </c>
      <c r="B323" s="2">
        <v>104</v>
      </c>
      <c r="C323" s="15">
        <v>34.388061668927719</v>
      </c>
    </row>
    <row r="324" spans="1:3" ht="15.75" x14ac:dyDescent="0.25">
      <c r="A324" s="2" t="s">
        <v>3</v>
      </c>
      <c r="B324" s="2">
        <v>104</v>
      </c>
      <c r="C324" s="15">
        <v>43.404972839967265</v>
      </c>
    </row>
    <row r="325" spans="1:3" ht="15.75" x14ac:dyDescent="0.25">
      <c r="A325" s="2" t="s">
        <v>3</v>
      </c>
      <c r="B325" s="2">
        <v>104</v>
      </c>
      <c r="C325" s="15">
        <v>34.05302385359397</v>
      </c>
    </row>
    <row r="326" spans="1:3" ht="15.75" x14ac:dyDescent="0.25">
      <c r="A326" s="2" t="s">
        <v>3</v>
      </c>
      <c r="B326" s="2">
        <v>104</v>
      </c>
      <c r="C326" s="15">
        <v>41.028950562698761</v>
      </c>
    </row>
    <row r="327" spans="1:3" ht="15.75" x14ac:dyDescent="0.25">
      <c r="A327" s="2" t="s">
        <v>3</v>
      </c>
      <c r="B327" s="2">
        <v>104</v>
      </c>
      <c r="C327" s="15">
        <v>27.936661375632315</v>
      </c>
    </row>
    <row r="328" spans="1:3" ht="15.75" x14ac:dyDescent="0.25">
      <c r="A328" s="2" t="s">
        <v>3</v>
      </c>
      <c r="B328" s="2">
        <v>104</v>
      </c>
      <c r="C328" s="15">
        <v>31.124463802184888</v>
      </c>
    </row>
    <row r="329" spans="1:3" ht="15.75" x14ac:dyDescent="0.25">
      <c r="A329" s="2" t="s">
        <v>3</v>
      </c>
      <c r="B329" s="2">
        <v>104</v>
      </c>
      <c r="C329" s="15">
        <v>28.142627245714539</v>
      </c>
    </row>
    <row r="330" spans="1:3" ht="15.75" x14ac:dyDescent="0.25">
      <c r="A330" s="2" t="s">
        <v>3</v>
      </c>
      <c r="B330" s="2">
        <v>104</v>
      </c>
      <c r="C330" s="15">
        <v>32.954539213155456</v>
      </c>
    </row>
    <row r="331" spans="1:3" ht="15.75" x14ac:dyDescent="0.25">
      <c r="A331" s="2" t="s">
        <v>3</v>
      </c>
      <c r="B331" s="2">
        <v>104</v>
      </c>
      <c r="C331" s="15">
        <v>39.379575875080327</v>
      </c>
    </row>
    <row r="332" spans="1:3" ht="15.75" x14ac:dyDescent="0.25">
      <c r="A332" s="2" t="s">
        <v>3</v>
      </c>
      <c r="B332" s="2">
        <v>104</v>
      </c>
      <c r="C332" s="15">
        <v>36.620731700618997</v>
      </c>
    </row>
    <row r="333" spans="1:3" ht="15.75" x14ac:dyDescent="0.25">
      <c r="A333" s="2" t="s">
        <v>3</v>
      </c>
      <c r="B333" s="2">
        <v>104</v>
      </c>
      <c r="C333" s="15">
        <v>29.442134575353304</v>
      </c>
    </row>
    <row r="334" spans="1:3" ht="15.75" x14ac:dyDescent="0.25">
      <c r="A334" s="2" t="s">
        <v>3</v>
      </c>
      <c r="B334" s="2">
        <v>104</v>
      </c>
      <c r="C334" s="15">
        <v>27.526926604748752</v>
      </c>
    </row>
    <row r="335" spans="1:3" ht="15.75" x14ac:dyDescent="0.25">
      <c r="A335" s="2" t="s">
        <v>3</v>
      </c>
      <c r="B335" s="2">
        <v>104</v>
      </c>
      <c r="C335" s="15">
        <v>25.709483767143229</v>
      </c>
    </row>
    <row r="336" spans="1:3" ht="15.75" x14ac:dyDescent="0.25">
      <c r="A336" s="2" t="s">
        <v>3</v>
      </c>
      <c r="B336" s="2">
        <v>104</v>
      </c>
      <c r="C336" s="15">
        <v>38.80946234669274</v>
      </c>
    </row>
    <row r="337" spans="1:3" ht="15.75" x14ac:dyDescent="0.25">
      <c r="A337" s="2" t="s">
        <v>3</v>
      </c>
      <c r="B337" s="2">
        <v>104</v>
      </c>
      <c r="C337" s="15">
        <v>29.659085291839911</v>
      </c>
    </row>
    <row r="338" spans="1:3" ht="15.75" x14ac:dyDescent="0.25">
      <c r="A338" s="2" t="s">
        <v>3</v>
      </c>
      <c r="B338" s="2">
        <v>104</v>
      </c>
      <c r="C338" s="15">
        <v>25.032817228633103</v>
      </c>
    </row>
    <row r="339" spans="1:3" ht="15.75" x14ac:dyDescent="0.25">
      <c r="A339" s="2" t="s">
        <v>3</v>
      </c>
      <c r="B339" s="2">
        <v>104</v>
      </c>
      <c r="C339" s="15">
        <v>23.769010649808592</v>
      </c>
    </row>
    <row r="340" spans="1:3" ht="15.75" x14ac:dyDescent="0.25">
      <c r="A340" s="2" t="s">
        <v>3</v>
      </c>
      <c r="B340" s="2">
        <v>104</v>
      </c>
      <c r="C340" s="15">
        <v>32.954539213155456</v>
      </c>
    </row>
    <row r="341" spans="1:3" ht="15.75" x14ac:dyDescent="0.25">
      <c r="A341" s="2" t="s">
        <v>3</v>
      </c>
      <c r="B341" s="2">
        <v>104</v>
      </c>
      <c r="C341" s="15">
        <v>26.325733650429235</v>
      </c>
    </row>
    <row r="342" spans="1:3" ht="15.75" x14ac:dyDescent="0.25">
      <c r="A342" s="2" t="s">
        <v>3</v>
      </c>
      <c r="B342" s="2">
        <v>104</v>
      </c>
      <c r="C342" s="15">
        <v>27.329199369469819</v>
      </c>
    </row>
    <row r="343" spans="1:3" ht="15.75" x14ac:dyDescent="0.25">
      <c r="A343" s="2" t="s">
        <v>3</v>
      </c>
      <c r="B343" s="2">
        <v>104</v>
      </c>
      <c r="C343" s="15">
        <v>32.189993903410247</v>
      </c>
    </row>
    <row r="344" spans="1:3" ht="15.75" x14ac:dyDescent="0.25">
      <c r="A344" s="2" t="s">
        <v>3</v>
      </c>
      <c r="B344" s="2">
        <v>104</v>
      </c>
      <c r="C344" s="15">
        <v>26.363631370524363</v>
      </c>
    </row>
    <row r="345" spans="1:3" ht="15.75" x14ac:dyDescent="0.25">
      <c r="A345" s="2" t="s">
        <v>3</v>
      </c>
      <c r="B345" s="2">
        <v>104</v>
      </c>
      <c r="C345" s="15">
        <v>40.216071928774262</v>
      </c>
    </row>
    <row r="346" spans="1:3" ht="15.75" x14ac:dyDescent="0.25">
      <c r="A346" s="2" t="s">
        <v>3</v>
      </c>
      <c r="B346" s="2">
        <v>104</v>
      </c>
      <c r="C346" s="15">
        <v>51.19981984851897</v>
      </c>
    </row>
    <row r="347" spans="1:3" ht="15.75" x14ac:dyDescent="0.25">
      <c r="A347" s="2" t="s">
        <v>3</v>
      </c>
      <c r="B347" s="2">
        <v>104</v>
      </c>
      <c r="C347" s="15">
        <v>38.422795753258384</v>
      </c>
    </row>
    <row r="348" spans="1:3" ht="15.75" x14ac:dyDescent="0.25">
      <c r="A348" s="2" t="s">
        <v>3</v>
      </c>
      <c r="B348" s="2">
        <v>104</v>
      </c>
      <c r="C348" s="15">
        <v>37.897720095128776</v>
      </c>
    </row>
    <row r="349" spans="1:3" ht="15.75" x14ac:dyDescent="0.25">
      <c r="A349" s="2" t="s">
        <v>3</v>
      </c>
      <c r="B349" s="2">
        <v>104</v>
      </c>
      <c r="C349" s="15">
        <v>29.475638356886677</v>
      </c>
    </row>
    <row r="350" spans="1:3" ht="15.75" x14ac:dyDescent="0.25">
      <c r="A350" s="2" t="s">
        <v>3</v>
      </c>
      <c r="B350" s="2">
        <v>104</v>
      </c>
      <c r="C350" s="15">
        <v>27.30558194970039</v>
      </c>
    </row>
    <row r="351" spans="1:3" ht="15.75" x14ac:dyDescent="0.25">
      <c r="A351" s="2" t="s">
        <v>3</v>
      </c>
      <c r="B351" s="2">
        <v>104</v>
      </c>
      <c r="C351" s="15">
        <v>32.327304483465063</v>
      </c>
    </row>
    <row r="352" spans="1:3" ht="15.75" x14ac:dyDescent="0.25">
      <c r="A352" s="2" t="s">
        <v>3</v>
      </c>
      <c r="B352" s="2">
        <v>104</v>
      </c>
      <c r="C352" s="15">
        <v>36.629519577742506</v>
      </c>
    </row>
    <row r="353" spans="1:3" ht="15.75" x14ac:dyDescent="0.25">
      <c r="A353" s="2" t="s">
        <v>3</v>
      </c>
      <c r="B353" s="2">
        <v>104</v>
      </c>
      <c r="C353" s="15">
        <v>30.66584646480181</v>
      </c>
    </row>
    <row r="354" spans="1:3" ht="15.75" x14ac:dyDescent="0.25">
      <c r="A354" s="2" t="s">
        <v>3</v>
      </c>
      <c r="B354" s="2">
        <v>104</v>
      </c>
      <c r="C354" s="15">
        <v>33.649330748232813</v>
      </c>
    </row>
    <row r="355" spans="1:3" ht="15.75" x14ac:dyDescent="0.25">
      <c r="A355" s="2" t="s">
        <v>3</v>
      </c>
      <c r="B355" s="2">
        <v>104</v>
      </c>
      <c r="C355" s="15">
        <v>29.109842971620651</v>
      </c>
    </row>
    <row r="356" spans="1:3" ht="15.75" x14ac:dyDescent="0.25">
      <c r="A356" s="2" t="s">
        <v>3</v>
      </c>
      <c r="B356" s="2">
        <v>104</v>
      </c>
      <c r="C356" s="15">
        <v>31.030543365427395</v>
      </c>
    </row>
    <row r="357" spans="1:3" ht="15.75" x14ac:dyDescent="0.25">
      <c r="A357" s="2" t="s">
        <v>3</v>
      </c>
      <c r="B357" s="2">
        <v>104</v>
      </c>
      <c r="C357" s="15">
        <v>38.527151794100043</v>
      </c>
    </row>
    <row r="358" spans="1:3" ht="15.75" x14ac:dyDescent="0.25">
      <c r="A358" s="2" t="s">
        <v>3</v>
      </c>
      <c r="B358" s="2">
        <v>104</v>
      </c>
      <c r="C358" s="15">
        <v>27.084786536972249</v>
      </c>
    </row>
    <row r="359" spans="1:3" ht="15.75" x14ac:dyDescent="0.25">
      <c r="A359" s="2" t="s">
        <v>3</v>
      </c>
      <c r="B359" s="2">
        <v>104</v>
      </c>
      <c r="C359" s="15">
        <v>32.954539213155456</v>
      </c>
    </row>
    <row r="360" spans="1:3" ht="15.75" x14ac:dyDescent="0.25">
      <c r="A360" s="2" t="s">
        <v>3</v>
      </c>
      <c r="B360" s="2">
        <v>104</v>
      </c>
      <c r="C360" s="15">
        <v>30.090240513212027</v>
      </c>
    </row>
    <row r="361" spans="1:3" ht="15.75" x14ac:dyDescent="0.25">
      <c r="A361" s="2" t="s">
        <v>3</v>
      </c>
      <c r="B361" s="2">
        <v>104</v>
      </c>
      <c r="C361" s="15">
        <v>35.09878123129144</v>
      </c>
    </row>
    <row r="362" spans="1:3" ht="15.75" x14ac:dyDescent="0.25">
      <c r="A362" s="2" t="s">
        <v>3</v>
      </c>
      <c r="B362" s="2">
        <v>104</v>
      </c>
      <c r="C362" s="15">
        <v>30.757569932278425</v>
      </c>
    </row>
    <row r="363" spans="1:3" ht="15.75" x14ac:dyDescent="0.25">
      <c r="A363" s="2" t="s">
        <v>3</v>
      </c>
      <c r="B363" s="2">
        <v>104</v>
      </c>
      <c r="C363" s="15">
        <v>29.362494438921509</v>
      </c>
    </row>
    <row r="364" spans="1:3" ht="15.75" x14ac:dyDescent="0.25">
      <c r="A364" s="2" t="s">
        <v>3</v>
      </c>
      <c r="B364" s="2">
        <v>104</v>
      </c>
      <c r="C364" s="15">
        <v>27.384123601491744</v>
      </c>
    </row>
    <row r="365" spans="1:3" ht="15.75" x14ac:dyDescent="0.25">
      <c r="A365" s="2" t="s">
        <v>3</v>
      </c>
      <c r="B365" s="2">
        <v>104</v>
      </c>
      <c r="C365" s="15">
        <v>27.841093211914167</v>
      </c>
    </row>
    <row r="366" spans="1:3" ht="15.75" x14ac:dyDescent="0.25">
      <c r="A366" s="2" t="s">
        <v>3</v>
      </c>
      <c r="B366" s="2">
        <v>104</v>
      </c>
      <c r="C366" s="15">
        <v>30.699350246335182</v>
      </c>
    </row>
    <row r="367" spans="1:3" ht="15.75" x14ac:dyDescent="0.25">
      <c r="A367" s="2" t="s">
        <v>3</v>
      </c>
      <c r="B367" s="2">
        <v>104</v>
      </c>
      <c r="C367" s="15">
        <v>33.749292850512717</v>
      </c>
    </row>
    <row r="368" spans="1:3" ht="15.75" x14ac:dyDescent="0.25">
      <c r="A368" s="2" t="s">
        <v>3</v>
      </c>
      <c r="B368" s="2">
        <v>104</v>
      </c>
      <c r="C368" s="15">
        <v>24.847722566719213</v>
      </c>
    </row>
    <row r="369" spans="1:3" ht="15.75" x14ac:dyDescent="0.25">
      <c r="A369" s="2" t="s">
        <v>3</v>
      </c>
      <c r="B369" s="2">
        <v>104</v>
      </c>
      <c r="C369" s="15">
        <v>30.758119174598644</v>
      </c>
    </row>
    <row r="370" spans="1:3" ht="15.75" x14ac:dyDescent="0.25">
      <c r="A370" s="2" t="s">
        <v>3</v>
      </c>
      <c r="B370" s="2">
        <v>104</v>
      </c>
      <c r="C370" s="15">
        <v>36.000087878771232</v>
      </c>
    </row>
    <row r="371" spans="1:3" ht="15.75" x14ac:dyDescent="0.25">
      <c r="A371" s="2" t="s">
        <v>3</v>
      </c>
      <c r="B371" s="2">
        <v>104</v>
      </c>
      <c r="C371" s="15">
        <v>31.856054572716939</v>
      </c>
    </row>
    <row r="372" spans="1:3" ht="15.75" x14ac:dyDescent="0.25">
      <c r="A372" s="2" t="s">
        <v>3</v>
      </c>
      <c r="B372" s="2">
        <v>104</v>
      </c>
      <c r="C372" s="15">
        <v>28.618820337344633</v>
      </c>
    </row>
    <row r="373" spans="1:3" ht="15.75" x14ac:dyDescent="0.25">
      <c r="A373" s="2" t="s">
        <v>3</v>
      </c>
      <c r="B373" s="2">
        <v>104</v>
      </c>
      <c r="C373" s="15">
        <v>23.265904684487751</v>
      </c>
    </row>
    <row r="374" spans="1:3" ht="15.75" x14ac:dyDescent="0.25">
      <c r="A374" s="2" t="s">
        <v>3</v>
      </c>
      <c r="B374" s="2">
        <v>104</v>
      </c>
      <c r="C374" s="15">
        <v>28.352437812038293</v>
      </c>
    </row>
    <row r="375" spans="1:3" ht="15.75" x14ac:dyDescent="0.25">
      <c r="A375" s="2" t="s">
        <v>3</v>
      </c>
      <c r="B375" s="2">
        <v>104</v>
      </c>
      <c r="C375" s="15">
        <v>30.757569932278425</v>
      </c>
    </row>
    <row r="376" spans="1:3" ht="15.75" x14ac:dyDescent="0.25">
      <c r="A376" s="2" t="s">
        <v>3</v>
      </c>
      <c r="B376" s="2">
        <v>104</v>
      </c>
      <c r="C376" s="15">
        <v>35.755125803953455</v>
      </c>
    </row>
    <row r="377" spans="1:3" ht="15.75" x14ac:dyDescent="0.25">
      <c r="A377" s="2" t="s">
        <v>3</v>
      </c>
      <c r="B377" s="2">
        <v>104</v>
      </c>
      <c r="C377" s="15">
        <v>38.366773036596015</v>
      </c>
    </row>
    <row r="378" spans="1:3" ht="15.75" x14ac:dyDescent="0.25">
      <c r="A378" s="2" t="s">
        <v>3</v>
      </c>
      <c r="B378" s="2">
        <v>104</v>
      </c>
      <c r="C378" s="15">
        <v>30.622456321504487</v>
      </c>
    </row>
    <row r="379" spans="1:3" ht="15.75" x14ac:dyDescent="0.25">
      <c r="A379" s="2" t="s">
        <v>3</v>
      </c>
      <c r="B379" s="2">
        <v>104</v>
      </c>
      <c r="C379" s="15">
        <v>29.093365702014076</v>
      </c>
    </row>
    <row r="380" spans="1:3" ht="15.75" x14ac:dyDescent="0.25">
      <c r="A380" s="2" t="s">
        <v>3</v>
      </c>
      <c r="B380" s="2">
        <v>104</v>
      </c>
      <c r="C380" s="15">
        <v>29.311414903141117</v>
      </c>
    </row>
    <row r="381" spans="1:3" ht="15.75" x14ac:dyDescent="0.25">
      <c r="A381" s="2" t="s">
        <v>3</v>
      </c>
      <c r="B381" s="2">
        <v>104</v>
      </c>
      <c r="C381" s="15">
        <v>30.67188813032422</v>
      </c>
    </row>
    <row r="382" spans="1:3" ht="15.75" x14ac:dyDescent="0.25">
      <c r="A382" s="2" t="s">
        <v>3</v>
      </c>
      <c r="B382" s="2">
        <v>104</v>
      </c>
      <c r="C382" s="15">
        <v>33.245088400551438</v>
      </c>
    </row>
    <row r="383" spans="1:3" ht="15.75" x14ac:dyDescent="0.25">
      <c r="A383" s="2" t="s">
        <v>3</v>
      </c>
      <c r="B383" s="2">
        <v>104</v>
      </c>
      <c r="C383" s="15">
        <v>41.742416336663574</v>
      </c>
    </row>
    <row r="384" spans="1:3" ht="15.75" x14ac:dyDescent="0.25">
      <c r="A384" s="2" t="s">
        <v>3</v>
      </c>
      <c r="B384" s="2">
        <v>104</v>
      </c>
      <c r="C384" s="15">
        <v>34.05302385359397</v>
      </c>
    </row>
    <row r="385" spans="1:3" ht="15.75" x14ac:dyDescent="0.25">
      <c r="A385" s="2" t="s">
        <v>3</v>
      </c>
      <c r="B385" s="2">
        <v>104</v>
      </c>
      <c r="C385" s="15">
        <v>44.715465016010413</v>
      </c>
    </row>
    <row r="386" spans="1:3" ht="15.75" x14ac:dyDescent="0.25">
      <c r="A386" s="2" t="s">
        <v>3</v>
      </c>
      <c r="B386" s="2">
        <v>104</v>
      </c>
      <c r="C386" s="15">
        <v>37.348477774909519</v>
      </c>
    </row>
    <row r="387" spans="1:3" ht="15.75" x14ac:dyDescent="0.25">
      <c r="A387" s="2" t="s">
        <v>3</v>
      </c>
      <c r="B387" s="2">
        <v>104</v>
      </c>
      <c r="C387" s="15">
        <v>26.928252475709758</v>
      </c>
    </row>
    <row r="388" spans="1:3" ht="15.75" x14ac:dyDescent="0.25">
      <c r="A388" s="2" t="s">
        <v>3</v>
      </c>
      <c r="B388" s="2">
        <v>104</v>
      </c>
      <c r="C388" s="15">
        <v>22.243764726559711</v>
      </c>
    </row>
    <row r="389" spans="1:3" ht="15.75" x14ac:dyDescent="0.25">
      <c r="A389" s="2" t="s">
        <v>3</v>
      </c>
      <c r="B389" s="2">
        <v>104</v>
      </c>
      <c r="C389" s="15">
        <v>28.780297579489094</v>
      </c>
    </row>
    <row r="390" spans="1:3" ht="15.75" x14ac:dyDescent="0.25">
      <c r="A390" s="2" t="s">
        <v>3</v>
      </c>
      <c r="B390" s="2">
        <v>104</v>
      </c>
      <c r="C390" s="15">
        <v>36.706962744893417</v>
      </c>
    </row>
    <row r="391" spans="1:3" ht="15.75" x14ac:dyDescent="0.25">
      <c r="A391" s="2" t="s">
        <v>3</v>
      </c>
      <c r="B391" s="2">
        <v>104</v>
      </c>
      <c r="C391" s="15">
        <v>32.789766517089681</v>
      </c>
    </row>
    <row r="392" spans="1:3" ht="15.75" x14ac:dyDescent="0.25">
      <c r="A392" s="2" t="s">
        <v>3</v>
      </c>
      <c r="B392" s="2">
        <v>104</v>
      </c>
      <c r="C392" s="15">
        <v>31.067891843202304</v>
      </c>
    </row>
    <row r="393" spans="1:3" ht="15.75" x14ac:dyDescent="0.25">
      <c r="A393" s="2" t="s">
        <v>3</v>
      </c>
      <c r="B393" s="2">
        <v>104</v>
      </c>
      <c r="C393" s="15">
        <v>30.757569932278425</v>
      </c>
    </row>
    <row r="394" spans="1:3" ht="15.75" x14ac:dyDescent="0.25">
      <c r="A394" s="2" t="s">
        <v>3</v>
      </c>
      <c r="B394" s="2">
        <v>104</v>
      </c>
      <c r="C394" s="15">
        <v>38.267360176636338</v>
      </c>
    </row>
    <row r="395" spans="1:3" ht="15.75" x14ac:dyDescent="0.25">
      <c r="A395" s="2" t="s">
        <v>3</v>
      </c>
      <c r="B395" s="2">
        <v>104</v>
      </c>
      <c r="C395" s="15">
        <v>30.928933536186832</v>
      </c>
    </row>
    <row r="396" spans="1:3" ht="15.75" x14ac:dyDescent="0.25">
      <c r="A396" s="2" t="s">
        <v>3</v>
      </c>
      <c r="B396" s="2">
        <v>104</v>
      </c>
      <c r="C396" s="15">
        <v>30.757569932278425</v>
      </c>
    </row>
    <row r="397" spans="1:3" ht="15.75" x14ac:dyDescent="0.25">
      <c r="A397" s="2" t="s">
        <v>3</v>
      </c>
      <c r="B397" s="2">
        <v>104</v>
      </c>
      <c r="C397" s="15">
        <v>32.405296892936192</v>
      </c>
    </row>
    <row r="398" spans="1:3" ht="15.75" x14ac:dyDescent="0.25">
      <c r="A398" s="2" t="s">
        <v>3</v>
      </c>
      <c r="B398" s="2">
        <v>104</v>
      </c>
      <c r="C398" s="15">
        <v>29.659085291839911</v>
      </c>
    </row>
    <row r="399" spans="1:3" ht="15.75" x14ac:dyDescent="0.25">
      <c r="A399" s="2" t="s">
        <v>3</v>
      </c>
      <c r="B399" s="2">
        <v>104</v>
      </c>
      <c r="C399" s="15">
        <v>30.638384348790844</v>
      </c>
    </row>
    <row r="400" spans="1:3" ht="15.75" x14ac:dyDescent="0.25">
      <c r="A400" s="2" t="s">
        <v>3</v>
      </c>
      <c r="B400" s="2">
        <v>104</v>
      </c>
      <c r="C400" s="15">
        <v>30.757569932278425</v>
      </c>
    </row>
    <row r="401" spans="1:3" ht="15.75" x14ac:dyDescent="0.25">
      <c r="A401" s="2" t="s">
        <v>3</v>
      </c>
      <c r="B401" s="2">
        <v>104</v>
      </c>
      <c r="C401" s="15">
        <v>36.842625597987578</v>
      </c>
    </row>
    <row r="402" spans="1:3" ht="15.75" x14ac:dyDescent="0.25">
      <c r="A402" s="2" t="s">
        <v>3</v>
      </c>
      <c r="B402" s="2">
        <v>105</v>
      </c>
      <c r="C402" s="15">
        <v>27.556036447720373</v>
      </c>
    </row>
    <row r="403" spans="1:3" ht="15.75" x14ac:dyDescent="0.25">
      <c r="A403" s="2" t="s">
        <v>3</v>
      </c>
      <c r="B403" s="2">
        <v>105</v>
      </c>
      <c r="C403" s="15">
        <v>17.026511926796985</v>
      </c>
    </row>
    <row r="404" spans="1:3" ht="15.75" x14ac:dyDescent="0.25">
      <c r="A404" s="2" t="s">
        <v>3</v>
      </c>
      <c r="B404" s="2">
        <v>105</v>
      </c>
      <c r="C404" s="15">
        <v>22.579351784213678</v>
      </c>
    </row>
    <row r="405" spans="1:3" ht="15.75" x14ac:dyDescent="0.25">
      <c r="A405" s="2" t="s">
        <v>3</v>
      </c>
      <c r="B405" s="2">
        <v>105</v>
      </c>
      <c r="C405" s="15">
        <v>28.093195436894806</v>
      </c>
    </row>
    <row r="406" spans="1:3" ht="15.75" x14ac:dyDescent="0.25">
      <c r="A406" s="2" t="s">
        <v>3</v>
      </c>
      <c r="B406" s="2">
        <v>105</v>
      </c>
      <c r="C406" s="15">
        <v>23.518556151788609</v>
      </c>
    </row>
    <row r="407" spans="1:3" ht="15.75" x14ac:dyDescent="0.25">
      <c r="A407" s="2" t="s">
        <v>3</v>
      </c>
      <c r="B407" s="2">
        <v>105</v>
      </c>
      <c r="C407" s="15">
        <v>18.484201044658892</v>
      </c>
    </row>
    <row r="408" spans="1:3" ht="15.75" x14ac:dyDescent="0.25">
      <c r="A408" s="2" t="s">
        <v>3</v>
      </c>
      <c r="B408" s="2">
        <v>105</v>
      </c>
      <c r="C408" s="15">
        <v>23.948612888520287</v>
      </c>
    </row>
    <row r="409" spans="1:3" ht="15.75" x14ac:dyDescent="0.25">
      <c r="A409" s="2" t="s">
        <v>3</v>
      </c>
      <c r="B409" s="2">
        <v>105</v>
      </c>
      <c r="C409" s="15">
        <v>20.382931745656869</v>
      </c>
    </row>
    <row r="410" spans="1:3" ht="15.75" x14ac:dyDescent="0.25">
      <c r="A410" s="2" t="s">
        <v>3</v>
      </c>
      <c r="B410" s="2">
        <v>105</v>
      </c>
      <c r="C410" s="15">
        <v>20.840999840719729</v>
      </c>
    </row>
    <row r="411" spans="1:3" ht="15.75" x14ac:dyDescent="0.25">
      <c r="A411" s="2" t="s">
        <v>3</v>
      </c>
      <c r="B411" s="2">
        <v>105</v>
      </c>
      <c r="C411" s="15">
        <v>21.595109546380769</v>
      </c>
    </row>
    <row r="412" spans="1:3" ht="15.75" x14ac:dyDescent="0.25">
      <c r="A412" s="2" t="s">
        <v>3</v>
      </c>
      <c r="B412" s="2">
        <v>105</v>
      </c>
      <c r="C412" s="15">
        <v>26.555866182601104</v>
      </c>
    </row>
    <row r="413" spans="1:3" ht="15.75" x14ac:dyDescent="0.25">
      <c r="A413" s="2" t="s">
        <v>3</v>
      </c>
      <c r="B413" s="2">
        <v>105</v>
      </c>
      <c r="C413" s="15">
        <v>29.876036008326516</v>
      </c>
    </row>
    <row r="414" spans="1:3" ht="15.75" x14ac:dyDescent="0.25">
      <c r="A414" s="2" t="s">
        <v>3</v>
      </c>
      <c r="B414" s="2">
        <v>105</v>
      </c>
      <c r="C414" s="15">
        <v>27.316566796104777</v>
      </c>
    </row>
    <row r="415" spans="1:3" ht="15.75" x14ac:dyDescent="0.25">
      <c r="A415" s="2" t="s">
        <v>3</v>
      </c>
      <c r="B415" s="2">
        <v>105</v>
      </c>
      <c r="C415" s="15">
        <v>21.84776101368163</v>
      </c>
    </row>
    <row r="416" spans="1:3" ht="15.75" x14ac:dyDescent="0.25">
      <c r="A416" s="2" t="s">
        <v>3</v>
      </c>
      <c r="B416" s="2">
        <v>105</v>
      </c>
      <c r="C416" s="15">
        <v>26.226320790469547</v>
      </c>
    </row>
    <row r="417" spans="1:3" ht="15.75" x14ac:dyDescent="0.25">
      <c r="A417" s="2" t="s">
        <v>3</v>
      </c>
      <c r="B417" s="2">
        <v>105</v>
      </c>
      <c r="C417" s="15">
        <v>18.403462423586664</v>
      </c>
    </row>
    <row r="418" spans="1:3" ht="15.75" x14ac:dyDescent="0.25">
      <c r="A418" s="2" t="s">
        <v>3</v>
      </c>
      <c r="B418" s="2">
        <v>105</v>
      </c>
      <c r="C418" s="15">
        <v>18.461682109529907</v>
      </c>
    </row>
    <row r="419" spans="1:3" ht="15.75" x14ac:dyDescent="0.25">
      <c r="A419" s="2" t="s">
        <v>3</v>
      </c>
      <c r="B419" s="2">
        <v>105</v>
      </c>
      <c r="C419" s="15">
        <v>24.166662089647332</v>
      </c>
    </row>
    <row r="420" spans="1:3" ht="15.75" x14ac:dyDescent="0.25">
      <c r="A420" s="2" t="s">
        <v>3</v>
      </c>
      <c r="B420" s="2">
        <v>105</v>
      </c>
      <c r="C420" s="15">
        <v>29.443782302313959</v>
      </c>
    </row>
    <row r="421" spans="1:3" ht="15.75" x14ac:dyDescent="0.25">
      <c r="A421" s="2" t="s">
        <v>3</v>
      </c>
      <c r="B421" s="2">
        <v>105</v>
      </c>
      <c r="C421" s="15">
        <v>27.85482426991965</v>
      </c>
    </row>
    <row r="422" spans="1:3" ht="15.75" x14ac:dyDescent="0.25">
      <c r="A422" s="2" t="s">
        <v>3</v>
      </c>
      <c r="B422" s="2">
        <v>105</v>
      </c>
      <c r="C422" s="15">
        <v>23.068177449208818</v>
      </c>
    </row>
    <row r="423" spans="1:3" ht="15.75" x14ac:dyDescent="0.25">
      <c r="A423" s="2" t="s">
        <v>3</v>
      </c>
      <c r="B423" s="2">
        <v>105</v>
      </c>
      <c r="C423" s="15">
        <v>25.719919371227391</v>
      </c>
    </row>
    <row r="424" spans="1:3" ht="15.75" x14ac:dyDescent="0.25">
      <c r="A424" s="2" t="s">
        <v>3</v>
      </c>
      <c r="B424" s="2">
        <v>105</v>
      </c>
      <c r="C424" s="15">
        <v>26.473479834568213</v>
      </c>
    </row>
    <row r="425" spans="1:3" ht="15.75" x14ac:dyDescent="0.25">
      <c r="A425" s="2" t="s">
        <v>3</v>
      </c>
      <c r="B425" s="2">
        <v>105</v>
      </c>
      <c r="C425" s="15">
        <v>26.134597322992935</v>
      </c>
    </row>
    <row r="426" spans="1:3" ht="15.75" x14ac:dyDescent="0.25">
      <c r="A426" s="2" t="s">
        <v>3</v>
      </c>
      <c r="B426" s="2">
        <v>105</v>
      </c>
      <c r="C426" s="15">
        <v>24.987779358375121</v>
      </c>
    </row>
    <row r="427" spans="1:3" ht="15.75" x14ac:dyDescent="0.25">
      <c r="A427" s="2" t="s">
        <v>3</v>
      </c>
      <c r="B427" s="2">
        <v>105</v>
      </c>
      <c r="C427" s="15">
        <v>29.137854329951836</v>
      </c>
    </row>
    <row r="428" spans="1:3" ht="15.75" x14ac:dyDescent="0.25">
      <c r="A428" s="2" t="s">
        <v>3</v>
      </c>
      <c r="B428" s="2">
        <v>105</v>
      </c>
      <c r="C428" s="15">
        <v>24.166662089647332</v>
      </c>
    </row>
    <row r="429" spans="1:3" ht="15.75" x14ac:dyDescent="0.25">
      <c r="A429" s="2" t="s">
        <v>3</v>
      </c>
      <c r="B429" s="2">
        <v>105</v>
      </c>
      <c r="C429" s="15">
        <v>24.562665802525419</v>
      </c>
    </row>
    <row r="430" spans="1:3" ht="15.75" x14ac:dyDescent="0.25">
      <c r="A430" s="2" t="s">
        <v>3</v>
      </c>
      <c r="B430" s="2">
        <v>105</v>
      </c>
      <c r="C430" s="15">
        <v>27.743328078915141</v>
      </c>
    </row>
    <row r="431" spans="1:3" ht="15.75" x14ac:dyDescent="0.25">
      <c r="A431" s="2" t="s">
        <v>3</v>
      </c>
      <c r="B431" s="2">
        <v>105</v>
      </c>
      <c r="C431" s="15">
        <v>24.990525569976221</v>
      </c>
    </row>
    <row r="432" spans="1:3" ht="15.75" x14ac:dyDescent="0.25">
      <c r="A432" s="2" t="s">
        <v>3</v>
      </c>
      <c r="B432" s="2">
        <v>105</v>
      </c>
      <c r="C432" s="15">
        <v>24.976245269650516</v>
      </c>
    </row>
    <row r="433" spans="1:3" ht="15.75" x14ac:dyDescent="0.25">
      <c r="A433" s="2" t="s">
        <v>3</v>
      </c>
      <c r="B433" s="2">
        <v>105</v>
      </c>
      <c r="C433" s="15">
        <v>30.409350301259416</v>
      </c>
    </row>
    <row r="434" spans="1:3" ht="15.75" x14ac:dyDescent="0.25">
      <c r="A434" s="2" t="s">
        <v>3</v>
      </c>
      <c r="B434" s="2">
        <v>105</v>
      </c>
      <c r="C434" s="15">
        <v>29.438839121431986</v>
      </c>
    </row>
    <row r="435" spans="1:3" ht="15.75" x14ac:dyDescent="0.25">
      <c r="A435" s="2" t="s">
        <v>3</v>
      </c>
      <c r="B435" s="2">
        <v>105</v>
      </c>
      <c r="C435" s="15">
        <v>24.715904409866592</v>
      </c>
    </row>
    <row r="436" spans="1:3" ht="15.75" x14ac:dyDescent="0.25">
      <c r="A436" s="2" t="s">
        <v>3</v>
      </c>
      <c r="B436" s="2">
        <v>105</v>
      </c>
      <c r="C436" s="15">
        <v>20.389522653499498</v>
      </c>
    </row>
    <row r="437" spans="1:3" ht="15.75" x14ac:dyDescent="0.25">
      <c r="A437" s="2" t="s">
        <v>3</v>
      </c>
      <c r="B437" s="2">
        <v>105</v>
      </c>
      <c r="C437" s="15">
        <v>37.114500546496117</v>
      </c>
    </row>
    <row r="438" spans="1:3" ht="15.75" x14ac:dyDescent="0.25">
      <c r="A438" s="2" t="s">
        <v>3</v>
      </c>
      <c r="B438" s="2">
        <v>105</v>
      </c>
      <c r="C438" s="15">
        <v>26.828839615750077</v>
      </c>
    </row>
    <row r="439" spans="1:3" ht="15.75" x14ac:dyDescent="0.25">
      <c r="A439" s="2" t="s">
        <v>3</v>
      </c>
      <c r="B439" s="2">
        <v>105</v>
      </c>
      <c r="C439" s="15">
        <v>28.980221784048908</v>
      </c>
    </row>
    <row r="440" spans="1:3" ht="15.75" x14ac:dyDescent="0.25">
      <c r="A440" s="2" t="s">
        <v>3</v>
      </c>
      <c r="B440" s="2">
        <v>105</v>
      </c>
      <c r="C440" s="15">
        <v>28.743498344034407</v>
      </c>
    </row>
    <row r="441" spans="1:3" ht="15.75" x14ac:dyDescent="0.25">
      <c r="A441" s="2" t="s">
        <v>3</v>
      </c>
      <c r="B441" s="2">
        <v>105</v>
      </c>
      <c r="C441" s="15">
        <v>23.844806089998848</v>
      </c>
    </row>
    <row r="442" spans="1:3" ht="15.75" x14ac:dyDescent="0.25">
      <c r="A442" s="2" t="s">
        <v>3</v>
      </c>
      <c r="B442" s="2">
        <v>105</v>
      </c>
      <c r="C442" s="15">
        <v>26.687135097133506</v>
      </c>
    </row>
    <row r="443" spans="1:3" ht="15.75" x14ac:dyDescent="0.25">
      <c r="A443" s="2" t="s">
        <v>3</v>
      </c>
      <c r="B443" s="2">
        <v>105</v>
      </c>
      <c r="C443" s="15">
        <v>30.975619133405466</v>
      </c>
    </row>
    <row r="444" spans="1:3" ht="15.75" x14ac:dyDescent="0.25">
      <c r="A444" s="2" t="s">
        <v>3</v>
      </c>
      <c r="B444" s="2">
        <v>105</v>
      </c>
      <c r="C444" s="15">
        <v>24.158972697164263</v>
      </c>
    </row>
    <row r="445" spans="1:3" ht="15.75" x14ac:dyDescent="0.25">
      <c r="A445" s="2" t="s">
        <v>3</v>
      </c>
      <c r="B445" s="2">
        <v>105</v>
      </c>
      <c r="C445" s="15">
        <v>32.341584783790765</v>
      </c>
    </row>
    <row r="446" spans="1:3" ht="15.75" x14ac:dyDescent="0.25">
      <c r="A446" s="2" t="s">
        <v>3</v>
      </c>
      <c r="B446" s="2">
        <v>105</v>
      </c>
      <c r="C446" s="15">
        <v>22.543101791079206</v>
      </c>
    </row>
    <row r="447" spans="1:3" ht="15.75" x14ac:dyDescent="0.25">
      <c r="A447" s="2" t="s">
        <v>3</v>
      </c>
      <c r="B447" s="2">
        <v>105</v>
      </c>
      <c r="C447" s="15">
        <v>19.77272352789327</v>
      </c>
    </row>
    <row r="448" spans="1:3" ht="15.75" x14ac:dyDescent="0.25">
      <c r="A448" s="2" t="s">
        <v>3</v>
      </c>
      <c r="B448" s="2">
        <v>105</v>
      </c>
      <c r="C448" s="15">
        <v>22.442041204158865</v>
      </c>
    </row>
    <row r="449" spans="1:3" ht="15.75" x14ac:dyDescent="0.25">
      <c r="A449" s="2" t="s">
        <v>3</v>
      </c>
      <c r="B449" s="2">
        <v>105</v>
      </c>
      <c r="C449" s="15">
        <v>20.462022639768442</v>
      </c>
    </row>
    <row r="450" spans="1:3" ht="15.75" x14ac:dyDescent="0.25">
      <c r="A450" s="2" t="s">
        <v>3</v>
      </c>
      <c r="B450" s="2">
        <v>105</v>
      </c>
      <c r="C450" s="15">
        <v>21.285336877777105</v>
      </c>
    </row>
    <row r="451" spans="1:3" ht="15.75" x14ac:dyDescent="0.25">
      <c r="A451" s="2" t="s">
        <v>3</v>
      </c>
      <c r="B451" s="2">
        <v>105</v>
      </c>
      <c r="C451" s="15">
        <v>28.432627190790306</v>
      </c>
    </row>
    <row r="452" spans="1:3" ht="15.75" x14ac:dyDescent="0.25">
      <c r="A452" s="2" t="s">
        <v>3</v>
      </c>
      <c r="B452" s="2">
        <v>105</v>
      </c>
      <c r="C452" s="15">
        <v>34.58633814652687</v>
      </c>
    </row>
    <row r="453" spans="1:3" ht="15.75" x14ac:dyDescent="0.25">
      <c r="A453" s="2" t="s">
        <v>3</v>
      </c>
      <c r="B453" s="2">
        <v>105</v>
      </c>
      <c r="C453" s="15">
        <v>43.409366778529026</v>
      </c>
    </row>
    <row r="454" spans="1:3" ht="15.75" x14ac:dyDescent="0.25">
      <c r="A454" s="2" t="s">
        <v>3</v>
      </c>
      <c r="B454" s="2">
        <v>105</v>
      </c>
      <c r="C454" s="15">
        <v>43.409366778529026</v>
      </c>
    </row>
    <row r="455" spans="1:3" ht="15.75" x14ac:dyDescent="0.25">
      <c r="A455" s="2" t="s">
        <v>3</v>
      </c>
      <c r="B455" s="2">
        <v>105</v>
      </c>
      <c r="C455" s="15">
        <v>28.789085456612604</v>
      </c>
    </row>
    <row r="456" spans="1:3" ht="15.75" x14ac:dyDescent="0.25">
      <c r="A456" s="2" t="s">
        <v>3</v>
      </c>
      <c r="B456" s="2">
        <v>105</v>
      </c>
      <c r="C456" s="15">
        <v>34.697285095211157</v>
      </c>
    </row>
    <row r="457" spans="1:3" ht="15.75" x14ac:dyDescent="0.25">
      <c r="A457" s="2" t="s">
        <v>3</v>
      </c>
      <c r="B457" s="2">
        <v>105</v>
      </c>
      <c r="C457" s="15">
        <v>31.306812252497682</v>
      </c>
    </row>
    <row r="458" spans="1:3" ht="15.75" x14ac:dyDescent="0.25">
      <c r="A458" s="2" t="s">
        <v>3</v>
      </c>
      <c r="B458" s="2">
        <v>105</v>
      </c>
      <c r="C458" s="15">
        <v>22.684257067375558</v>
      </c>
    </row>
    <row r="459" spans="1:3" ht="15.75" x14ac:dyDescent="0.25">
      <c r="A459" s="2" t="s">
        <v>3</v>
      </c>
      <c r="B459" s="2">
        <v>105</v>
      </c>
      <c r="C459" s="15">
        <v>31.696774299853352</v>
      </c>
    </row>
    <row r="460" spans="1:3" ht="15.75" x14ac:dyDescent="0.25">
      <c r="A460" s="2" t="s">
        <v>3</v>
      </c>
      <c r="B460" s="2">
        <v>105</v>
      </c>
      <c r="C460" s="15">
        <v>34.05302385359397</v>
      </c>
    </row>
    <row r="461" spans="1:3" ht="15.75" x14ac:dyDescent="0.25">
      <c r="A461" s="2" t="s">
        <v>3</v>
      </c>
      <c r="B461" s="2">
        <v>105</v>
      </c>
      <c r="C461" s="15">
        <v>39.545447055786539</v>
      </c>
    </row>
    <row r="462" spans="1:3" ht="15.75" x14ac:dyDescent="0.25">
      <c r="A462" s="2" t="s">
        <v>3</v>
      </c>
      <c r="B462" s="2">
        <v>105</v>
      </c>
      <c r="C462" s="15">
        <v>38.565598756515392</v>
      </c>
    </row>
    <row r="463" spans="1:3" ht="15.75" x14ac:dyDescent="0.25">
      <c r="A463" s="2" t="s">
        <v>3</v>
      </c>
      <c r="B463" s="2">
        <v>105</v>
      </c>
      <c r="C463" s="15">
        <v>34.602266173813227</v>
      </c>
    </row>
    <row r="464" spans="1:3" ht="15.75" x14ac:dyDescent="0.25">
      <c r="A464" s="2" t="s">
        <v>3</v>
      </c>
      <c r="B464" s="2">
        <v>105</v>
      </c>
      <c r="C464" s="15">
        <v>30.237986697351008</v>
      </c>
    </row>
    <row r="465" spans="1:3" ht="15.75" x14ac:dyDescent="0.25">
      <c r="A465" s="2" t="s">
        <v>3</v>
      </c>
      <c r="B465" s="2">
        <v>105</v>
      </c>
      <c r="C465" s="15">
        <v>33.795978447731358</v>
      </c>
    </row>
    <row r="466" spans="1:3" ht="15.75" x14ac:dyDescent="0.25">
      <c r="A466" s="2" t="s">
        <v>3</v>
      </c>
      <c r="B466" s="2">
        <v>105</v>
      </c>
      <c r="C466" s="15">
        <v>35.120201681779989</v>
      </c>
    </row>
    <row r="467" spans="1:3" ht="15.75" x14ac:dyDescent="0.25">
      <c r="A467" s="2" t="s">
        <v>3</v>
      </c>
      <c r="B467" s="2">
        <v>105</v>
      </c>
      <c r="C467" s="15">
        <v>27.334691792672007</v>
      </c>
    </row>
    <row r="468" spans="1:3" ht="15.75" x14ac:dyDescent="0.25">
      <c r="A468" s="2" t="s">
        <v>3</v>
      </c>
      <c r="B468" s="2">
        <v>105</v>
      </c>
      <c r="C468" s="15">
        <v>35.827625790222385</v>
      </c>
    </row>
    <row r="469" spans="1:3" ht="15.75" x14ac:dyDescent="0.25">
      <c r="A469" s="2" t="s">
        <v>3</v>
      </c>
      <c r="B469" s="2">
        <v>105</v>
      </c>
      <c r="C469" s="15">
        <v>28.058593170720993</v>
      </c>
    </row>
    <row r="470" spans="1:3" ht="15.75" x14ac:dyDescent="0.25">
      <c r="A470" s="2" t="s">
        <v>3</v>
      </c>
      <c r="B470" s="2">
        <v>105</v>
      </c>
      <c r="C470" s="15">
        <v>23.745393230039159</v>
      </c>
    </row>
    <row r="471" spans="1:3" ht="15.75" x14ac:dyDescent="0.25">
      <c r="A471" s="2" t="s">
        <v>3</v>
      </c>
      <c r="B471" s="2">
        <v>105</v>
      </c>
      <c r="C471" s="15">
        <v>27.7707901949261</v>
      </c>
    </row>
    <row r="472" spans="1:3" ht="15.75" x14ac:dyDescent="0.25">
      <c r="A472" s="2" t="s">
        <v>3</v>
      </c>
      <c r="B472" s="2">
        <v>105</v>
      </c>
      <c r="C472" s="15">
        <v>35.700750814251741</v>
      </c>
    </row>
    <row r="473" spans="1:3" ht="15.75" x14ac:dyDescent="0.25">
      <c r="A473" s="2" t="s">
        <v>3</v>
      </c>
      <c r="B473" s="2">
        <v>105</v>
      </c>
      <c r="C473" s="15">
        <v>30.208327612059165</v>
      </c>
    </row>
    <row r="474" spans="1:3" ht="15.75" x14ac:dyDescent="0.25">
      <c r="A474" s="2" t="s">
        <v>3</v>
      </c>
      <c r="B474" s="2">
        <v>105</v>
      </c>
      <c r="C474" s="15">
        <v>29.430600486628698</v>
      </c>
    </row>
    <row r="475" spans="1:3" ht="15.75" x14ac:dyDescent="0.25">
      <c r="A475" s="2" t="s">
        <v>3</v>
      </c>
      <c r="B475" s="2">
        <v>105</v>
      </c>
      <c r="C475" s="15">
        <v>31.686338695769187</v>
      </c>
    </row>
    <row r="476" spans="1:3" ht="15.75" x14ac:dyDescent="0.25">
      <c r="A476" s="2" t="s">
        <v>3</v>
      </c>
      <c r="B476" s="2">
        <v>105</v>
      </c>
      <c r="C476" s="15">
        <v>27.434653894951918</v>
      </c>
    </row>
    <row r="477" spans="1:3" ht="15.75" x14ac:dyDescent="0.25">
      <c r="A477" s="2" t="s">
        <v>3</v>
      </c>
      <c r="B477" s="2">
        <v>105</v>
      </c>
      <c r="C477" s="15">
        <v>25.788025418934581</v>
      </c>
    </row>
    <row r="478" spans="1:3" ht="15.75" x14ac:dyDescent="0.25">
      <c r="A478" s="2" t="s">
        <v>3</v>
      </c>
      <c r="B478" s="2">
        <v>105</v>
      </c>
      <c r="C478" s="15">
        <v>29.089521005772539</v>
      </c>
    </row>
    <row r="479" spans="1:3" ht="15.75" x14ac:dyDescent="0.25">
      <c r="A479" s="2" t="s">
        <v>3</v>
      </c>
      <c r="B479" s="2">
        <v>105</v>
      </c>
      <c r="C479" s="15">
        <v>18.904920661946846</v>
      </c>
    </row>
    <row r="480" spans="1:3" ht="15.75" x14ac:dyDescent="0.25">
      <c r="A480" s="2" t="s">
        <v>3</v>
      </c>
      <c r="B480" s="2">
        <v>105</v>
      </c>
      <c r="C480" s="15">
        <v>20.583954434857116</v>
      </c>
    </row>
    <row r="481" spans="1:3" ht="15.75" x14ac:dyDescent="0.25">
      <c r="A481" s="2" t="s">
        <v>3</v>
      </c>
      <c r="B481" s="2">
        <v>105</v>
      </c>
      <c r="C481" s="15">
        <v>25.392021706056497</v>
      </c>
    </row>
    <row r="482" spans="1:3" ht="15.75" x14ac:dyDescent="0.25">
      <c r="A482" s="2" t="s">
        <v>3</v>
      </c>
      <c r="B482" s="2">
        <v>105</v>
      </c>
      <c r="C482" s="15">
        <v>25.265146730085849</v>
      </c>
    </row>
    <row r="483" spans="1:3" ht="15.75" x14ac:dyDescent="0.25">
      <c r="A483" s="2" t="s">
        <v>3</v>
      </c>
      <c r="B483" s="2">
        <v>105</v>
      </c>
      <c r="C483" s="15">
        <v>26.352646524119976</v>
      </c>
    </row>
    <row r="484" spans="1:3" ht="15.75" x14ac:dyDescent="0.25">
      <c r="A484" s="2" t="s">
        <v>3</v>
      </c>
      <c r="B484" s="2">
        <v>105</v>
      </c>
      <c r="C484" s="15">
        <v>25.615014088065518</v>
      </c>
    </row>
    <row r="485" spans="1:3" ht="15.75" x14ac:dyDescent="0.25">
      <c r="A485" s="2" t="s">
        <v>3</v>
      </c>
      <c r="B485" s="2">
        <v>105</v>
      </c>
      <c r="C485" s="15">
        <v>35.95285303923238</v>
      </c>
    </row>
    <row r="486" spans="1:3" ht="15.75" x14ac:dyDescent="0.25">
      <c r="A486" s="2" t="s">
        <v>3</v>
      </c>
      <c r="B486" s="2">
        <v>105</v>
      </c>
      <c r="C486" s="15">
        <v>32.954539213155456</v>
      </c>
    </row>
    <row r="487" spans="1:3" ht="15.75" x14ac:dyDescent="0.25">
      <c r="A487" s="2" t="s">
        <v>3</v>
      </c>
      <c r="B487" s="2">
        <v>105</v>
      </c>
      <c r="C487" s="15">
        <v>28.33376357315084</v>
      </c>
    </row>
    <row r="488" spans="1:3" ht="15.75" x14ac:dyDescent="0.25">
      <c r="A488" s="2" t="s">
        <v>3</v>
      </c>
      <c r="B488" s="2">
        <v>105</v>
      </c>
      <c r="C488" s="15">
        <v>39.545447055786539</v>
      </c>
    </row>
    <row r="489" spans="1:3" ht="15.75" x14ac:dyDescent="0.25">
      <c r="A489" s="2" t="s">
        <v>3</v>
      </c>
      <c r="B489" s="2">
        <v>105</v>
      </c>
      <c r="C489" s="15">
        <v>35.431622077344308</v>
      </c>
    </row>
    <row r="490" spans="1:3" ht="15.75" x14ac:dyDescent="0.25">
      <c r="A490" s="2" t="s">
        <v>3</v>
      </c>
      <c r="B490" s="2">
        <v>105</v>
      </c>
      <c r="C490" s="15">
        <v>30.61861162526295</v>
      </c>
    </row>
    <row r="491" spans="1:3" ht="15.75" x14ac:dyDescent="0.25">
      <c r="A491" s="2" t="s">
        <v>3</v>
      </c>
      <c r="B491" s="2">
        <v>105</v>
      </c>
      <c r="C491" s="15">
        <v>38.058098852632796</v>
      </c>
    </row>
    <row r="492" spans="1:3" ht="15.75" x14ac:dyDescent="0.25">
      <c r="A492" s="2" t="s">
        <v>3</v>
      </c>
      <c r="B492" s="2">
        <v>105</v>
      </c>
      <c r="C492" s="15">
        <v>36.479027182002426</v>
      </c>
    </row>
    <row r="493" spans="1:3" ht="15.75" x14ac:dyDescent="0.25">
      <c r="A493" s="2" t="s">
        <v>3</v>
      </c>
      <c r="B493" s="2">
        <v>105</v>
      </c>
      <c r="C493" s="15">
        <v>22.083935211375909</v>
      </c>
    </row>
    <row r="494" spans="1:3" ht="15.75" x14ac:dyDescent="0.25">
      <c r="A494" s="2" t="s">
        <v>3</v>
      </c>
      <c r="B494" s="2">
        <v>105</v>
      </c>
      <c r="C494" s="15">
        <v>32.187247691809155</v>
      </c>
    </row>
    <row r="495" spans="1:3" ht="15.75" x14ac:dyDescent="0.25">
      <c r="A495" s="2" t="s">
        <v>3</v>
      </c>
      <c r="B495" s="2">
        <v>105</v>
      </c>
      <c r="C495" s="15">
        <v>30.009501892139795</v>
      </c>
    </row>
    <row r="496" spans="1:3" ht="15.75" x14ac:dyDescent="0.25">
      <c r="A496" s="2" t="s">
        <v>3</v>
      </c>
      <c r="B496" s="2">
        <v>105</v>
      </c>
      <c r="C496" s="15">
        <v>34.05302385359397</v>
      </c>
    </row>
    <row r="497" spans="1:3" ht="15.75" x14ac:dyDescent="0.25">
      <c r="A497" s="2" t="s">
        <v>3</v>
      </c>
      <c r="B497" s="2">
        <v>105</v>
      </c>
      <c r="C497" s="15">
        <v>27.241869840554955</v>
      </c>
    </row>
    <row r="498" spans="1:3" ht="15.75" x14ac:dyDescent="0.25">
      <c r="A498" s="2" t="s">
        <v>3</v>
      </c>
      <c r="B498" s="2">
        <v>105</v>
      </c>
      <c r="C498" s="15">
        <v>35.151508494032484</v>
      </c>
    </row>
    <row r="499" spans="1:3" ht="15.75" x14ac:dyDescent="0.25">
      <c r="A499" s="2" t="s">
        <v>3</v>
      </c>
      <c r="B499" s="2">
        <v>105</v>
      </c>
      <c r="C499" s="15">
        <v>26.325733650429235</v>
      </c>
    </row>
    <row r="500" spans="1:3" ht="15.75" x14ac:dyDescent="0.25">
      <c r="A500" s="2" t="s">
        <v>3</v>
      </c>
      <c r="B500" s="2">
        <v>105</v>
      </c>
      <c r="C500" s="15">
        <v>23.620715223349389</v>
      </c>
    </row>
    <row r="501" spans="1:3" ht="15.75" x14ac:dyDescent="0.25">
      <c r="A501" s="2" t="s">
        <v>3</v>
      </c>
      <c r="B501" s="2">
        <v>105</v>
      </c>
      <c r="C501" s="15">
        <v>31.652834914235815</v>
      </c>
    </row>
    <row r="502" spans="1:3" ht="15.75" x14ac:dyDescent="0.25">
      <c r="A502" s="2" t="s">
        <v>4</v>
      </c>
      <c r="B502" s="2" t="s">
        <v>81</v>
      </c>
      <c r="C502" s="15">
        <v>32.882039226886512</v>
      </c>
    </row>
    <row r="503" spans="1:3" ht="15.75" x14ac:dyDescent="0.25">
      <c r="A503" s="2" t="s">
        <v>4</v>
      </c>
      <c r="B503" s="2" t="s">
        <v>81</v>
      </c>
      <c r="C503" s="15">
        <v>28.560600651401394</v>
      </c>
    </row>
    <row r="504" spans="1:3" ht="15.75" x14ac:dyDescent="0.25">
      <c r="A504" s="2" t="s">
        <v>4</v>
      </c>
      <c r="B504" s="2" t="s">
        <v>81</v>
      </c>
      <c r="C504" s="15">
        <v>25.519995166667584</v>
      </c>
    </row>
    <row r="505" spans="1:3" ht="15.75" x14ac:dyDescent="0.25">
      <c r="A505" s="2" t="s">
        <v>4</v>
      </c>
      <c r="B505" s="2" t="s">
        <v>81</v>
      </c>
      <c r="C505" s="15">
        <v>31.306812252497682</v>
      </c>
    </row>
    <row r="506" spans="1:3" ht="15.75" x14ac:dyDescent="0.25">
      <c r="A506" s="2" t="s">
        <v>4</v>
      </c>
      <c r="B506" s="2" t="s">
        <v>81</v>
      </c>
      <c r="C506" s="15">
        <v>31.44961525575469</v>
      </c>
    </row>
    <row r="507" spans="1:3" ht="15.75" x14ac:dyDescent="0.25">
      <c r="A507" s="2" t="s">
        <v>4</v>
      </c>
      <c r="B507" s="2" t="s">
        <v>81</v>
      </c>
      <c r="C507" s="15">
        <v>27.575259928928045</v>
      </c>
    </row>
    <row r="508" spans="1:3" ht="15.75" x14ac:dyDescent="0.25">
      <c r="A508" s="2" t="s">
        <v>4</v>
      </c>
      <c r="B508" s="2" t="s">
        <v>81</v>
      </c>
      <c r="C508" s="15">
        <v>25.097627822418975</v>
      </c>
    </row>
    <row r="509" spans="1:3" ht="15.75" x14ac:dyDescent="0.25">
      <c r="A509" s="2" t="s">
        <v>4</v>
      </c>
      <c r="B509" s="2" t="s">
        <v>81</v>
      </c>
      <c r="C509" s="15">
        <v>27.916888652104422</v>
      </c>
    </row>
    <row r="510" spans="1:3" ht="15.75" x14ac:dyDescent="0.25">
      <c r="A510" s="2" t="s">
        <v>4</v>
      </c>
      <c r="B510" s="2" t="s">
        <v>81</v>
      </c>
      <c r="C510" s="15">
        <v>27.504956911939981</v>
      </c>
    </row>
    <row r="511" spans="1:3" ht="15.75" x14ac:dyDescent="0.25">
      <c r="A511" s="2" t="s">
        <v>4</v>
      </c>
      <c r="B511" s="2" t="s">
        <v>81</v>
      </c>
      <c r="C511" s="15">
        <v>35.151508494032484</v>
      </c>
    </row>
    <row r="512" spans="1:3" ht="15.75" x14ac:dyDescent="0.25">
      <c r="A512" s="2" t="s">
        <v>4</v>
      </c>
      <c r="B512" s="2" t="s">
        <v>81</v>
      </c>
      <c r="C512" s="15">
        <v>40.64393169622506</v>
      </c>
    </row>
    <row r="513" spans="1:3" ht="15.75" x14ac:dyDescent="0.25">
      <c r="A513" s="2" t="s">
        <v>4</v>
      </c>
      <c r="B513" s="2" t="s">
        <v>81</v>
      </c>
      <c r="C513" s="15">
        <v>38.446962415348032</v>
      </c>
    </row>
    <row r="514" spans="1:3" ht="15.75" x14ac:dyDescent="0.25">
      <c r="A514" s="2" t="s">
        <v>4</v>
      </c>
      <c r="B514" s="2" t="s">
        <v>81</v>
      </c>
      <c r="C514" s="15">
        <v>26.665165404324735</v>
      </c>
    </row>
    <row r="515" spans="1:3" ht="15.75" x14ac:dyDescent="0.25">
      <c r="A515" s="2" t="s">
        <v>4</v>
      </c>
      <c r="B515" s="2" t="s">
        <v>81</v>
      </c>
      <c r="C515" s="15">
        <v>30.208327612059165</v>
      </c>
    </row>
    <row r="516" spans="1:3" ht="15.75" x14ac:dyDescent="0.25">
      <c r="A516" s="2" t="s">
        <v>4</v>
      </c>
      <c r="B516" s="2" t="s">
        <v>81</v>
      </c>
      <c r="C516" s="15">
        <v>23.7179311140282</v>
      </c>
    </row>
    <row r="517" spans="1:3" ht="15.75" x14ac:dyDescent="0.25">
      <c r="A517" s="2" t="s">
        <v>4</v>
      </c>
      <c r="B517" s="2" t="s">
        <v>81</v>
      </c>
      <c r="C517" s="15">
        <v>31.712702327139713</v>
      </c>
    </row>
    <row r="518" spans="1:3" ht="15.75" x14ac:dyDescent="0.25">
      <c r="A518" s="2" t="s">
        <v>4</v>
      </c>
      <c r="B518" s="2" t="s">
        <v>81</v>
      </c>
      <c r="C518" s="15">
        <v>33.503781533374713</v>
      </c>
    </row>
    <row r="519" spans="1:3" ht="15.75" x14ac:dyDescent="0.25">
      <c r="A519" s="2" t="s">
        <v>4</v>
      </c>
      <c r="B519" s="2" t="s">
        <v>81</v>
      </c>
      <c r="C519" s="15">
        <v>29.616793633183025</v>
      </c>
    </row>
    <row r="520" spans="1:3" ht="15.75" x14ac:dyDescent="0.25">
      <c r="A520" s="2" t="s">
        <v>4</v>
      </c>
      <c r="B520" s="2" t="s">
        <v>81</v>
      </c>
      <c r="C520" s="15">
        <v>29.666225442002759</v>
      </c>
    </row>
    <row r="521" spans="1:3" ht="15.75" x14ac:dyDescent="0.25">
      <c r="A521" s="2" t="s">
        <v>4</v>
      </c>
      <c r="B521" s="2" t="s">
        <v>81</v>
      </c>
      <c r="C521" s="15">
        <v>25.883044340332511</v>
      </c>
    </row>
    <row r="522" spans="1:3" ht="15.75" x14ac:dyDescent="0.25">
      <c r="A522" s="2" t="s">
        <v>4</v>
      </c>
      <c r="B522" s="2" t="s">
        <v>81</v>
      </c>
      <c r="C522" s="15">
        <v>33.503781533374713</v>
      </c>
    </row>
    <row r="523" spans="1:3" ht="15.75" x14ac:dyDescent="0.25">
      <c r="A523" s="2" t="s">
        <v>4</v>
      </c>
      <c r="B523" s="2" t="s">
        <v>81</v>
      </c>
      <c r="C523" s="15">
        <v>30.683971461369044</v>
      </c>
    </row>
    <row r="524" spans="1:3" ht="15.75" x14ac:dyDescent="0.25">
      <c r="A524" s="2" t="s">
        <v>4</v>
      </c>
      <c r="B524" s="2" t="s">
        <v>81</v>
      </c>
      <c r="C524" s="15">
        <v>34.145845805711026</v>
      </c>
    </row>
    <row r="525" spans="1:3" ht="15.75" x14ac:dyDescent="0.25">
      <c r="A525" s="2" t="s">
        <v>4</v>
      </c>
      <c r="B525" s="2" t="s">
        <v>81</v>
      </c>
      <c r="C525" s="15">
        <v>30.751528266756011</v>
      </c>
    </row>
    <row r="526" spans="1:3" ht="15.75" x14ac:dyDescent="0.25">
      <c r="A526" s="2" t="s">
        <v>4</v>
      </c>
      <c r="B526" s="2" t="s">
        <v>81</v>
      </c>
      <c r="C526" s="15">
        <v>32.954539213155456</v>
      </c>
    </row>
    <row r="527" spans="1:3" ht="15.75" x14ac:dyDescent="0.25">
      <c r="A527" s="2" t="s">
        <v>4</v>
      </c>
      <c r="B527" s="2" t="s">
        <v>81</v>
      </c>
      <c r="C527" s="15">
        <v>31.856054572716939</v>
      </c>
    </row>
    <row r="528" spans="1:3" ht="15.75" x14ac:dyDescent="0.25">
      <c r="A528" s="2" t="s">
        <v>4</v>
      </c>
      <c r="B528" s="2" t="s">
        <v>81</v>
      </c>
      <c r="C528" s="15">
        <v>33.806963294135741</v>
      </c>
    </row>
    <row r="529" spans="1:3" ht="15.75" x14ac:dyDescent="0.25">
      <c r="A529" s="2" t="s">
        <v>4</v>
      </c>
      <c r="B529" s="2" t="s">
        <v>81</v>
      </c>
      <c r="C529" s="15">
        <v>27.086434263932908</v>
      </c>
    </row>
    <row r="530" spans="1:3" ht="15.75" x14ac:dyDescent="0.25">
      <c r="A530" s="2" t="s">
        <v>4</v>
      </c>
      <c r="B530" s="2" t="s">
        <v>81</v>
      </c>
      <c r="C530" s="15">
        <v>38.961053227073258</v>
      </c>
    </row>
    <row r="531" spans="1:3" ht="15.75" x14ac:dyDescent="0.25">
      <c r="A531" s="2" t="s">
        <v>4</v>
      </c>
      <c r="B531" s="2" t="s">
        <v>81</v>
      </c>
      <c r="C531" s="15">
        <v>47.070616085110593</v>
      </c>
    </row>
    <row r="532" spans="1:3" ht="15.75" x14ac:dyDescent="0.25">
      <c r="A532" s="2" t="s">
        <v>4</v>
      </c>
      <c r="B532" s="2" t="s">
        <v>81</v>
      </c>
      <c r="C532" s="15">
        <v>34.997171402050874</v>
      </c>
    </row>
    <row r="533" spans="1:3" ht="15.75" x14ac:dyDescent="0.25">
      <c r="A533" s="2" t="s">
        <v>4</v>
      </c>
      <c r="B533" s="2" t="s">
        <v>81</v>
      </c>
      <c r="C533" s="15">
        <v>39.239519083424419</v>
      </c>
    </row>
    <row r="534" spans="1:3" ht="15.75" x14ac:dyDescent="0.25">
      <c r="A534" s="2" t="s">
        <v>4</v>
      </c>
      <c r="B534" s="2" t="s">
        <v>81</v>
      </c>
      <c r="C534" s="15">
        <v>40.094689376005803</v>
      </c>
    </row>
    <row r="535" spans="1:3" ht="15.75" x14ac:dyDescent="0.25">
      <c r="A535" s="2" t="s">
        <v>4</v>
      </c>
      <c r="B535" s="2" t="s">
        <v>81</v>
      </c>
      <c r="C535" s="15">
        <v>31.856054572716939</v>
      </c>
    </row>
    <row r="536" spans="1:3" ht="15.75" x14ac:dyDescent="0.25">
      <c r="A536" s="2" t="s">
        <v>4</v>
      </c>
      <c r="B536" s="2" t="s">
        <v>81</v>
      </c>
      <c r="C536" s="15">
        <v>26.292229868895859</v>
      </c>
    </row>
    <row r="537" spans="1:3" ht="15.75" x14ac:dyDescent="0.25">
      <c r="A537" s="2" t="s">
        <v>4</v>
      </c>
      <c r="B537" s="2" t="s">
        <v>81</v>
      </c>
      <c r="C537" s="15">
        <v>33.469179267200893</v>
      </c>
    </row>
    <row r="538" spans="1:3" ht="15.75" x14ac:dyDescent="0.25">
      <c r="A538" s="2" t="s">
        <v>4</v>
      </c>
      <c r="B538" s="2" t="s">
        <v>81</v>
      </c>
      <c r="C538" s="15">
        <v>42.037359462621318</v>
      </c>
    </row>
    <row r="539" spans="1:3" ht="15.75" x14ac:dyDescent="0.25">
      <c r="A539" s="2" t="s">
        <v>4</v>
      </c>
      <c r="B539" s="2" t="s">
        <v>81</v>
      </c>
      <c r="C539" s="15">
        <v>32.405296892936192</v>
      </c>
    </row>
    <row r="540" spans="1:3" ht="15.75" x14ac:dyDescent="0.25">
      <c r="A540" s="2" t="s">
        <v>4</v>
      </c>
      <c r="B540" s="2" t="s">
        <v>81</v>
      </c>
      <c r="C540" s="15">
        <v>37.348477774909519</v>
      </c>
    </row>
    <row r="541" spans="1:3" ht="15.75" x14ac:dyDescent="0.25">
      <c r="A541" s="2" t="s">
        <v>4</v>
      </c>
      <c r="B541" s="2" t="s">
        <v>81</v>
      </c>
      <c r="C541" s="15">
        <v>28.011358331182134</v>
      </c>
    </row>
    <row r="542" spans="1:3" ht="15.75" x14ac:dyDescent="0.25">
      <c r="A542" s="2" t="s">
        <v>4</v>
      </c>
      <c r="B542" s="2" t="s">
        <v>81</v>
      </c>
      <c r="C542" s="15">
        <v>38.842416885905891</v>
      </c>
    </row>
    <row r="543" spans="1:3" ht="15.75" x14ac:dyDescent="0.25">
      <c r="A543" s="2" t="s">
        <v>4</v>
      </c>
      <c r="B543" s="2" t="s">
        <v>81</v>
      </c>
      <c r="C543" s="15">
        <v>43.792737918042064</v>
      </c>
    </row>
    <row r="544" spans="1:3" ht="15.75" x14ac:dyDescent="0.25">
      <c r="A544" s="2" t="s">
        <v>4</v>
      </c>
      <c r="B544" s="2" t="s">
        <v>81</v>
      </c>
      <c r="C544" s="15">
        <v>39.053325936870088</v>
      </c>
    </row>
    <row r="545" spans="1:3" ht="15.75" x14ac:dyDescent="0.25">
      <c r="A545" s="2" t="s">
        <v>4</v>
      </c>
      <c r="B545" s="2" t="s">
        <v>81</v>
      </c>
      <c r="C545" s="15">
        <v>32.405296892936192</v>
      </c>
    </row>
    <row r="546" spans="1:3" ht="15.75" x14ac:dyDescent="0.25">
      <c r="A546" s="2" t="s">
        <v>4</v>
      </c>
      <c r="B546" s="2" t="s">
        <v>81</v>
      </c>
      <c r="C546" s="15">
        <v>33.959103416836477</v>
      </c>
    </row>
    <row r="547" spans="1:3" ht="15.75" x14ac:dyDescent="0.25">
      <c r="A547" s="2" t="s">
        <v>4</v>
      </c>
      <c r="B547" s="2" t="s">
        <v>81</v>
      </c>
      <c r="C547" s="15">
        <v>40.094689376005803</v>
      </c>
    </row>
    <row r="548" spans="1:3" ht="15.75" x14ac:dyDescent="0.25">
      <c r="A548" s="2" t="s">
        <v>4</v>
      </c>
      <c r="B548" s="2" t="s">
        <v>81</v>
      </c>
      <c r="C548" s="15">
        <v>31.636357644629236</v>
      </c>
    </row>
    <row r="549" spans="1:3" ht="15.75" x14ac:dyDescent="0.25">
      <c r="A549" s="2" t="s">
        <v>4</v>
      </c>
      <c r="B549" s="2" t="s">
        <v>81</v>
      </c>
      <c r="C549" s="15">
        <v>51.222888025968182</v>
      </c>
    </row>
    <row r="550" spans="1:3" ht="15.75" x14ac:dyDescent="0.25">
      <c r="A550" s="2" t="s">
        <v>4</v>
      </c>
      <c r="B550" s="2" t="s">
        <v>81</v>
      </c>
      <c r="C550" s="15">
        <v>31.509482668658588</v>
      </c>
    </row>
    <row r="551" spans="1:3" ht="15.75" x14ac:dyDescent="0.25">
      <c r="A551" s="2" t="s">
        <v>4</v>
      </c>
      <c r="B551" s="2" t="s">
        <v>81</v>
      </c>
      <c r="C551" s="15">
        <v>39.819518973575953</v>
      </c>
    </row>
    <row r="552" spans="1:3" ht="15.75" x14ac:dyDescent="0.25">
      <c r="A552" s="2" t="s">
        <v>4</v>
      </c>
      <c r="B552" s="2" t="s">
        <v>81</v>
      </c>
      <c r="C552" s="15">
        <v>33.600997424053524</v>
      </c>
    </row>
    <row r="553" spans="1:3" ht="15.75" x14ac:dyDescent="0.25">
      <c r="A553" s="2" t="s">
        <v>4</v>
      </c>
      <c r="B553" s="2" t="s">
        <v>81</v>
      </c>
      <c r="C553" s="15">
        <v>38.551867698509909</v>
      </c>
    </row>
    <row r="554" spans="1:3" ht="15.75" x14ac:dyDescent="0.25">
      <c r="A554" s="2" t="s">
        <v>4</v>
      </c>
      <c r="B554" s="2" t="s">
        <v>81</v>
      </c>
      <c r="C554" s="15">
        <v>34.602266173813227</v>
      </c>
    </row>
    <row r="555" spans="1:3" ht="15.75" x14ac:dyDescent="0.25">
      <c r="A555" s="2" t="s">
        <v>4</v>
      </c>
      <c r="B555" s="2" t="s">
        <v>81</v>
      </c>
      <c r="C555" s="15">
        <v>33.551016372913566</v>
      </c>
    </row>
    <row r="556" spans="1:3" ht="15.75" x14ac:dyDescent="0.25">
      <c r="A556" s="2" t="s">
        <v>4</v>
      </c>
      <c r="B556" s="2" t="s">
        <v>81</v>
      </c>
      <c r="C556" s="15">
        <v>31.473781917844335</v>
      </c>
    </row>
    <row r="557" spans="1:3" ht="15.75" x14ac:dyDescent="0.25">
      <c r="A557" s="2" t="s">
        <v>4</v>
      </c>
      <c r="B557" s="2" t="s">
        <v>81</v>
      </c>
      <c r="C557" s="15">
        <v>30.149009441475485</v>
      </c>
    </row>
    <row r="558" spans="1:3" ht="15.75" x14ac:dyDescent="0.25">
      <c r="A558" s="2" t="s">
        <v>4</v>
      </c>
      <c r="B558" s="2" t="s">
        <v>81</v>
      </c>
      <c r="C558" s="15">
        <v>35.034519879825787</v>
      </c>
    </row>
    <row r="559" spans="1:3" ht="15.75" x14ac:dyDescent="0.25">
      <c r="A559" s="2" t="s">
        <v>4</v>
      </c>
      <c r="B559" s="2" t="s">
        <v>81</v>
      </c>
      <c r="C559" s="15">
        <v>29.659085291839911</v>
      </c>
    </row>
    <row r="560" spans="1:3" ht="15.75" x14ac:dyDescent="0.25">
      <c r="A560" s="2" t="s">
        <v>4</v>
      </c>
      <c r="B560" s="2" t="s">
        <v>81</v>
      </c>
      <c r="C560" s="15">
        <v>31.439179651670521</v>
      </c>
    </row>
    <row r="561" spans="1:3" ht="15.75" x14ac:dyDescent="0.25">
      <c r="A561" s="2" t="s">
        <v>4</v>
      </c>
      <c r="B561" s="2" t="s">
        <v>81</v>
      </c>
      <c r="C561" s="15">
        <v>26.664066919684299</v>
      </c>
    </row>
    <row r="562" spans="1:3" ht="15.75" x14ac:dyDescent="0.25">
      <c r="A562" s="2" t="s">
        <v>4</v>
      </c>
      <c r="B562" s="2" t="s">
        <v>81</v>
      </c>
      <c r="C562" s="15">
        <v>29.659085291839911</v>
      </c>
    </row>
    <row r="563" spans="1:3" ht="15.75" x14ac:dyDescent="0.25">
      <c r="A563" s="2" t="s">
        <v>4</v>
      </c>
      <c r="B563" s="2" t="s">
        <v>81</v>
      </c>
      <c r="C563" s="15">
        <v>30.511509372820196</v>
      </c>
    </row>
    <row r="564" spans="1:3" ht="15.75" x14ac:dyDescent="0.25">
      <c r="A564" s="2" t="s">
        <v>4</v>
      </c>
      <c r="B564" s="2" t="s">
        <v>81</v>
      </c>
      <c r="C564" s="15">
        <v>25.505714866341886</v>
      </c>
    </row>
    <row r="565" spans="1:3" ht="15.75" x14ac:dyDescent="0.25">
      <c r="A565" s="2" t="s">
        <v>4</v>
      </c>
      <c r="B565" s="2" t="s">
        <v>81</v>
      </c>
      <c r="C565" s="15">
        <v>26.909578236822306</v>
      </c>
    </row>
    <row r="566" spans="1:3" ht="15.75" x14ac:dyDescent="0.25">
      <c r="A566" s="2" t="s">
        <v>4</v>
      </c>
      <c r="B566" s="2" t="s">
        <v>81</v>
      </c>
      <c r="C566" s="15">
        <v>23.554806144923081</v>
      </c>
    </row>
    <row r="567" spans="1:3" ht="15.75" x14ac:dyDescent="0.25">
      <c r="A567" s="2" t="s">
        <v>4</v>
      </c>
      <c r="B567" s="2" t="s">
        <v>81</v>
      </c>
      <c r="C567" s="15">
        <v>27.802646249498817</v>
      </c>
    </row>
    <row r="568" spans="1:3" ht="15.75" x14ac:dyDescent="0.25">
      <c r="A568" s="2" t="s">
        <v>4</v>
      </c>
      <c r="B568" s="2" t="s">
        <v>81</v>
      </c>
      <c r="C568" s="15">
        <v>22.634276016235606</v>
      </c>
    </row>
    <row r="569" spans="1:3" ht="15.75" x14ac:dyDescent="0.25">
      <c r="A569" s="2" t="s">
        <v>4</v>
      </c>
      <c r="B569" s="2" t="s">
        <v>81</v>
      </c>
      <c r="C569" s="15">
        <v>29.109842971620651</v>
      </c>
    </row>
    <row r="570" spans="1:3" ht="15.75" x14ac:dyDescent="0.25">
      <c r="A570" s="2" t="s">
        <v>4</v>
      </c>
      <c r="B570" s="2" t="s">
        <v>81</v>
      </c>
      <c r="C570" s="15">
        <v>31.465543283041047</v>
      </c>
    </row>
    <row r="571" spans="1:3" ht="15.75" x14ac:dyDescent="0.25">
      <c r="A571" s="2" t="s">
        <v>4</v>
      </c>
      <c r="B571" s="2" t="s">
        <v>81</v>
      </c>
      <c r="C571" s="15">
        <v>31.297475133053954</v>
      </c>
    </row>
    <row r="572" spans="1:3" ht="15.75" x14ac:dyDescent="0.25">
      <c r="A572" s="2" t="s">
        <v>4</v>
      </c>
      <c r="B572" s="2" t="s">
        <v>81</v>
      </c>
      <c r="C572" s="15">
        <v>34.493516194409814</v>
      </c>
    </row>
    <row r="573" spans="1:3" ht="15.75" x14ac:dyDescent="0.25">
      <c r="A573" s="2" t="s">
        <v>4</v>
      </c>
      <c r="B573" s="2" t="s">
        <v>81</v>
      </c>
      <c r="C573" s="15">
        <v>30.686168430649918</v>
      </c>
    </row>
    <row r="574" spans="1:3" ht="15.75" x14ac:dyDescent="0.25">
      <c r="A574" s="2" t="s">
        <v>4</v>
      </c>
      <c r="B574" s="2" t="s">
        <v>81</v>
      </c>
      <c r="C574" s="15">
        <v>35.34209557914857</v>
      </c>
    </row>
    <row r="575" spans="1:3" ht="15.75" x14ac:dyDescent="0.25">
      <c r="A575" s="2" t="s">
        <v>4</v>
      </c>
      <c r="B575" s="2" t="s">
        <v>81</v>
      </c>
      <c r="C575" s="15">
        <v>24.061207564165237</v>
      </c>
    </row>
    <row r="576" spans="1:3" ht="15.75" x14ac:dyDescent="0.25">
      <c r="A576" s="2" t="s">
        <v>4</v>
      </c>
      <c r="B576" s="2" t="s">
        <v>81</v>
      </c>
      <c r="C576" s="15">
        <v>32.108156797697582</v>
      </c>
    </row>
    <row r="577" spans="1:3" ht="15.75" x14ac:dyDescent="0.25">
      <c r="A577" s="2" t="s">
        <v>4</v>
      </c>
      <c r="B577" s="2" t="s">
        <v>81</v>
      </c>
      <c r="C577" s="15">
        <v>30.208327612059165</v>
      </c>
    </row>
    <row r="578" spans="1:3" ht="15.75" x14ac:dyDescent="0.25">
      <c r="A578" s="2" t="s">
        <v>4</v>
      </c>
      <c r="B578" s="2" t="s">
        <v>81</v>
      </c>
      <c r="C578" s="15">
        <v>32.405296892936192</v>
      </c>
    </row>
    <row r="579" spans="1:3" ht="15.75" x14ac:dyDescent="0.25">
      <c r="A579" s="2" t="s">
        <v>4</v>
      </c>
      <c r="B579" s="2" t="s">
        <v>81</v>
      </c>
      <c r="C579" s="15">
        <v>29.857361769439059</v>
      </c>
    </row>
    <row r="580" spans="1:3" ht="15.75" x14ac:dyDescent="0.25">
      <c r="A580" s="2" t="s">
        <v>4</v>
      </c>
      <c r="B580" s="2" t="s">
        <v>81</v>
      </c>
      <c r="C580" s="15">
        <v>29.89525948953419</v>
      </c>
    </row>
    <row r="581" spans="1:3" ht="15.75" x14ac:dyDescent="0.25">
      <c r="A581" s="2" t="s">
        <v>4</v>
      </c>
      <c r="B581" s="2" t="s">
        <v>81</v>
      </c>
      <c r="C581" s="15">
        <v>34.05302385359397</v>
      </c>
    </row>
    <row r="582" spans="1:3" ht="15.75" x14ac:dyDescent="0.25">
      <c r="A582" s="2" t="s">
        <v>4</v>
      </c>
      <c r="B582" s="2" t="s">
        <v>81</v>
      </c>
      <c r="C582" s="15">
        <v>24.467646881127486</v>
      </c>
    </row>
    <row r="583" spans="1:3" ht="15.75" x14ac:dyDescent="0.25">
      <c r="A583" s="2" t="s">
        <v>4</v>
      </c>
      <c r="B583" s="2" t="s">
        <v>81</v>
      </c>
      <c r="C583" s="15">
        <v>19.888613657459537</v>
      </c>
    </row>
    <row r="584" spans="1:3" ht="15.75" x14ac:dyDescent="0.25">
      <c r="A584" s="2" t="s">
        <v>4</v>
      </c>
      <c r="B584" s="2" t="s">
        <v>81</v>
      </c>
      <c r="C584" s="15">
        <v>24.077684833771816</v>
      </c>
    </row>
    <row r="585" spans="1:3" ht="15.75" x14ac:dyDescent="0.25">
      <c r="A585" s="2" t="s">
        <v>4</v>
      </c>
      <c r="B585" s="2" t="s">
        <v>81</v>
      </c>
      <c r="C585" s="15">
        <v>22.834200220795413</v>
      </c>
    </row>
    <row r="586" spans="1:3" ht="15.75" x14ac:dyDescent="0.25">
      <c r="A586" s="2" t="s">
        <v>4</v>
      </c>
      <c r="B586" s="2" t="s">
        <v>81</v>
      </c>
      <c r="C586" s="15">
        <v>26.330127588990987</v>
      </c>
    </row>
    <row r="587" spans="1:3" ht="15.75" x14ac:dyDescent="0.25">
      <c r="A587" s="2" t="s">
        <v>4</v>
      </c>
      <c r="B587" s="2" t="s">
        <v>81</v>
      </c>
      <c r="C587" s="15">
        <v>26.330127588990987</v>
      </c>
    </row>
    <row r="588" spans="1:3" ht="15.75" x14ac:dyDescent="0.25">
      <c r="A588" s="2" t="s">
        <v>4</v>
      </c>
      <c r="B588" s="2" t="s">
        <v>81</v>
      </c>
      <c r="C588" s="15">
        <v>31.837380333829486</v>
      </c>
    </row>
    <row r="589" spans="1:3" ht="15.75" x14ac:dyDescent="0.25">
      <c r="A589" s="2" t="s">
        <v>4</v>
      </c>
      <c r="B589" s="2" t="s">
        <v>81</v>
      </c>
      <c r="C589" s="15">
        <v>24.044181052238439</v>
      </c>
    </row>
    <row r="590" spans="1:3" ht="15.75" x14ac:dyDescent="0.25">
      <c r="A590" s="2" t="s">
        <v>4</v>
      </c>
      <c r="B590" s="2" t="s">
        <v>81</v>
      </c>
      <c r="C590" s="15">
        <v>25.265146730085849</v>
      </c>
    </row>
    <row r="591" spans="1:3" ht="15.75" x14ac:dyDescent="0.25">
      <c r="A591" s="2" t="s">
        <v>4</v>
      </c>
      <c r="B591" s="2" t="s">
        <v>81</v>
      </c>
      <c r="C591" s="15">
        <v>36.072587865040177</v>
      </c>
    </row>
    <row r="592" spans="1:3" ht="15.75" x14ac:dyDescent="0.25">
      <c r="A592" s="2" t="s">
        <v>4</v>
      </c>
      <c r="B592" s="2" t="s">
        <v>81</v>
      </c>
      <c r="C592" s="15">
        <v>32.405296892936192</v>
      </c>
    </row>
    <row r="593" spans="1:3" ht="15.75" x14ac:dyDescent="0.25">
      <c r="A593" s="2" t="s">
        <v>4</v>
      </c>
      <c r="B593" s="2" t="s">
        <v>81</v>
      </c>
      <c r="C593" s="15">
        <v>30.465922260241999</v>
      </c>
    </row>
    <row r="594" spans="1:3" ht="15.75" x14ac:dyDescent="0.25">
      <c r="A594" s="2" t="s">
        <v>4</v>
      </c>
      <c r="B594" s="2" t="s">
        <v>81</v>
      </c>
      <c r="C594" s="15">
        <v>41.736374671141164</v>
      </c>
    </row>
    <row r="595" spans="1:3" ht="15.75" x14ac:dyDescent="0.25">
      <c r="A595" s="2" t="s">
        <v>4</v>
      </c>
      <c r="B595" s="2" t="s">
        <v>81</v>
      </c>
      <c r="C595" s="15">
        <v>30.208327612059165</v>
      </c>
    </row>
    <row r="596" spans="1:3" ht="15.75" x14ac:dyDescent="0.25">
      <c r="A596" s="2" t="s">
        <v>4</v>
      </c>
      <c r="B596" s="2" t="s">
        <v>81</v>
      </c>
      <c r="C596" s="15">
        <v>28.294767368415272</v>
      </c>
    </row>
    <row r="597" spans="1:3" ht="15.75" x14ac:dyDescent="0.25">
      <c r="A597" s="2" t="s">
        <v>4</v>
      </c>
      <c r="B597" s="2" t="s">
        <v>81</v>
      </c>
      <c r="C597" s="15">
        <v>37.525883044340333</v>
      </c>
    </row>
    <row r="598" spans="1:3" ht="15.75" x14ac:dyDescent="0.25">
      <c r="A598" s="2" t="s">
        <v>4</v>
      </c>
      <c r="B598" s="2" t="s">
        <v>81</v>
      </c>
      <c r="C598" s="15">
        <v>37.768098907557025</v>
      </c>
    </row>
    <row r="599" spans="1:3" ht="15.75" x14ac:dyDescent="0.25">
      <c r="A599" s="2" t="s">
        <v>4</v>
      </c>
      <c r="B599" s="2" t="s">
        <v>81</v>
      </c>
      <c r="C599" s="15">
        <v>28.560600651401394</v>
      </c>
    </row>
    <row r="600" spans="1:3" ht="15.75" x14ac:dyDescent="0.25">
      <c r="A600" s="2" t="s">
        <v>4</v>
      </c>
      <c r="B600" s="2" t="s">
        <v>81</v>
      </c>
      <c r="C600" s="15">
        <v>36.773421065639951</v>
      </c>
    </row>
    <row r="601" spans="1:3" ht="15.75" x14ac:dyDescent="0.25">
      <c r="A601" s="2" t="s">
        <v>4</v>
      </c>
      <c r="B601" s="2" t="s">
        <v>81</v>
      </c>
      <c r="C601" s="15">
        <v>30.87785400040644</v>
      </c>
    </row>
    <row r="602" spans="1:3" ht="15.75" x14ac:dyDescent="0.25">
      <c r="A602" s="2" t="s">
        <v>4</v>
      </c>
      <c r="B602" s="2" t="s">
        <v>82</v>
      </c>
      <c r="C602" s="15">
        <v>41.445825483745175</v>
      </c>
    </row>
    <row r="603" spans="1:3" ht="15.75" x14ac:dyDescent="0.25">
      <c r="A603" s="2" t="s">
        <v>4</v>
      </c>
      <c r="B603" s="2" t="s">
        <v>82</v>
      </c>
      <c r="C603" s="15">
        <v>23.566889475967901</v>
      </c>
    </row>
    <row r="604" spans="1:3" ht="15.75" x14ac:dyDescent="0.25">
      <c r="A604" s="2" t="s">
        <v>4</v>
      </c>
      <c r="B604" s="2" t="s">
        <v>82</v>
      </c>
      <c r="C604" s="15">
        <v>25.661150442963933</v>
      </c>
    </row>
    <row r="605" spans="1:3" ht="15.75" x14ac:dyDescent="0.25">
      <c r="A605" s="2" t="s">
        <v>4</v>
      </c>
      <c r="B605" s="2" t="s">
        <v>82</v>
      </c>
      <c r="C605" s="15">
        <v>25.842400408636287</v>
      </c>
    </row>
    <row r="606" spans="1:3" ht="15.75" x14ac:dyDescent="0.25">
      <c r="A606" s="2" t="s">
        <v>4</v>
      </c>
      <c r="B606" s="2" t="s">
        <v>82</v>
      </c>
      <c r="C606" s="15">
        <v>24.715904409866592</v>
      </c>
    </row>
    <row r="607" spans="1:3" ht="15.75" x14ac:dyDescent="0.25">
      <c r="A607" s="2" t="s">
        <v>4</v>
      </c>
      <c r="B607" s="2" t="s">
        <v>82</v>
      </c>
      <c r="C607" s="15">
        <v>18.121151870993966</v>
      </c>
    </row>
    <row r="608" spans="1:3" ht="15.75" x14ac:dyDescent="0.25">
      <c r="A608" s="2" t="s">
        <v>4</v>
      </c>
      <c r="B608" s="2" t="s">
        <v>82</v>
      </c>
      <c r="C608" s="15">
        <v>16.855148322888578</v>
      </c>
    </row>
    <row r="609" spans="1:3" ht="15.75" x14ac:dyDescent="0.25">
      <c r="A609" s="2" t="s">
        <v>4</v>
      </c>
      <c r="B609" s="2" t="s">
        <v>82</v>
      </c>
      <c r="C609" s="15">
        <v>17.880583734737932</v>
      </c>
    </row>
    <row r="610" spans="1:3" ht="15.75" x14ac:dyDescent="0.25">
      <c r="A610" s="2" t="s">
        <v>4</v>
      </c>
      <c r="B610" s="2" t="s">
        <v>82</v>
      </c>
      <c r="C610" s="15">
        <v>22.843537340239141</v>
      </c>
    </row>
    <row r="611" spans="1:3" ht="15.75" x14ac:dyDescent="0.25">
      <c r="A611" s="2" t="s">
        <v>4</v>
      </c>
      <c r="B611" s="2" t="s">
        <v>82</v>
      </c>
      <c r="C611" s="15">
        <v>18.674238887454759</v>
      </c>
    </row>
    <row r="612" spans="1:3" ht="15.75" x14ac:dyDescent="0.25">
      <c r="A612" s="2" t="s">
        <v>4</v>
      </c>
      <c r="B612" s="2" t="s">
        <v>82</v>
      </c>
      <c r="C612" s="15">
        <v>22.029560221674203</v>
      </c>
    </row>
    <row r="613" spans="1:3" ht="15.75" x14ac:dyDescent="0.25">
      <c r="A613" s="2" t="s">
        <v>4</v>
      </c>
      <c r="B613" s="2" t="s">
        <v>82</v>
      </c>
      <c r="C613" s="15">
        <v>21.773064058131808</v>
      </c>
    </row>
    <row r="614" spans="1:3" ht="15.75" x14ac:dyDescent="0.25">
      <c r="A614" s="2" t="s">
        <v>4</v>
      </c>
      <c r="B614" s="2" t="s">
        <v>82</v>
      </c>
      <c r="C614" s="15">
        <v>23.520753121069486</v>
      </c>
    </row>
    <row r="615" spans="1:3" ht="15.75" x14ac:dyDescent="0.25">
      <c r="A615" s="2" t="s">
        <v>4</v>
      </c>
      <c r="B615" s="2" t="s">
        <v>82</v>
      </c>
      <c r="C615" s="15">
        <v>20.651511240244087</v>
      </c>
    </row>
    <row r="616" spans="1:3" ht="15.75" x14ac:dyDescent="0.25">
      <c r="A616" s="2" t="s">
        <v>4</v>
      </c>
      <c r="B616" s="2" t="s">
        <v>82</v>
      </c>
      <c r="C616" s="15">
        <v>22.752912357402966</v>
      </c>
    </row>
    <row r="617" spans="1:3" ht="15.75" x14ac:dyDescent="0.25">
      <c r="A617" s="2" t="s">
        <v>4</v>
      </c>
      <c r="B617" s="2" t="s">
        <v>82</v>
      </c>
      <c r="C617" s="15">
        <v>21.969692808770301</v>
      </c>
    </row>
    <row r="618" spans="1:3" ht="15.75" x14ac:dyDescent="0.25">
      <c r="A618" s="2" t="s">
        <v>4</v>
      </c>
      <c r="B618" s="2" t="s">
        <v>82</v>
      </c>
      <c r="C618" s="15">
        <v>18.674238887454759</v>
      </c>
    </row>
    <row r="619" spans="1:3" ht="15.75" x14ac:dyDescent="0.25">
      <c r="A619" s="2" t="s">
        <v>4</v>
      </c>
      <c r="B619" s="2" t="s">
        <v>82</v>
      </c>
      <c r="C619" s="15">
        <v>21.777457996693563</v>
      </c>
    </row>
    <row r="620" spans="1:3" ht="15.75" x14ac:dyDescent="0.25">
      <c r="A620" s="2" t="s">
        <v>4</v>
      </c>
      <c r="B620" s="2" t="s">
        <v>82</v>
      </c>
      <c r="C620" s="15">
        <v>23.617419769428075</v>
      </c>
    </row>
    <row r="621" spans="1:3" ht="15.75" x14ac:dyDescent="0.25">
      <c r="A621" s="2" t="s">
        <v>4</v>
      </c>
      <c r="B621" s="2" t="s">
        <v>82</v>
      </c>
      <c r="C621" s="15">
        <v>21.036530106717784</v>
      </c>
    </row>
    <row r="622" spans="1:3" ht="15.75" x14ac:dyDescent="0.25">
      <c r="A622" s="2" t="s">
        <v>4</v>
      </c>
      <c r="B622" s="2" t="s">
        <v>82</v>
      </c>
      <c r="C622" s="15">
        <v>21.264465669608775</v>
      </c>
    </row>
    <row r="623" spans="1:3" ht="15.75" x14ac:dyDescent="0.25">
      <c r="A623" s="2" t="s">
        <v>4</v>
      </c>
      <c r="B623" s="2" t="s">
        <v>82</v>
      </c>
      <c r="C623" s="15">
        <v>26.797532803497575</v>
      </c>
    </row>
    <row r="624" spans="1:3" ht="15.75" x14ac:dyDescent="0.25">
      <c r="A624" s="2" t="s">
        <v>4</v>
      </c>
      <c r="B624" s="2" t="s">
        <v>82</v>
      </c>
      <c r="C624" s="15">
        <v>28.188763600612958</v>
      </c>
    </row>
    <row r="625" spans="1:3" ht="15.75" x14ac:dyDescent="0.25">
      <c r="A625" s="2" t="s">
        <v>4</v>
      </c>
      <c r="B625" s="2" t="s">
        <v>82</v>
      </c>
      <c r="C625" s="15">
        <v>21.420450488551047</v>
      </c>
    </row>
    <row r="626" spans="1:3" ht="15.75" x14ac:dyDescent="0.25">
      <c r="A626" s="2" t="s">
        <v>4</v>
      </c>
      <c r="B626" s="2" t="s">
        <v>82</v>
      </c>
      <c r="C626" s="15">
        <v>29.659085291839911</v>
      </c>
    </row>
    <row r="627" spans="1:3" ht="15.75" x14ac:dyDescent="0.25">
      <c r="A627" s="2" t="s">
        <v>4</v>
      </c>
      <c r="B627" s="2" t="s">
        <v>82</v>
      </c>
      <c r="C627" s="15">
        <v>24.166662089647332</v>
      </c>
    </row>
    <row r="628" spans="1:3" ht="15.75" x14ac:dyDescent="0.25">
      <c r="A628" s="2" t="s">
        <v>4</v>
      </c>
      <c r="B628" s="2" t="s">
        <v>82</v>
      </c>
      <c r="C628" s="15">
        <v>16.477269606577728</v>
      </c>
    </row>
    <row r="629" spans="1:3" ht="15.75" x14ac:dyDescent="0.25">
      <c r="A629" s="2" t="s">
        <v>4</v>
      </c>
      <c r="B629" s="2" t="s">
        <v>82</v>
      </c>
      <c r="C629" s="15">
        <v>14.829542645919956</v>
      </c>
    </row>
    <row r="630" spans="1:3" ht="15.75" x14ac:dyDescent="0.25">
      <c r="A630" s="2" t="s">
        <v>4</v>
      </c>
      <c r="B630" s="2" t="s">
        <v>82</v>
      </c>
      <c r="C630" s="15">
        <v>20.32196584811253</v>
      </c>
    </row>
    <row r="631" spans="1:3" ht="15.75" x14ac:dyDescent="0.25">
      <c r="A631" s="2" t="s">
        <v>4</v>
      </c>
      <c r="B631" s="2" t="s">
        <v>82</v>
      </c>
      <c r="C631" s="15">
        <v>22.669427524729635</v>
      </c>
    </row>
    <row r="632" spans="1:3" ht="15.75" x14ac:dyDescent="0.25">
      <c r="A632" s="2" t="s">
        <v>4</v>
      </c>
      <c r="B632" s="2" t="s">
        <v>82</v>
      </c>
      <c r="C632" s="15">
        <v>19.44921980128413</v>
      </c>
    </row>
    <row r="633" spans="1:3" ht="15.75" x14ac:dyDescent="0.25">
      <c r="A633" s="2" t="s">
        <v>4</v>
      </c>
      <c r="B633" s="2" t="s">
        <v>82</v>
      </c>
      <c r="C633" s="15">
        <v>21.826340563193078</v>
      </c>
    </row>
    <row r="634" spans="1:3" ht="15.75" x14ac:dyDescent="0.25">
      <c r="A634" s="2" t="s">
        <v>4</v>
      </c>
      <c r="B634" s="2" t="s">
        <v>82</v>
      </c>
      <c r="C634" s="15">
        <v>16.295470398585152</v>
      </c>
    </row>
    <row r="635" spans="1:3" ht="15.75" x14ac:dyDescent="0.25">
      <c r="A635" s="2" t="s">
        <v>4</v>
      </c>
      <c r="B635" s="2" t="s">
        <v>82</v>
      </c>
      <c r="C635" s="15">
        <v>23.617419769428075</v>
      </c>
    </row>
    <row r="636" spans="1:3" ht="15.75" x14ac:dyDescent="0.25">
      <c r="A636" s="2" t="s">
        <v>4</v>
      </c>
      <c r="B636" s="2" t="s">
        <v>82</v>
      </c>
      <c r="C636" s="15">
        <v>29.519577742504218</v>
      </c>
    </row>
    <row r="637" spans="1:3" ht="15.75" x14ac:dyDescent="0.25">
      <c r="A637" s="2" t="s">
        <v>4</v>
      </c>
      <c r="B637" s="2" t="s">
        <v>82</v>
      </c>
      <c r="C637" s="15">
        <v>32.405296892936192</v>
      </c>
    </row>
    <row r="638" spans="1:3" ht="15.75" x14ac:dyDescent="0.25">
      <c r="A638" s="2" t="s">
        <v>4</v>
      </c>
      <c r="B638" s="2" t="s">
        <v>82</v>
      </c>
      <c r="C638" s="15">
        <v>34.846679006310801</v>
      </c>
    </row>
    <row r="639" spans="1:3" ht="15.75" x14ac:dyDescent="0.25">
      <c r="A639" s="2" t="s">
        <v>4</v>
      </c>
      <c r="B639" s="2" t="s">
        <v>82</v>
      </c>
      <c r="C639" s="15">
        <v>28.17832799652879</v>
      </c>
    </row>
    <row r="640" spans="1:3" ht="15.75" x14ac:dyDescent="0.25">
      <c r="A640" s="2" t="s">
        <v>4</v>
      </c>
      <c r="B640" s="2" t="s">
        <v>82</v>
      </c>
      <c r="C640" s="15">
        <v>26.363631370524363</v>
      </c>
    </row>
    <row r="641" spans="1:3" ht="15.75" x14ac:dyDescent="0.25">
      <c r="A641" s="2" t="s">
        <v>4</v>
      </c>
      <c r="B641" s="2" t="s">
        <v>82</v>
      </c>
      <c r="C641" s="15">
        <v>23.617419769428075</v>
      </c>
    </row>
    <row r="642" spans="1:3" ht="15.75" x14ac:dyDescent="0.25">
      <c r="A642" s="2" t="s">
        <v>4</v>
      </c>
      <c r="B642" s="2" t="s">
        <v>82</v>
      </c>
      <c r="C642" s="15">
        <v>17.026511926796985</v>
      </c>
    </row>
    <row r="643" spans="1:3" ht="15.75" x14ac:dyDescent="0.25">
      <c r="A643" s="2" t="s">
        <v>4</v>
      </c>
      <c r="B643" s="2" t="s">
        <v>82</v>
      </c>
      <c r="C643" s="15">
        <v>20.32196584811253</v>
      </c>
    </row>
    <row r="644" spans="1:3" ht="15.75" x14ac:dyDescent="0.25">
      <c r="A644" s="2" t="s">
        <v>4</v>
      </c>
      <c r="B644" s="2" t="s">
        <v>82</v>
      </c>
      <c r="C644" s="15">
        <v>21.915317819068598</v>
      </c>
    </row>
    <row r="645" spans="1:3" ht="15.75" x14ac:dyDescent="0.25">
      <c r="A645" s="2" t="s">
        <v>4</v>
      </c>
      <c r="B645" s="2" t="s">
        <v>82</v>
      </c>
      <c r="C645" s="15">
        <v>26.017608708786234</v>
      </c>
    </row>
    <row r="646" spans="1:3" ht="15.75" x14ac:dyDescent="0.25">
      <c r="A646" s="2" t="s">
        <v>4</v>
      </c>
      <c r="B646" s="2" t="s">
        <v>82</v>
      </c>
      <c r="C646" s="15">
        <v>22.405241968704171</v>
      </c>
    </row>
    <row r="647" spans="1:3" ht="15.75" x14ac:dyDescent="0.25">
      <c r="A647" s="2" t="s">
        <v>4</v>
      </c>
      <c r="B647" s="2" t="s">
        <v>82</v>
      </c>
      <c r="C647" s="15">
        <v>25.573820914049072</v>
      </c>
    </row>
    <row r="648" spans="1:3" ht="15.75" x14ac:dyDescent="0.25">
      <c r="A648" s="2" t="s">
        <v>4</v>
      </c>
      <c r="B648" s="2" t="s">
        <v>82</v>
      </c>
      <c r="C648" s="15">
        <v>21.420450488551047</v>
      </c>
    </row>
    <row r="649" spans="1:3" ht="15.75" x14ac:dyDescent="0.25">
      <c r="A649" s="2" t="s">
        <v>4</v>
      </c>
      <c r="B649" s="2" t="s">
        <v>82</v>
      </c>
      <c r="C649" s="15">
        <v>32.305334790656289</v>
      </c>
    </row>
    <row r="650" spans="1:3" ht="15.75" x14ac:dyDescent="0.25">
      <c r="A650" s="2" t="s">
        <v>4</v>
      </c>
      <c r="B650" s="2" t="s">
        <v>82</v>
      </c>
      <c r="C650" s="15">
        <v>26.066491275285745</v>
      </c>
    </row>
    <row r="651" spans="1:3" ht="15.75" x14ac:dyDescent="0.25">
      <c r="A651" s="2" t="s">
        <v>4</v>
      </c>
      <c r="B651" s="2" t="s">
        <v>82</v>
      </c>
      <c r="C651" s="15">
        <v>24.166662089647332</v>
      </c>
    </row>
    <row r="652" spans="1:3" ht="15.75" x14ac:dyDescent="0.25">
      <c r="A652" s="2" t="s">
        <v>4</v>
      </c>
      <c r="B652" s="2" t="s">
        <v>82</v>
      </c>
      <c r="C652" s="15">
        <v>17.477439871696994</v>
      </c>
    </row>
    <row r="653" spans="1:3" ht="15.75" x14ac:dyDescent="0.25">
      <c r="A653" s="2" t="s">
        <v>4</v>
      </c>
      <c r="B653" s="2" t="s">
        <v>82</v>
      </c>
      <c r="C653" s="15">
        <v>22.939105503957293</v>
      </c>
    </row>
    <row r="654" spans="1:3" ht="15.75" x14ac:dyDescent="0.25">
      <c r="A654" s="2" t="s">
        <v>4</v>
      </c>
      <c r="B654" s="2" t="s">
        <v>82</v>
      </c>
      <c r="C654" s="15">
        <v>30.3890283354113</v>
      </c>
    </row>
    <row r="655" spans="1:3" ht="15.75" x14ac:dyDescent="0.25">
      <c r="A655" s="2" t="s">
        <v>4</v>
      </c>
      <c r="B655" s="2" t="s">
        <v>82</v>
      </c>
      <c r="C655" s="15">
        <v>22.518935128989561</v>
      </c>
    </row>
    <row r="656" spans="1:3" ht="15.75" x14ac:dyDescent="0.25">
      <c r="A656" s="2" t="s">
        <v>4</v>
      </c>
      <c r="B656" s="2" t="s">
        <v>82</v>
      </c>
      <c r="C656" s="15">
        <v>15.605072802069547</v>
      </c>
    </row>
    <row r="657" spans="1:3" ht="15.75" x14ac:dyDescent="0.25">
      <c r="A657" s="2" t="s">
        <v>4</v>
      </c>
      <c r="B657" s="2" t="s">
        <v>82</v>
      </c>
      <c r="C657" s="15">
        <v>26.322438196507917</v>
      </c>
    </row>
    <row r="658" spans="1:3" ht="15.75" x14ac:dyDescent="0.25">
      <c r="A658" s="2" t="s">
        <v>4</v>
      </c>
      <c r="B658" s="2" t="s">
        <v>82</v>
      </c>
      <c r="C658" s="15">
        <v>19.433841016317992</v>
      </c>
    </row>
    <row r="659" spans="1:3" ht="15.75" x14ac:dyDescent="0.25">
      <c r="A659" s="2" t="s">
        <v>4</v>
      </c>
      <c r="B659" s="2" t="s">
        <v>82</v>
      </c>
      <c r="C659" s="15">
        <v>21.969692808770301</v>
      </c>
    </row>
    <row r="660" spans="1:3" ht="15.75" x14ac:dyDescent="0.25">
      <c r="A660" s="2" t="s">
        <v>4</v>
      </c>
      <c r="B660" s="2" t="s">
        <v>82</v>
      </c>
      <c r="C660" s="15">
        <v>27.46211601096288</v>
      </c>
    </row>
    <row r="661" spans="1:3" ht="15.75" x14ac:dyDescent="0.25">
      <c r="A661" s="2" t="s">
        <v>4</v>
      </c>
      <c r="B661" s="2" t="s">
        <v>82</v>
      </c>
      <c r="C661" s="15">
        <v>18.750034327645015</v>
      </c>
    </row>
    <row r="662" spans="1:3" ht="15.75" x14ac:dyDescent="0.25">
      <c r="A662" s="2" t="s">
        <v>4</v>
      </c>
      <c r="B662" s="2" t="s">
        <v>82</v>
      </c>
      <c r="C662" s="15">
        <v>30.757569932278425</v>
      </c>
    </row>
    <row r="663" spans="1:3" ht="15.75" x14ac:dyDescent="0.25">
      <c r="A663" s="2" t="s">
        <v>4</v>
      </c>
      <c r="B663" s="2" t="s">
        <v>82</v>
      </c>
      <c r="C663" s="15">
        <v>20.177515117894867</v>
      </c>
    </row>
    <row r="664" spans="1:3" ht="15.75" x14ac:dyDescent="0.25">
      <c r="A664" s="2" t="s">
        <v>4</v>
      </c>
      <c r="B664" s="2" t="s">
        <v>82</v>
      </c>
      <c r="C664" s="15">
        <v>24.593423372457696</v>
      </c>
    </row>
    <row r="665" spans="1:3" ht="15.75" x14ac:dyDescent="0.25">
      <c r="A665" s="2" t="s">
        <v>4</v>
      </c>
      <c r="B665" s="2" t="s">
        <v>82</v>
      </c>
      <c r="C665" s="15">
        <v>30.208327612059165</v>
      </c>
    </row>
    <row r="666" spans="1:3" ht="15.75" x14ac:dyDescent="0.25">
      <c r="A666" s="2" t="s">
        <v>4</v>
      </c>
      <c r="B666" s="2" t="s">
        <v>82</v>
      </c>
      <c r="C666" s="15">
        <v>21.835128440316584</v>
      </c>
    </row>
    <row r="667" spans="1:3" ht="15.75" x14ac:dyDescent="0.25">
      <c r="A667" s="2" t="s">
        <v>4</v>
      </c>
      <c r="B667" s="2" t="s">
        <v>82</v>
      </c>
      <c r="C667" s="15">
        <v>28.560600651401394</v>
      </c>
    </row>
    <row r="668" spans="1:3" ht="15.75" x14ac:dyDescent="0.25">
      <c r="A668" s="2" t="s">
        <v>4</v>
      </c>
      <c r="B668" s="2" t="s">
        <v>82</v>
      </c>
      <c r="C668" s="15">
        <v>28.011358331182134</v>
      </c>
    </row>
    <row r="669" spans="1:3" ht="15.75" x14ac:dyDescent="0.25">
      <c r="A669" s="2" t="s">
        <v>4</v>
      </c>
      <c r="B669" s="2" t="s">
        <v>82</v>
      </c>
      <c r="C669" s="15">
        <v>28.410657497981539</v>
      </c>
    </row>
    <row r="670" spans="1:3" ht="15.75" x14ac:dyDescent="0.25">
      <c r="A670" s="2" t="s">
        <v>4</v>
      </c>
      <c r="B670" s="2" t="s">
        <v>82</v>
      </c>
      <c r="C670" s="15">
        <v>24.715904409866592</v>
      </c>
    </row>
    <row r="671" spans="1:3" ht="15.75" x14ac:dyDescent="0.25">
      <c r="A671" s="2" t="s">
        <v>4</v>
      </c>
      <c r="B671" s="2" t="s">
        <v>82</v>
      </c>
      <c r="C671" s="15">
        <v>20.544408987801329</v>
      </c>
    </row>
    <row r="672" spans="1:3" ht="15.75" x14ac:dyDescent="0.25">
      <c r="A672" s="2" t="s">
        <v>4</v>
      </c>
      <c r="B672" s="2" t="s">
        <v>82</v>
      </c>
      <c r="C672" s="15">
        <v>32.269634039842039</v>
      </c>
    </row>
    <row r="673" spans="1:3" ht="15.75" x14ac:dyDescent="0.25">
      <c r="A673" s="2" t="s">
        <v>4</v>
      </c>
      <c r="B673" s="2" t="s">
        <v>82</v>
      </c>
      <c r="C673" s="15">
        <v>27.889975778413682</v>
      </c>
    </row>
    <row r="674" spans="1:3" ht="15.75" x14ac:dyDescent="0.25">
      <c r="A674" s="2" t="s">
        <v>4</v>
      </c>
      <c r="B674" s="2" t="s">
        <v>82</v>
      </c>
      <c r="C674" s="15">
        <v>29.219691435664505</v>
      </c>
    </row>
    <row r="675" spans="1:3" ht="15.75" x14ac:dyDescent="0.25">
      <c r="A675" s="2" t="s">
        <v>4</v>
      </c>
      <c r="B675" s="2" t="s">
        <v>82</v>
      </c>
      <c r="C675" s="15">
        <v>27.484085703771648</v>
      </c>
    </row>
    <row r="676" spans="1:3" ht="15.75" x14ac:dyDescent="0.25">
      <c r="A676" s="2" t="s">
        <v>4</v>
      </c>
      <c r="B676" s="2" t="s">
        <v>82</v>
      </c>
      <c r="C676" s="15">
        <v>28.560600651401394</v>
      </c>
    </row>
    <row r="677" spans="1:3" ht="15.75" x14ac:dyDescent="0.25">
      <c r="A677" s="2" t="s">
        <v>4</v>
      </c>
      <c r="B677" s="2" t="s">
        <v>82</v>
      </c>
      <c r="C677" s="15">
        <v>25.420582306707896</v>
      </c>
    </row>
    <row r="678" spans="1:3" ht="15.75" x14ac:dyDescent="0.25">
      <c r="A678" s="2" t="s">
        <v>4</v>
      </c>
      <c r="B678" s="2" t="s">
        <v>82</v>
      </c>
      <c r="C678" s="15">
        <v>26.363631370524363</v>
      </c>
    </row>
    <row r="679" spans="1:3" ht="15.75" x14ac:dyDescent="0.25">
      <c r="A679" s="2" t="s">
        <v>4</v>
      </c>
      <c r="B679" s="2" t="s">
        <v>82</v>
      </c>
      <c r="C679" s="15">
        <v>24.372078717409334</v>
      </c>
    </row>
    <row r="680" spans="1:3" ht="15.75" x14ac:dyDescent="0.25">
      <c r="A680" s="2" t="s">
        <v>4</v>
      </c>
      <c r="B680" s="2" t="s">
        <v>82</v>
      </c>
      <c r="C680" s="15">
        <v>33.028137684064838</v>
      </c>
    </row>
    <row r="681" spans="1:3" ht="15.75" x14ac:dyDescent="0.25">
      <c r="A681" s="2" t="s">
        <v>4</v>
      </c>
      <c r="B681" s="2" t="s">
        <v>82</v>
      </c>
      <c r="C681" s="15">
        <v>30.757569932278425</v>
      </c>
    </row>
    <row r="682" spans="1:3" ht="15.75" x14ac:dyDescent="0.25">
      <c r="A682" s="2" t="s">
        <v>4</v>
      </c>
      <c r="B682" s="2" t="s">
        <v>82</v>
      </c>
      <c r="C682" s="15">
        <v>23.889294717936608</v>
      </c>
    </row>
    <row r="683" spans="1:3" ht="15.75" x14ac:dyDescent="0.25">
      <c r="A683" s="2" t="s">
        <v>4</v>
      </c>
      <c r="B683" s="2" t="s">
        <v>82</v>
      </c>
      <c r="C683" s="15">
        <v>24.715904409866592</v>
      </c>
    </row>
    <row r="684" spans="1:3" ht="15.75" x14ac:dyDescent="0.25">
      <c r="A684" s="2" t="s">
        <v>4</v>
      </c>
      <c r="B684" s="2" t="s">
        <v>82</v>
      </c>
      <c r="C684" s="15">
        <v>25.162438416204846</v>
      </c>
    </row>
    <row r="685" spans="1:3" ht="15.75" x14ac:dyDescent="0.25">
      <c r="A685" s="2" t="s">
        <v>4</v>
      </c>
      <c r="B685" s="2" t="s">
        <v>82</v>
      </c>
      <c r="C685" s="15">
        <v>15.588046290142749</v>
      </c>
    </row>
    <row r="686" spans="1:3" ht="15.75" x14ac:dyDescent="0.25">
      <c r="A686" s="2" t="s">
        <v>4</v>
      </c>
      <c r="B686" s="2" t="s">
        <v>82</v>
      </c>
      <c r="C686" s="15">
        <v>25.50187017010035</v>
      </c>
    </row>
    <row r="687" spans="1:3" ht="15.75" x14ac:dyDescent="0.25">
      <c r="A687" s="2" t="s">
        <v>4</v>
      </c>
      <c r="B687" s="2" t="s">
        <v>82</v>
      </c>
      <c r="C687" s="15">
        <v>33.896489792331479</v>
      </c>
    </row>
    <row r="688" spans="1:3" ht="15.75" x14ac:dyDescent="0.25">
      <c r="A688" s="2" t="s">
        <v>4</v>
      </c>
      <c r="B688" s="2" t="s">
        <v>82</v>
      </c>
      <c r="C688" s="15">
        <v>26.098896572178681</v>
      </c>
    </row>
    <row r="689" spans="1:3" ht="15.75" x14ac:dyDescent="0.25">
      <c r="A689" s="2" t="s">
        <v>4</v>
      </c>
      <c r="B689" s="2" t="s">
        <v>82</v>
      </c>
      <c r="C689" s="15">
        <v>25.484843658173553</v>
      </c>
    </row>
    <row r="690" spans="1:3" ht="15.75" x14ac:dyDescent="0.25">
      <c r="A690" s="2" t="s">
        <v>4</v>
      </c>
      <c r="B690" s="2" t="s">
        <v>82</v>
      </c>
      <c r="C690" s="15">
        <v>22.327249559233039</v>
      </c>
    </row>
    <row r="691" spans="1:3" ht="15.75" x14ac:dyDescent="0.25">
      <c r="A691" s="2" t="s">
        <v>4</v>
      </c>
      <c r="B691" s="2" t="s">
        <v>82</v>
      </c>
      <c r="C691" s="15">
        <v>31.304615283216805</v>
      </c>
    </row>
    <row r="692" spans="1:3" ht="15.75" x14ac:dyDescent="0.25">
      <c r="A692" s="2" t="s">
        <v>4</v>
      </c>
      <c r="B692" s="2" t="s">
        <v>82</v>
      </c>
      <c r="C692" s="15">
        <v>26.587722237173821</v>
      </c>
    </row>
    <row r="693" spans="1:3" ht="15.75" x14ac:dyDescent="0.25">
      <c r="A693" s="2" t="s">
        <v>4</v>
      </c>
      <c r="B693" s="2" t="s">
        <v>82</v>
      </c>
      <c r="C693" s="15">
        <v>16.961152090690891</v>
      </c>
    </row>
    <row r="694" spans="1:3" ht="15.75" x14ac:dyDescent="0.25">
      <c r="A694" s="2" t="s">
        <v>4</v>
      </c>
      <c r="B694" s="2" t="s">
        <v>82</v>
      </c>
      <c r="C694" s="15">
        <v>22.518935128989561</v>
      </c>
    </row>
    <row r="695" spans="1:3" ht="15.75" x14ac:dyDescent="0.25">
      <c r="A695" s="2" t="s">
        <v>4</v>
      </c>
      <c r="B695" s="2" t="s">
        <v>82</v>
      </c>
      <c r="C695" s="15">
        <v>28.972532391565839</v>
      </c>
    </row>
    <row r="696" spans="1:3" ht="15.75" x14ac:dyDescent="0.25">
      <c r="A696" s="2" t="s">
        <v>4</v>
      </c>
      <c r="B696" s="2" t="s">
        <v>82</v>
      </c>
      <c r="C696" s="15">
        <v>24.562665802525419</v>
      </c>
    </row>
    <row r="697" spans="1:3" ht="15.75" x14ac:dyDescent="0.25">
      <c r="A697" s="2" t="s">
        <v>4</v>
      </c>
      <c r="B697" s="2" t="s">
        <v>82</v>
      </c>
      <c r="C697" s="15">
        <v>32.405296892936192</v>
      </c>
    </row>
    <row r="698" spans="1:3" ht="15.75" x14ac:dyDescent="0.25">
      <c r="A698" s="2" t="s">
        <v>4</v>
      </c>
      <c r="B698" s="2" t="s">
        <v>82</v>
      </c>
      <c r="C698" s="15">
        <v>37.405598976212318</v>
      </c>
    </row>
    <row r="699" spans="1:3" ht="15.75" x14ac:dyDescent="0.25">
      <c r="A699" s="2" t="s">
        <v>4</v>
      </c>
      <c r="B699" s="2" t="s">
        <v>82</v>
      </c>
      <c r="C699" s="15">
        <v>27.774085648847418</v>
      </c>
    </row>
    <row r="700" spans="1:3" ht="15.75" x14ac:dyDescent="0.25">
      <c r="A700" s="2" t="s">
        <v>4</v>
      </c>
      <c r="B700" s="2" t="s">
        <v>82</v>
      </c>
      <c r="C700" s="15">
        <v>20.81683317863008</v>
      </c>
    </row>
    <row r="701" spans="1:3" ht="15.75" x14ac:dyDescent="0.25">
      <c r="A701" s="2" t="s">
        <v>4</v>
      </c>
      <c r="B701" s="2" t="s">
        <v>82</v>
      </c>
      <c r="C701" s="15">
        <v>30.956944894518017</v>
      </c>
    </row>
    <row r="702" spans="1:3" ht="15.75" x14ac:dyDescent="0.25">
      <c r="A702" s="2" t="s">
        <v>4</v>
      </c>
      <c r="B702" s="2" t="s">
        <v>83</v>
      </c>
      <c r="C702" s="15">
        <v>28.476566576407848</v>
      </c>
    </row>
    <row r="703" spans="1:3" ht="15.75" x14ac:dyDescent="0.25">
      <c r="A703" s="2" t="s">
        <v>4</v>
      </c>
      <c r="B703" s="2" t="s">
        <v>83</v>
      </c>
      <c r="C703" s="15">
        <v>29.559123189560005</v>
      </c>
    </row>
    <row r="704" spans="1:3" ht="15.75" x14ac:dyDescent="0.25">
      <c r="A704" s="2" t="s">
        <v>4</v>
      </c>
      <c r="B704" s="2" t="s">
        <v>83</v>
      </c>
      <c r="C704" s="15">
        <v>28.560600651401394</v>
      </c>
    </row>
    <row r="705" spans="1:3" ht="15.75" x14ac:dyDescent="0.25">
      <c r="A705" s="2" t="s">
        <v>4</v>
      </c>
      <c r="B705" s="2" t="s">
        <v>83</v>
      </c>
      <c r="C705" s="15">
        <v>16.157061333889899</v>
      </c>
    </row>
    <row r="706" spans="1:3" ht="15.75" x14ac:dyDescent="0.25">
      <c r="A706" s="2" t="s">
        <v>4</v>
      </c>
      <c r="B706" s="2" t="s">
        <v>83</v>
      </c>
      <c r="C706" s="15">
        <v>23.068177449208818</v>
      </c>
    </row>
    <row r="707" spans="1:3" ht="15.75" x14ac:dyDescent="0.25">
      <c r="A707" s="2" t="s">
        <v>4</v>
      </c>
      <c r="B707" s="2" t="s">
        <v>83</v>
      </c>
      <c r="C707" s="15">
        <v>27.423669048547531</v>
      </c>
    </row>
    <row r="708" spans="1:3" ht="15.75" x14ac:dyDescent="0.25">
      <c r="A708" s="2" t="s">
        <v>4</v>
      </c>
      <c r="B708" s="2" t="s">
        <v>83</v>
      </c>
      <c r="C708" s="15">
        <v>33.280789151365695</v>
      </c>
    </row>
    <row r="709" spans="1:3" ht="15.75" x14ac:dyDescent="0.25">
      <c r="A709" s="2" t="s">
        <v>4</v>
      </c>
      <c r="B709" s="2" t="s">
        <v>83</v>
      </c>
      <c r="C709" s="15">
        <v>27.441244802794547</v>
      </c>
    </row>
    <row r="710" spans="1:3" ht="15.75" x14ac:dyDescent="0.25">
      <c r="A710" s="2" t="s">
        <v>4</v>
      </c>
      <c r="B710" s="2" t="s">
        <v>83</v>
      </c>
      <c r="C710" s="15">
        <v>24.715904409866592</v>
      </c>
    </row>
    <row r="711" spans="1:3" ht="15.75" x14ac:dyDescent="0.25">
      <c r="A711" s="2" t="s">
        <v>4</v>
      </c>
      <c r="B711" s="2" t="s">
        <v>83</v>
      </c>
      <c r="C711" s="15">
        <v>30.594994205493524</v>
      </c>
    </row>
    <row r="712" spans="1:3" ht="15.75" x14ac:dyDescent="0.25">
      <c r="A712" s="2" t="s">
        <v>4</v>
      </c>
      <c r="B712" s="2" t="s">
        <v>83</v>
      </c>
      <c r="C712" s="15">
        <v>36.961811181475163</v>
      </c>
    </row>
    <row r="713" spans="1:3" ht="15.75" x14ac:dyDescent="0.25">
      <c r="A713" s="2" t="s">
        <v>4</v>
      </c>
      <c r="B713" s="2" t="s">
        <v>83</v>
      </c>
      <c r="C713" s="15">
        <v>27.431907683350818</v>
      </c>
    </row>
    <row r="714" spans="1:3" ht="15.75" x14ac:dyDescent="0.25">
      <c r="A714" s="2" t="s">
        <v>4</v>
      </c>
      <c r="B714" s="2" t="s">
        <v>83</v>
      </c>
      <c r="C714" s="15">
        <v>44.0190257539724</v>
      </c>
    </row>
    <row r="715" spans="1:3" ht="15.75" x14ac:dyDescent="0.25">
      <c r="A715" s="2" t="s">
        <v>4</v>
      </c>
      <c r="B715" s="2" t="s">
        <v>83</v>
      </c>
      <c r="C715" s="15">
        <v>36.010523482855405</v>
      </c>
    </row>
    <row r="716" spans="1:3" ht="15.75" x14ac:dyDescent="0.25">
      <c r="A716" s="2" t="s">
        <v>4</v>
      </c>
      <c r="B716" s="2" t="s">
        <v>83</v>
      </c>
      <c r="C716" s="15">
        <v>33.218175526860698</v>
      </c>
    </row>
    <row r="717" spans="1:3" ht="15.75" x14ac:dyDescent="0.25">
      <c r="A717" s="2" t="s">
        <v>4</v>
      </c>
      <c r="B717" s="2" t="s">
        <v>83</v>
      </c>
      <c r="C717" s="15">
        <v>38.551867698509909</v>
      </c>
    </row>
    <row r="718" spans="1:3" ht="15.75" x14ac:dyDescent="0.25">
      <c r="A718" s="2" t="s">
        <v>4</v>
      </c>
      <c r="B718" s="2" t="s">
        <v>83</v>
      </c>
      <c r="C718" s="15">
        <v>31.194766819172955</v>
      </c>
    </row>
    <row r="719" spans="1:3" ht="15.75" x14ac:dyDescent="0.25">
      <c r="A719" s="2" t="s">
        <v>4</v>
      </c>
      <c r="B719" s="2" t="s">
        <v>83</v>
      </c>
      <c r="C719" s="15">
        <v>27.980051518929638</v>
      </c>
    </row>
    <row r="720" spans="1:3" ht="15.75" x14ac:dyDescent="0.25">
      <c r="A720" s="2" t="s">
        <v>4</v>
      </c>
      <c r="B720" s="2" t="s">
        <v>83</v>
      </c>
      <c r="C720" s="15">
        <v>36.107190131213997</v>
      </c>
    </row>
    <row r="721" spans="1:3" ht="15.75" x14ac:dyDescent="0.25">
      <c r="A721" s="2" t="s">
        <v>4</v>
      </c>
      <c r="B721" s="2" t="s">
        <v>83</v>
      </c>
      <c r="C721" s="15">
        <v>38.80946234669274</v>
      </c>
    </row>
    <row r="722" spans="1:3" ht="15.75" x14ac:dyDescent="0.25">
      <c r="A722" s="2" t="s">
        <v>4</v>
      </c>
      <c r="B722" s="2" t="s">
        <v>83</v>
      </c>
      <c r="C722" s="15">
        <v>39.178003943559858</v>
      </c>
    </row>
    <row r="723" spans="1:3" ht="15.75" x14ac:dyDescent="0.25">
      <c r="A723" s="2" t="s">
        <v>4</v>
      </c>
      <c r="B723" s="2" t="s">
        <v>83</v>
      </c>
      <c r="C723" s="15">
        <v>26.179085950930695</v>
      </c>
    </row>
    <row r="724" spans="1:3" ht="15.75" x14ac:dyDescent="0.25">
      <c r="A724" s="2" t="s">
        <v>4</v>
      </c>
      <c r="B724" s="2" t="s">
        <v>83</v>
      </c>
      <c r="C724" s="15">
        <v>29.271320213765112</v>
      </c>
    </row>
    <row r="725" spans="1:3" ht="15.75" x14ac:dyDescent="0.25">
      <c r="A725" s="2" t="s">
        <v>4</v>
      </c>
      <c r="B725" s="2" t="s">
        <v>83</v>
      </c>
      <c r="C725" s="15">
        <v>37.623098935019144</v>
      </c>
    </row>
    <row r="726" spans="1:3" ht="15.75" x14ac:dyDescent="0.25">
      <c r="A726" s="2" t="s">
        <v>4</v>
      </c>
      <c r="B726" s="2" t="s">
        <v>83</v>
      </c>
      <c r="C726" s="15">
        <v>30.375297277405821</v>
      </c>
    </row>
    <row r="727" spans="1:3" ht="15.75" x14ac:dyDescent="0.25">
      <c r="A727" s="2" t="s">
        <v>4</v>
      </c>
      <c r="B727" s="2" t="s">
        <v>83</v>
      </c>
      <c r="C727" s="15">
        <v>38.871526728877512</v>
      </c>
    </row>
    <row r="728" spans="1:3" ht="15.75" x14ac:dyDescent="0.25">
      <c r="A728" s="2" t="s">
        <v>4</v>
      </c>
      <c r="B728" s="2" t="s">
        <v>83</v>
      </c>
      <c r="C728" s="15">
        <v>35.151508494032484</v>
      </c>
    </row>
    <row r="729" spans="1:3" ht="15.75" x14ac:dyDescent="0.25">
      <c r="A729" s="2" t="s">
        <v>4</v>
      </c>
      <c r="B729" s="2" t="s">
        <v>83</v>
      </c>
      <c r="C729" s="15">
        <v>30.994293372292923</v>
      </c>
    </row>
    <row r="730" spans="1:3" ht="15.75" x14ac:dyDescent="0.25">
      <c r="A730" s="2" t="s">
        <v>4</v>
      </c>
      <c r="B730" s="2" t="s">
        <v>83</v>
      </c>
      <c r="C730" s="15">
        <v>36.799235454690255</v>
      </c>
    </row>
    <row r="731" spans="1:3" ht="15.75" x14ac:dyDescent="0.25">
      <c r="A731" s="2" t="s">
        <v>4</v>
      </c>
      <c r="B731" s="2" t="s">
        <v>83</v>
      </c>
      <c r="C731" s="15">
        <v>33.68008831816509</v>
      </c>
    </row>
    <row r="732" spans="1:3" ht="15.75" x14ac:dyDescent="0.25">
      <c r="A732" s="2" t="s">
        <v>4</v>
      </c>
      <c r="B732" s="2" t="s">
        <v>83</v>
      </c>
      <c r="C732" s="15">
        <v>31.191471365251637</v>
      </c>
    </row>
    <row r="733" spans="1:3" ht="15.75" x14ac:dyDescent="0.25">
      <c r="A733" s="2" t="s">
        <v>4</v>
      </c>
      <c r="B733" s="2" t="s">
        <v>83</v>
      </c>
      <c r="C733" s="15">
        <v>43.476374341595772</v>
      </c>
    </row>
    <row r="734" spans="1:3" ht="15.75" x14ac:dyDescent="0.25">
      <c r="A734" s="2" t="s">
        <v>4</v>
      </c>
      <c r="B734" s="2" t="s">
        <v>83</v>
      </c>
      <c r="C734" s="15">
        <v>37.348477774909519</v>
      </c>
    </row>
    <row r="735" spans="1:3" ht="15.75" x14ac:dyDescent="0.25">
      <c r="A735" s="2" t="s">
        <v>4</v>
      </c>
      <c r="B735" s="2" t="s">
        <v>83</v>
      </c>
      <c r="C735" s="15">
        <v>40.044159082545633</v>
      </c>
    </row>
    <row r="736" spans="1:3" ht="15.75" x14ac:dyDescent="0.25">
      <c r="A736" s="2" t="s">
        <v>4</v>
      </c>
      <c r="B736" s="2" t="s">
        <v>83</v>
      </c>
      <c r="C736" s="15">
        <v>31.022304730624107</v>
      </c>
    </row>
    <row r="737" spans="1:3" ht="15.75" x14ac:dyDescent="0.25">
      <c r="A737" s="2" t="s">
        <v>4</v>
      </c>
      <c r="B737" s="2" t="s">
        <v>83</v>
      </c>
      <c r="C737" s="15">
        <v>39.059367602392498</v>
      </c>
    </row>
    <row r="738" spans="1:3" ht="15.75" x14ac:dyDescent="0.25">
      <c r="A738" s="2" t="s">
        <v>4</v>
      </c>
      <c r="B738" s="2" t="s">
        <v>83</v>
      </c>
      <c r="C738" s="15">
        <v>35.990750759327504</v>
      </c>
    </row>
    <row r="739" spans="1:3" ht="15.75" x14ac:dyDescent="0.25">
      <c r="A739" s="2" t="s">
        <v>4</v>
      </c>
      <c r="B739" s="2" t="s">
        <v>83</v>
      </c>
      <c r="C739" s="15">
        <v>34.602266173813227</v>
      </c>
    </row>
    <row r="740" spans="1:3" ht="15.75" x14ac:dyDescent="0.25">
      <c r="A740" s="2" t="s">
        <v>4</v>
      </c>
      <c r="B740" s="2" t="s">
        <v>83</v>
      </c>
      <c r="C740" s="15">
        <v>33.405467158055465</v>
      </c>
    </row>
    <row r="741" spans="1:3" ht="15.75" x14ac:dyDescent="0.25">
      <c r="A741" s="2" t="s">
        <v>4</v>
      </c>
      <c r="B741" s="2" t="s">
        <v>83</v>
      </c>
      <c r="C741" s="15">
        <v>28.759975613640986</v>
      </c>
    </row>
    <row r="742" spans="1:3" ht="15.75" x14ac:dyDescent="0.25">
      <c r="A742" s="2" t="s">
        <v>4</v>
      </c>
      <c r="B742" s="2" t="s">
        <v>83</v>
      </c>
      <c r="C742" s="15">
        <v>32.509103691457639</v>
      </c>
    </row>
    <row r="743" spans="1:3" ht="15.75" x14ac:dyDescent="0.25">
      <c r="A743" s="2" t="s">
        <v>4</v>
      </c>
      <c r="B743" s="2" t="s">
        <v>83</v>
      </c>
      <c r="C743" s="15">
        <v>33.036376318868129</v>
      </c>
    </row>
    <row r="744" spans="1:3" ht="15.75" x14ac:dyDescent="0.25">
      <c r="A744" s="2" t="s">
        <v>4</v>
      </c>
      <c r="B744" s="2" t="s">
        <v>83</v>
      </c>
      <c r="C744" s="15">
        <v>29.887570097051121</v>
      </c>
    </row>
    <row r="745" spans="1:3" ht="15.75" x14ac:dyDescent="0.25">
      <c r="A745" s="2" t="s">
        <v>4</v>
      </c>
      <c r="B745" s="2" t="s">
        <v>83</v>
      </c>
      <c r="C745" s="15">
        <v>35.700750814251741</v>
      </c>
    </row>
    <row r="746" spans="1:3" ht="15.75" x14ac:dyDescent="0.25">
      <c r="A746" s="2" t="s">
        <v>4</v>
      </c>
      <c r="B746" s="2" t="s">
        <v>83</v>
      </c>
      <c r="C746" s="15">
        <v>40.580219587079625</v>
      </c>
    </row>
    <row r="747" spans="1:3" ht="15.75" x14ac:dyDescent="0.25">
      <c r="A747" s="2" t="s">
        <v>4</v>
      </c>
      <c r="B747" s="2" t="s">
        <v>83</v>
      </c>
      <c r="C747" s="15">
        <v>31.801130340695014</v>
      </c>
    </row>
    <row r="748" spans="1:3" ht="15.75" x14ac:dyDescent="0.25">
      <c r="A748" s="2" t="s">
        <v>4</v>
      </c>
      <c r="B748" s="2" t="s">
        <v>83</v>
      </c>
      <c r="C748" s="15">
        <v>29.582740609329431</v>
      </c>
    </row>
    <row r="749" spans="1:3" ht="15.75" x14ac:dyDescent="0.25">
      <c r="A749" s="2" t="s">
        <v>4</v>
      </c>
      <c r="B749" s="2" t="s">
        <v>83</v>
      </c>
      <c r="C749" s="15">
        <v>31.39524026605298</v>
      </c>
    </row>
    <row r="750" spans="1:3" ht="15.75" x14ac:dyDescent="0.25">
      <c r="A750" s="2" t="s">
        <v>4</v>
      </c>
      <c r="B750" s="2" t="s">
        <v>83</v>
      </c>
      <c r="C750" s="15">
        <v>34.704425245374011</v>
      </c>
    </row>
    <row r="751" spans="1:3" ht="15.75" x14ac:dyDescent="0.25">
      <c r="A751" s="2" t="s">
        <v>4</v>
      </c>
      <c r="B751" s="2" t="s">
        <v>83</v>
      </c>
      <c r="C751" s="15">
        <v>36.465845366317168</v>
      </c>
    </row>
    <row r="752" spans="1:3" ht="15.75" x14ac:dyDescent="0.25">
      <c r="A752" s="2" t="s">
        <v>4</v>
      </c>
      <c r="B752" s="2" t="s">
        <v>83</v>
      </c>
      <c r="C752" s="15">
        <v>42.037359462621318</v>
      </c>
    </row>
    <row r="753" spans="1:3" ht="15.75" x14ac:dyDescent="0.25">
      <c r="A753" s="2" t="s">
        <v>4</v>
      </c>
      <c r="B753" s="2" t="s">
        <v>83</v>
      </c>
      <c r="C753" s="15">
        <v>36.413667345896343</v>
      </c>
    </row>
    <row r="754" spans="1:3" ht="15.75" x14ac:dyDescent="0.25">
      <c r="A754" s="2" t="s">
        <v>4</v>
      </c>
      <c r="B754" s="2" t="s">
        <v>83</v>
      </c>
      <c r="C754" s="15">
        <v>43.677397030796016</v>
      </c>
    </row>
    <row r="755" spans="1:3" ht="15.75" x14ac:dyDescent="0.25">
      <c r="A755" s="2" t="s">
        <v>4</v>
      </c>
      <c r="B755" s="2" t="s">
        <v>83</v>
      </c>
      <c r="C755" s="15">
        <v>23.302154677622219</v>
      </c>
    </row>
    <row r="756" spans="1:3" ht="15.75" x14ac:dyDescent="0.25">
      <c r="A756" s="2" t="s">
        <v>4</v>
      </c>
      <c r="B756" s="2" t="s">
        <v>83</v>
      </c>
      <c r="C756" s="15">
        <v>24.971302088768546</v>
      </c>
    </row>
    <row r="757" spans="1:3" ht="15.75" x14ac:dyDescent="0.25">
      <c r="A757" s="2" t="s">
        <v>4</v>
      </c>
      <c r="B757" s="2" t="s">
        <v>83</v>
      </c>
      <c r="C757" s="15">
        <v>26.145582169397318</v>
      </c>
    </row>
    <row r="758" spans="1:3" ht="15.75" x14ac:dyDescent="0.25">
      <c r="A758" s="2" t="s">
        <v>4</v>
      </c>
      <c r="B758" s="2" t="s">
        <v>83</v>
      </c>
      <c r="C758" s="15">
        <v>37.128780846821812</v>
      </c>
    </row>
    <row r="759" spans="1:3" ht="15.75" x14ac:dyDescent="0.25">
      <c r="A759" s="2" t="s">
        <v>4</v>
      </c>
      <c r="B759" s="2" t="s">
        <v>83</v>
      </c>
      <c r="C759" s="15">
        <v>23.078063810972765</v>
      </c>
    </row>
    <row r="760" spans="1:3" ht="15.75" x14ac:dyDescent="0.25">
      <c r="A760" s="2" t="s">
        <v>4</v>
      </c>
      <c r="B760" s="2" t="s">
        <v>83</v>
      </c>
      <c r="C760" s="15">
        <v>26.978233526849714</v>
      </c>
    </row>
    <row r="761" spans="1:3" ht="15.75" x14ac:dyDescent="0.25">
      <c r="A761" s="2" t="s">
        <v>4</v>
      </c>
      <c r="B761" s="2" t="s">
        <v>83</v>
      </c>
      <c r="C761" s="15">
        <v>27.419824352305998</v>
      </c>
    </row>
    <row r="762" spans="1:3" ht="15.75" x14ac:dyDescent="0.25">
      <c r="A762" s="2" t="s">
        <v>4</v>
      </c>
      <c r="B762" s="2" t="s">
        <v>83</v>
      </c>
      <c r="C762" s="15">
        <v>29.659085291839911</v>
      </c>
    </row>
    <row r="763" spans="1:3" ht="15.75" x14ac:dyDescent="0.25">
      <c r="A763" s="2" t="s">
        <v>4</v>
      </c>
      <c r="B763" s="2" t="s">
        <v>83</v>
      </c>
      <c r="C763" s="15">
        <v>31.452361467355786</v>
      </c>
    </row>
    <row r="764" spans="1:3" ht="15.75" x14ac:dyDescent="0.25">
      <c r="A764" s="2" t="s">
        <v>4</v>
      </c>
      <c r="B764" s="2" t="s">
        <v>83</v>
      </c>
      <c r="C764" s="15">
        <v>27.129824407230227</v>
      </c>
    </row>
    <row r="765" spans="1:3" ht="15.75" x14ac:dyDescent="0.25">
      <c r="A765" s="2" t="s">
        <v>4</v>
      </c>
      <c r="B765" s="2" t="s">
        <v>83</v>
      </c>
      <c r="C765" s="15">
        <v>36.799235454690255</v>
      </c>
    </row>
    <row r="766" spans="1:3" ht="15.75" x14ac:dyDescent="0.25">
      <c r="A766" s="2" t="s">
        <v>4</v>
      </c>
      <c r="B766" s="2" t="s">
        <v>83</v>
      </c>
      <c r="C766" s="15">
        <v>46.685597218636893</v>
      </c>
    </row>
    <row r="767" spans="1:3" ht="15.75" x14ac:dyDescent="0.25">
      <c r="A767" s="2" t="s">
        <v>4</v>
      </c>
      <c r="B767" s="2" t="s">
        <v>83</v>
      </c>
      <c r="C767" s="15">
        <v>32.249861316314146</v>
      </c>
    </row>
    <row r="768" spans="1:3" ht="15.75" x14ac:dyDescent="0.25">
      <c r="A768" s="2" t="s">
        <v>4</v>
      </c>
      <c r="B768" s="2" t="s">
        <v>83</v>
      </c>
      <c r="C768" s="15">
        <v>35.752928834672574</v>
      </c>
    </row>
    <row r="769" spans="1:3" ht="15.75" x14ac:dyDescent="0.25">
      <c r="A769" s="2" t="s">
        <v>4</v>
      </c>
      <c r="B769" s="2" t="s">
        <v>83</v>
      </c>
      <c r="C769" s="15">
        <v>35.607928862134685</v>
      </c>
    </row>
    <row r="770" spans="1:3" ht="15.75" x14ac:dyDescent="0.25">
      <c r="A770" s="2" t="s">
        <v>4</v>
      </c>
      <c r="B770" s="2" t="s">
        <v>83</v>
      </c>
      <c r="C770" s="15">
        <v>36.249993134470998</v>
      </c>
    </row>
    <row r="771" spans="1:3" ht="15.75" x14ac:dyDescent="0.25">
      <c r="A771" s="2" t="s">
        <v>4</v>
      </c>
      <c r="B771" s="2" t="s">
        <v>83</v>
      </c>
      <c r="C771" s="15">
        <v>34.05302385359397</v>
      </c>
    </row>
    <row r="772" spans="1:3" ht="15.75" x14ac:dyDescent="0.25">
      <c r="A772" s="2" t="s">
        <v>4</v>
      </c>
      <c r="B772" s="2" t="s">
        <v>83</v>
      </c>
      <c r="C772" s="15">
        <v>22.234427607115983</v>
      </c>
    </row>
    <row r="773" spans="1:3" ht="15.75" x14ac:dyDescent="0.25">
      <c r="A773" s="2" t="s">
        <v>4</v>
      </c>
      <c r="B773" s="2" t="s">
        <v>83</v>
      </c>
      <c r="C773" s="15">
        <v>26.940335806754586</v>
      </c>
    </row>
    <row r="774" spans="1:3" ht="15.75" x14ac:dyDescent="0.25">
      <c r="A774" s="2" t="s">
        <v>4</v>
      </c>
      <c r="B774" s="2" t="s">
        <v>83</v>
      </c>
      <c r="C774" s="15">
        <v>46.601563143643347</v>
      </c>
    </row>
    <row r="775" spans="1:3" ht="15.75" x14ac:dyDescent="0.25">
      <c r="A775" s="2" t="s">
        <v>4</v>
      </c>
      <c r="B775" s="2" t="s">
        <v>83</v>
      </c>
      <c r="C775" s="15">
        <v>34.229879880704566</v>
      </c>
    </row>
    <row r="776" spans="1:3" ht="15.75" x14ac:dyDescent="0.25">
      <c r="A776" s="2" t="s">
        <v>4</v>
      </c>
      <c r="B776" s="2" t="s">
        <v>83</v>
      </c>
      <c r="C776" s="15">
        <v>32.954539213155456</v>
      </c>
    </row>
    <row r="777" spans="1:3" ht="15.75" x14ac:dyDescent="0.25">
      <c r="A777" s="2" t="s">
        <v>4</v>
      </c>
      <c r="B777" s="2" t="s">
        <v>83</v>
      </c>
      <c r="C777" s="15">
        <v>34.024463252942567</v>
      </c>
    </row>
    <row r="778" spans="1:3" ht="15.75" x14ac:dyDescent="0.25">
      <c r="A778" s="2" t="s">
        <v>4</v>
      </c>
      <c r="B778" s="2" t="s">
        <v>83</v>
      </c>
      <c r="C778" s="15">
        <v>39.573458414117724</v>
      </c>
    </row>
    <row r="779" spans="1:3" ht="15.75" x14ac:dyDescent="0.25">
      <c r="A779" s="2" t="s">
        <v>4</v>
      </c>
      <c r="B779" s="2" t="s">
        <v>83</v>
      </c>
      <c r="C779" s="15">
        <v>40.362170385952581</v>
      </c>
    </row>
    <row r="780" spans="1:3" ht="15.75" x14ac:dyDescent="0.25">
      <c r="A780" s="2" t="s">
        <v>4</v>
      </c>
      <c r="B780" s="2" t="s">
        <v>83</v>
      </c>
      <c r="C780" s="15">
        <v>45.492642899120661</v>
      </c>
    </row>
    <row r="781" spans="1:3" ht="15.75" x14ac:dyDescent="0.25">
      <c r="A781" s="2" t="s">
        <v>4</v>
      </c>
      <c r="B781" s="2" t="s">
        <v>83</v>
      </c>
      <c r="C781" s="15">
        <v>52.698152898077105</v>
      </c>
    </row>
    <row r="782" spans="1:3" ht="15.75" x14ac:dyDescent="0.25">
      <c r="A782" s="2" t="s">
        <v>4</v>
      </c>
      <c r="B782" s="2" t="s">
        <v>83</v>
      </c>
      <c r="C782" s="15">
        <v>38.453004080870443</v>
      </c>
    </row>
    <row r="783" spans="1:3" ht="15.75" x14ac:dyDescent="0.25">
      <c r="A783" s="2" t="s">
        <v>4</v>
      </c>
      <c r="B783" s="2" t="s">
        <v>83</v>
      </c>
      <c r="C783" s="15">
        <v>33.569141369480796</v>
      </c>
    </row>
    <row r="784" spans="1:3" ht="15.75" x14ac:dyDescent="0.25">
      <c r="A784" s="2" t="s">
        <v>4</v>
      </c>
      <c r="B784" s="2" t="s">
        <v>83</v>
      </c>
      <c r="C784" s="15">
        <v>34.069501123200546</v>
      </c>
    </row>
    <row r="785" spans="1:3" ht="15.75" x14ac:dyDescent="0.25">
      <c r="A785" s="2" t="s">
        <v>4</v>
      </c>
      <c r="B785" s="2" t="s">
        <v>83</v>
      </c>
      <c r="C785" s="15">
        <v>27.740581867314042</v>
      </c>
    </row>
    <row r="786" spans="1:3" ht="15.75" x14ac:dyDescent="0.25">
      <c r="A786" s="2" t="s">
        <v>4</v>
      </c>
      <c r="B786" s="2" t="s">
        <v>83</v>
      </c>
      <c r="C786" s="15">
        <v>34.565466938358533</v>
      </c>
    </row>
    <row r="787" spans="1:3" ht="15.75" x14ac:dyDescent="0.25">
      <c r="A787" s="2" t="s">
        <v>4</v>
      </c>
      <c r="B787" s="2" t="s">
        <v>83</v>
      </c>
      <c r="C787" s="15">
        <v>30.720221454503513</v>
      </c>
    </row>
    <row r="788" spans="1:3" ht="15.75" x14ac:dyDescent="0.25">
      <c r="A788" s="2" t="s">
        <v>4</v>
      </c>
      <c r="B788" s="2" t="s">
        <v>83</v>
      </c>
      <c r="C788" s="15">
        <v>32.102115132175165</v>
      </c>
    </row>
    <row r="789" spans="1:3" ht="15.75" x14ac:dyDescent="0.25">
      <c r="A789" s="2" t="s">
        <v>4</v>
      </c>
      <c r="B789" s="2" t="s">
        <v>83</v>
      </c>
      <c r="C789" s="15">
        <v>41.908287517369793</v>
      </c>
    </row>
    <row r="790" spans="1:3" ht="15.75" x14ac:dyDescent="0.25">
      <c r="A790" s="2" t="s">
        <v>4</v>
      </c>
      <c r="B790" s="2" t="s">
        <v>83</v>
      </c>
      <c r="C790" s="15">
        <v>46.993172917959683</v>
      </c>
    </row>
    <row r="791" spans="1:3" ht="15.75" x14ac:dyDescent="0.25">
      <c r="A791" s="2" t="s">
        <v>4</v>
      </c>
      <c r="B791" s="2" t="s">
        <v>83</v>
      </c>
      <c r="C791" s="15">
        <v>41.511185319851272</v>
      </c>
    </row>
    <row r="792" spans="1:3" ht="15.75" x14ac:dyDescent="0.25">
      <c r="A792" s="2" t="s">
        <v>4</v>
      </c>
      <c r="B792" s="2" t="s">
        <v>83</v>
      </c>
      <c r="C792" s="15">
        <v>38.098193542008808</v>
      </c>
    </row>
    <row r="793" spans="1:3" ht="15.75" x14ac:dyDescent="0.25">
      <c r="A793" s="2" t="s">
        <v>4</v>
      </c>
      <c r="B793" s="2" t="s">
        <v>83</v>
      </c>
      <c r="C793" s="15">
        <v>38.996204735567282</v>
      </c>
    </row>
    <row r="794" spans="1:3" ht="15.75" x14ac:dyDescent="0.25">
      <c r="A794" s="2" t="s">
        <v>4</v>
      </c>
      <c r="B794" s="2" t="s">
        <v>83</v>
      </c>
      <c r="C794" s="15">
        <v>34.917531265619083</v>
      </c>
    </row>
    <row r="795" spans="1:3" ht="15.75" x14ac:dyDescent="0.25">
      <c r="A795" s="2" t="s">
        <v>4</v>
      </c>
      <c r="B795" s="2" t="s">
        <v>83</v>
      </c>
      <c r="C795" s="15">
        <v>39.600371287808471</v>
      </c>
    </row>
    <row r="796" spans="1:3" ht="15.75" x14ac:dyDescent="0.25">
      <c r="A796" s="2" t="s">
        <v>4</v>
      </c>
      <c r="B796" s="2" t="s">
        <v>83</v>
      </c>
      <c r="C796" s="15">
        <v>37.492928505127182</v>
      </c>
    </row>
    <row r="797" spans="1:3" ht="15.75" x14ac:dyDescent="0.25">
      <c r="A797" s="2" t="s">
        <v>4</v>
      </c>
      <c r="B797" s="2" t="s">
        <v>83</v>
      </c>
      <c r="C797" s="15">
        <v>27.537911451153136</v>
      </c>
    </row>
    <row r="798" spans="1:3" ht="15.75" x14ac:dyDescent="0.25">
      <c r="A798" s="2" t="s">
        <v>4</v>
      </c>
      <c r="B798" s="2" t="s">
        <v>83</v>
      </c>
      <c r="C798" s="15">
        <v>32.44703930927286</v>
      </c>
    </row>
    <row r="799" spans="1:3" ht="15.75" x14ac:dyDescent="0.25">
      <c r="A799" s="2" t="s">
        <v>4</v>
      </c>
      <c r="B799" s="2" t="s">
        <v>83</v>
      </c>
      <c r="C799" s="15">
        <v>36.426299919261382</v>
      </c>
    </row>
    <row r="800" spans="1:3" ht="15.75" x14ac:dyDescent="0.25">
      <c r="A800" s="2" t="s">
        <v>4</v>
      </c>
      <c r="B800" s="2" t="s">
        <v>83</v>
      </c>
      <c r="C800" s="15">
        <v>30.866869154002057</v>
      </c>
    </row>
    <row r="801" spans="1:3" ht="15.75" x14ac:dyDescent="0.25">
      <c r="A801" s="2" t="s">
        <v>4</v>
      </c>
      <c r="B801" s="2" t="s">
        <v>83</v>
      </c>
      <c r="C801" s="15">
        <v>33.503781533374713</v>
      </c>
    </row>
    <row r="802" spans="1:3" ht="15.75" x14ac:dyDescent="0.25">
      <c r="A802" s="2" t="s">
        <v>4</v>
      </c>
      <c r="B802" s="2" t="s">
        <v>84</v>
      </c>
      <c r="C802" s="15">
        <v>41.422208063975745</v>
      </c>
    </row>
    <row r="803" spans="1:3" ht="15.75" x14ac:dyDescent="0.25">
      <c r="A803" s="2" t="s">
        <v>4</v>
      </c>
      <c r="B803" s="2" t="s">
        <v>84</v>
      </c>
      <c r="C803" s="15">
        <v>42.497075284644836</v>
      </c>
    </row>
    <row r="804" spans="1:3" ht="15.75" x14ac:dyDescent="0.25">
      <c r="A804" s="2" t="s">
        <v>4</v>
      </c>
      <c r="B804" s="2" t="s">
        <v>84</v>
      </c>
      <c r="C804" s="15">
        <v>41.756696636989275</v>
      </c>
    </row>
    <row r="805" spans="1:3" ht="15.75" x14ac:dyDescent="0.25">
      <c r="A805" s="2" t="s">
        <v>4</v>
      </c>
      <c r="B805" s="2" t="s">
        <v>84</v>
      </c>
      <c r="C805" s="15">
        <v>45.114764182809822</v>
      </c>
    </row>
    <row r="806" spans="1:3" ht="15.75" x14ac:dyDescent="0.25">
      <c r="A806" s="2" t="s">
        <v>4</v>
      </c>
      <c r="B806" s="2" t="s">
        <v>84</v>
      </c>
      <c r="C806" s="15">
        <v>43.301166041445832</v>
      </c>
    </row>
    <row r="807" spans="1:3" ht="15.75" x14ac:dyDescent="0.25">
      <c r="A807" s="2" t="s">
        <v>4</v>
      </c>
      <c r="B807" s="2" t="s">
        <v>84</v>
      </c>
      <c r="C807" s="15">
        <v>37.473705023919507</v>
      </c>
    </row>
    <row r="808" spans="1:3" ht="15.75" x14ac:dyDescent="0.25">
      <c r="A808" s="2" t="s">
        <v>4</v>
      </c>
      <c r="B808" s="2" t="s">
        <v>84</v>
      </c>
      <c r="C808" s="15">
        <v>39.714064448093858</v>
      </c>
    </row>
    <row r="809" spans="1:3" ht="15.75" x14ac:dyDescent="0.25">
      <c r="A809" s="2" t="s">
        <v>4</v>
      </c>
      <c r="B809" s="2" t="s">
        <v>84</v>
      </c>
      <c r="C809" s="15">
        <v>42.30044653400634</v>
      </c>
    </row>
    <row r="810" spans="1:3" ht="15.75" x14ac:dyDescent="0.25">
      <c r="A810" s="2" t="s">
        <v>4</v>
      </c>
      <c r="B810" s="2" t="s">
        <v>84</v>
      </c>
      <c r="C810" s="15">
        <v>47.317225886889041</v>
      </c>
    </row>
    <row r="811" spans="1:3" ht="15.75" x14ac:dyDescent="0.25">
      <c r="A811" s="2" t="s">
        <v>4</v>
      </c>
      <c r="B811" s="2" t="s">
        <v>84</v>
      </c>
      <c r="C811" s="15">
        <v>43.08586305191988</v>
      </c>
    </row>
    <row r="812" spans="1:3" ht="15.75" x14ac:dyDescent="0.25">
      <c r="A812" s="2" t="s">
        <v>4</v>
      </c>
      <c r="B812" s="2" t="s">
        <v>84</v>
      </c>
      <c r="C812" s="15">
        <v>47.784081859075407</v>
      </c>
    </row>
    <row r="813" spans="1:3" ht="15.75" x14ac:dyDescent="0.25">
      <c r="A813" s="2" t="s">
        <v>4</v>
      </c>
      <c r="B813" s="2" t="s">
        <v>84</v>
      </c>
      <c r="C813" s="15">
        <v>34.274917750962551</v>
      </c>
    </row>
    <row r="814" spans="1:3" ht="15.75" x14ac:dyDescent="0.25">
      <c r="A814" s="2" t="s">
        <v>4</v>
      </c>
      <c r="B814" s="2" t="s">
        <v>84</v>
      </c>
      <c r="C814" s="15">
        <v>34.570959361560732</v>
      </c>
    </row>
    <row r="815" spans="1:3" ht="15.75" x14ac:dyDescent="0.25">
      <c r="A815" s="2" t="s">
        <v>4</v>
      </c>
      <c r="B815" s="2" t="s">
        <v>84</v>
      </c>
      <c r="C815" s="15">
        <v>38.075125364559597</v>
      </c>
    </row>
    <row r="816" spans="1:3" ht="15.75" x14ac:dyDescent="0.25">
      <c r="A816" s="2" t="s">
        <v>4</v>
      </c>
      <c r="B816" s="2" t="s">
        <v>84</v>
      </c>
      <c r="C816" s="15">
        <v>43.988817426360335</v>
      </c>
    </row>
    <row r="817" spans="1:3" ht="15.75" x14ac:dyDescent="0.25">
      <c r="A817" s="2" t="s">
        <v>4</v>
      </c>
      <c r="B817" s="2" t="s">
        <v>84</v>
      </c>
      <c r="C817" s="15">
        <v>43.939385617540601</v>
      </c>
    </row>
    <row r="818" spans="1:3" ht="15.75" x14ac:dyDescent="0.25">
      <c r="A818" s="2" t="s">
        <v>4</v>
      </c>
      <c r="B818" s="2" t="s">
        <v>84</v>
      </c>
      <c r="C818" s="15">
        <v>34.806584316934796</v>
      </c>
    </row>
    <row r="819" spans="1:3" ht="15.75" x14ac:dyDescent="0.25">
      <c r="A819" s="2" t="s">
        <v>4</v>
      </c>
      <c r="B819" s="2" t="s">
        <v>84</v>
      </c>
      <c r="C819" s="15">
        <v>27.228138782549475</v>
      </c>
    </row>
    <row r="820" spans="1:3" ht="15.75" x14ac:dyDescent="0.25">
      <c r="A820" s="2" t="s">
        <v>4</v>
      </c>
      <c r="B820" s="2" t="s">
        <v>84</v>
      </c>
      <c r="C820" s="15">
        <v>35.554652357073422</v>
      </c>
    </row>
    <row r="821" spans="1:3" ht="15.75" x14ac:dyDescent="0.25">
      <c r="A821" s="2" t="s">
        <v>4</v>
      </c>
      <c r="B821" s="2" t="s">
        <v>84</v>
      </c>
      <c r="C821" s="15">
        <v>35.666697790398146</v>
      </c>
    </row>
    <row r="822" spans="1:3" ht="15.75" x14ac:dyDescent="0.25">
      <c r="A822" s="2" t="s">
        <v>4</v>
      </c>
      <c r="B822" s="2" t="s">
        <v>84</v>
      </c>
      <c r="C822" s="15">
        <v>39.792056857564987</v>
      </c>
    </row>
    <row r="823" spans="1:3" ht="15.75" x14ac:dyDescent="0.25">
      <c r="A823" s="2" t="s">
        <v>4</v>
      </c>
      <c r="B823" s="2" t="s">
        <v>84</v>
      </c>
      <c r="C823" s="15">
        <v>36.766280915477104</v>
      </c>
    </row>
    <row r="824" spans="1:3" ht="15.75" x14ac:dyDescent="0.25">
      <c r="A824" s="2" t="s">
        <v>4</v>
      </c>
      <c r="B824" s="2" t="s">
        <v>84</v>
      </c>
      <c r="C824" s="15">
        <v>41.742416336663574</v>
      </c>
    </row>
    <row r="825" spans="1:3" ht="15.75" x14ac:dyDescent="0.25">
      <c r="A825" s="2" t="s">
        <v>4</v>
      </c>
      <c r="B825" s="2" t="s">
        <v>84</v>
      </c>
      <c r="C825" s="15">
        <v>38.80946234669274</v>
      </c>
    </row>
    <row r="826" spans="1:3" ht="15.75" x14ac:dyDescent="0.25">
      <c r="A826" s="2" t="s">
        <v>4</v>
      </c>
      <c r="B826" s="2" t="s">
        <v>84</v>
      </c>
      <c r="C826" s="15">
        <v>33.949766297392749</v>
      </c>
    </row>
    <row r="827" spans="1:3" ht="15.75" x14ac:dyDescent="0.25">
      <c r="A827" s="2" t="s">
        <v>4</v>
      </c>
      <c r="B827" s="2" t="s">
        <v>84</v>
      </c>
      <c r="C827" s="15">
        <v>40.136431792342471</v>
      </c>
    </row>
    <row r="828" spans="1:3" ht="15.75" x14ac:dyDescent="0.25">
      <c r="A828" s="2" t="s">
        <v>4</v>
      </c>
      <c r="B828" s="2" t="s">
        <v>84</v>
      </c>
      <c r="C828" s="15">
        <v>37.401754279970781</v>
      </c>
    </row>
    <row r="829" spans="1:3" ht="15.75" x14ac:dyDescent="0.25">
      <c r="A829" s="2" t="s">
        <v>4</v>
      </c>
      <c r="B829" s="2" t="s">
        <v>84</v>
      </c>
      <c r="C829" s="15">
        <v>33.208289165096751</v>
      </c>
    </row>
    <row r="830" spans="1:3" ht="15.75" x14ac:dyDescent="0.25">
      <c r="A830" s="2" t="s">
        <v>4</v>
      </c>
      <c r="B830" s="2" t="s">
        <v>84</v>
      </c>
      <c r="C830" s="15">
        <v>38.95171610762953</v>
      </c>
    </row>
    <row r="831" spans="1:3" ht="15.75" x14ac:dyDescent="0.25">
      <c r="A831" s="2" t="s">
        <v>4</v>
      </c>
      <c r="B831" s="2" t="s">
        <v>84</v>
      </c>
      <c r="C831" s="15">
        <v>37.390769433566398</v>
      </c>
    </row>
    <row r="832" spans="1:3" ht="15.75" x14ac:dyDescent="0.25">
      <c r="A832" s="2" t="s">
        <v>4</v>
      </c>
      <c r="B832" s="2" t="s">
        <v>84</v>
      </c>
      <c r="C832" s="15">
        <v>41.739120882742263</v>
      </c>
    </row>
    <row r="833" spans="1:3" ht="15.75" x14ac:dyDescent="0.25">
      <c r="A833" s="2" t="s">
        <v>4</v>
      </c>
      <c r="B833" s="2" t="s">
        <v>84</v>
      </c>
      <c r="C833" s="15">
        <v>40.779045306998995</v>
      </c>
    </row>
    <row r="834" spans="1:3" ht="15.75" x14ac:dyDescent="0.25">
      <c r="A834" s="2" t="s">
        <v>4</v>
      </c>
      <c r="B834" s="2" t="s">
        <v>84</v>
      </c>
      <c r="C834" s="15">
        <v>33.43347851638665</v>
      </c>
    </row>
    <row r="835" spans="1:3" ht="15.75" x14ac:dyDescent="0.25">
      <c r="A835" s="2" t="s">
        <v>4</v>
      </c>
      <c r="B835" s="2" t="s">
        <v>84</v>
      </c>
      <c r="C835" s="15">
        <v>34.602266173813227</v>
      </c>
    </row>
    <row r="836" spans="1:3" ht="15.75" x14ac:dyDescent="0.25">
      <c r="A836" s="2" t="s">
        <v>4</v>
      </c>
      <c r="B836" s="2" t="s">
        <v>84</v>
      </c>
      <c r="C836" s="15">
        <v>36.449917339030804</v>
      </c>
    </row>
    <row r="837" spans="1:3" ht="15.75" x14ac:dyDescent="0.25">
      <c r="A837" s="2" t="s">
        <v>4</v>
      </c>
      <c r="B837" s="2" t="s">
        <v>84</v>
      </c>
      <c r="C837" s="15">
        <v>30.391225304692181</v>
      </c>
    </row>
    <row r="838" spans="1:3" ht="15.75" x14ac:dyDescent="0.25">
      <c r="A838" s="2" t="s">
        <v>4</v>
      </c>
      <c r="B838" s="2" t="s">
        <v>84</v>
      </c>
      <c r="C838" s="15">
        <v>41.462851995671976</v>
      </c>
    </row>
    <row r="839" spans="1:3" ht="15.75" x14ac:dyDescent="0.25">
      <c r="A839" s="2" t="s">
        <v>4</v>
      </c>
      <c r="B839" s="2" t="s">
        <v>84</v>
      </c>
      <c r="C839" s="15">
        <v>46.325294256573059</v>
      </c>
    </row>
    <row r="840" spans="1:3" ht="15.75" x14ac:dyDescent="0.25">
      <c r="A840" s="2" t="s">
        <v>4</v>
      </c>
      <c r="B840" s="2" t="s">
        <v>84</v>
      </c>
      <c r="C840" s="15">
        <v>40.295712065206047</v>
      </c>
    </row>
    <row r="841" spans="1:3" ht="15.75" x14ac:dyDescent="0.25">
      <c r="A841" s="2" t="s">
        <v>4</v>
      </c>
      <c r="B841" s="2" t="s">
        <v>84</v>
      </c>
      <c r="C841" s="15">
        <v>33.063289192558869</v>
      </c>
    </row>
    <row r="842" spans="1:3" ht="15.75" x14ac:dyDescent="0.25">
      <c r="A842" s="2" t="s">
        <v>4</v>
      </c>
      <c r="B842" s="2" t="s">
        <v>84</v>
      </c>
      <c r="C842" s="15">
        <v>32.917739977700769</v>
      </c>
    </row>
    <row r="843" spans="1:3" ht="15.75" x14ac:dyDescent="0.25">
      <c r="A843" s="2" t="s">
        <v>4</v>
      </c>
      <c r="B843" s="2" t="s">
        <v>84</v>
      </c>
      <c r="C843" s="15">
        <v>35.347038760030543</v>
      </c>
    </row>
    <row r="844" spans="1:3" ht="15.75" x14ac:dyDescent="0.25">
      <c r="A844" s="2" t="s">
        <v>4</v>
      </c>
      <c r="B844" s="2" t="s">
        <v>84</v>
      </c>
      <c r="C844" s="15">
        <v>44.582548374517359</v>
      </c>
    </row>
    <row r="845" spans="1:3" ht="15.75" x14ac:dyDescent="0.25">
      <c r="A845" s="2" t="s">
        <v>4</v>
      </c>
      <c r="B845" s="2" t="s">
        <v>84</v>
      </c>
      <c r="C845" s="15">
        <v>52.727262741048726</v>
      </c>
    </row>
    <row r="846" spans="1:3" ht="15.75" x14ac:dyDescent="0.25">
      <c r="A846" s="2" t="s">
        <v>4</v>
      </c>
      <c r="B846" s="2" t="s">
        <v>84</v>
      </c>
      <c r="C846" s="15">
        <v>32.099368920574072</v>
      </c>
    </row>
    <row r="847" spans="1:3" ht="15.75" x14ac:dyDescent="0.25">
      <c r="A847" s="2" t="s">
        <v>4</v>
      </c>
      <c r="B847" s="2" t="s">
        <v>84</v>
      </c>
      <c r="C847" s="15">
        <v>32.918289220020981</v>
      </c>
    </row>
    <row r="848" spans="1:3" ht="15.75" x14ac:dyDescent="0.25">
      <c r="A848" s="2" t="s">
        <v>4</v>
      </c>
      <c r="B848" s="2" t="s">
        <v>84</v>
      </c>
      <c r="C848" s="15">
        <v>40.64393169622506</v>
      </c>
    </row>
    <row r="849" spans="1:3" ht="15.75" x14ac:dyDescent="0.25">
      <c r="A849" s="2" t="s">
        <v>4</v>
      </c>
      <c r="B849" s="2" t="s">
        <v>84</v>
      </c>
      <c r="C849" s="15">
        <v>36.423553707660282</v>
      </c>
    </row>
    <row r="850" spans="1:3" ht="15.75" x14ac:dyDescent="0.25">
      <c r="A850" s="2" t="s">
        <v>4</v>
      </c>
      <c r="B850" s="2" t="s">
        <v>84</v>
      </c>
      <c r="C850" s="15">
        <v>40.094689376005803</v>
      </c>
    </row>
    <row r="851" spans="1:3" ht="15.75" x14ac:dyDescent="0.25">
      <c r="A851" s="2" t="s">
        <v>4</v>
      </c>
      <c r="B851" s="2" t="s">
        <v>84</v>
      </c>
      <c r="C851" s="15">
        <v>28.166244665483966</v>
      </c>
    </row>
    <row r="852" spans="1:3" ht="15.75" x14ac:dyDescent="0.25">
      <c r="A852" s="2" t="s">
        <v>4</v>
      </c>
      <c r="B852" s="2" t="s">
        <v>84</v>
      </c>
      <c r="C852" s="15">
        <v>42.340541223382345</v>
      </c>
    </row>
    <row r="853" spans="1:3" ht="15.75" x14ac:dyDescent="0.25">
      <c r="A853" s="2" t="s">
        <v>4</v>
      </c>
      <c r="B853" s="2" t="s">
        <v>84</v>
      </c>
      <c r="C853" s="15">
        <v>35.700750814251741</v>
      </c>
    </row>
    <row r="854" spans="1:3" ht="15.75" x14ac:dyDescent="0.25">
      <c r="A854" s="2" t="s">
        <v>4</v>
      </c>
      <c r="B854" s="2" t="s">
        <v>84</v>
      </c>
      <c r="C854" s="15">
        <v>32.130675732826568</v>
      </c>
    </row>
    <row r="855" spans="1:3" ht="15.75" x14ac:dyDescent="0.25">
      <c r="A855" s="2" t="s">
        <v>4</v>
      </c>
      <c r="B855" s="2" t="s">
        <v>84</v>
      </c>
      <c r="C855" s="15">
        <v>39.983742427321516</v>
      </c>
    </row>
    <row r="856" spans="1:3" ht="15.75" x14ac:dyDescent="0.25">
      <c r="A856" s="2" t="s">
        <v>4</v>
      </c>
      <c r="B856" s="2" t="s">
        <v>84</v>
      </c>
      <c r="C856" s="15">
        <v>28.42988097918921</v>
      </c>
    </row>
    <row r="857" spans="1:3" ht="15.75" x14ac:dyDescent="0.25">
      <c r="A857" s="2" t="s">
        <v>4</v>
      </c>
      <c r="B857" s="2" t="s">
        <v>84</v>
      </c>
      <c r="C857" s="15">
        <v>28.894539982094702</v>
      </c>
    </row>
    <row r="858" spans="1:3" ht="15.75" x14ac:dyDescent="0.25">
      <c r="A858" s="2" t="s">
        <v>4</v>
      </c>
      <c r="B858" s="2" t="s">
        <v>84</v>
      </c>
      <c r="C858" s="15">
        <v>30.055089004717992</v>
      </c>
    </row>
    <row r="859" spans="1:3" ht="15.75" x14ac:dyDescent="0.25">
      <c r="A859" s="2" t="s">
        <v>4</v>
      </c>
      <c r="B859" s="2" t="s">
        <v>84</v>
      </c>
      <c r="C859" s="15">
        <v>43.249537263345218</v>
      </c>
    </row>
    <row r="860" spans="1:3" ht="15.75" x14ac:dyDescent="0.25">
      <c r="A860" s="2" t="s">
        <v>4</v>
      </c>
      <c r="B860" s="2" t="s">
        <v>84</v>
      </c>
      <c r="C860" s="15">
        <v>32.893024073290903</v>
      </c>
    </row>
    <row r="861" spans="1:3" ht="15.75" x14ac:dyDescent="0.25">
      <c r="A861" s="2" t="s">
        <v>4</v>
      </c>
      <c r="B861" s="2" t="s">
        <v>84</v>
      </c>
      <c r="C861" s="15">
        <v>25.138271754115202</v>
      </c>
    </row>
    <row r="862" spans="1:3" ht="15.75" x14ac:dyDescent="0.25">
      <c r="A862" s="2" t="s">
        <v>4</v>
      </c>
      <c r="B862" s="2" t="s">
        <v>84</v>
      </c>
      <c r="C862" s="15">
        <v>34.327645013703602</v>
      </c>
    </row>
    <row r="863" spans="1:3" ht="15.75" x14ac:dyDescent="0.25">
      <c r="A863" s="2" t="s">
        <v>4</v>
      </c>
      <c r="B863" s="2" t="s">
        <v>84</v>
      </c>
      <c r="C863" s="15">
        <v>34.172758679401767</v>
      </c>
    </row>
    <row r="864" spans="1:3" ht="15.75" x14ac:dyDescent="0.25">
      <c r="A864" s="2" t="s">
        <v>4</v>
      </c>
      <c r="B864" s="2" t="s">
        <v>84</v>
      </c>
      <c r="C864" s="15">
        <v>38.199803371249367</v>
      </c>
    </row>
    <row r="865" spans="1:3" ht="15.75" x14ac:dyDescent="0.25">
      <c r="A865" s="2" t="s">
        <v>4</v>
      </c>
      <c r="B865" s="2" t="s">
        <v>84</v>
      </c>
      <c r="C865" s="15">
        <v>35.998989394130795</v>
      </c>
    </row>
    <row r="866" spans="1:3" ht="15.75" x14ac:dyDescent="0.25">
      <c r="A866" s="2" t="s">
        <v>4</v>
      </c>
      <c r="B866" s="2" t="s">
        <v>84</v>
      </c>
      <c r="C866" s="15">
        <v>28.308498426420755</v>
      </c>
    </row>
    <row r="867" spans="1:3" ht="15.75" x14ac:dyDescent="0.25">
      <c r="A867" s="2" t="s">
        <v>4</v>
      </c>
      <c r="B867" s="2" t="s">
        <v>84</v>
      </c>
      <c r="C867" s="15">
        <v>27.703782631859351</v>
      </c>
    </row>
    <row r="868" spans="1:3" ht="15.75" x14ac:dyDescent="0.25">
      <c r="A868" s="2" t="s">
        <v>4</v>
      </c>
      <c r="B868" s="2" t="s">
        <v>84</v>
      </c>
      <c r="C868" s="15">
        <v>28.011358331182134</v>
      </c>
    </row>
    <row r="869" spans="1:3" ht="15.75" x14ac:dyDescent="0.25">
      <c r="A869" s="2" t="s">
        <v>4</v>
      </c>
      <c r="B869" s="2" t="s">
        <v>84</v>
      </c>
      <c r="C869" s="15">
        <v>34.327645013703602</v>
      </c>
    </row>
    <row r="870" spans="1:3" ht="15.75" x14ac:dyDescent="0.25">
      <c r="A870" s="2" t="s">
        <v>4</v>
      </c>
      <c r="B870" s="2" t="s">
        <v>84</v>
      </c>
      <c r="C870" s="15">
        <v>30.787229017570265</v>
      </c>
    </row>
    <row r="871" spans="1:3" ht="15.75" x14ac:dyDescent="0.25">
      <c r="A871" s="2" t="s">
        <v>4</v>
      </c>
      <c r="B871" s="2" t="s">
        <v>84</v>
      </c>
      <c r="C871" s="15">
        <v>25.178366443491207</v>
      </c>
    </row>
    <row r="872" spans="1:3" ht="15.75" x14ac:dyDescent="0.25">
      <c r="A872" s="2" t="s">
        <v>4</v>
      </c>
      <c r="B872" s="2" t="s">
        <v>84</v>
      </c>
      <c r="C872" s="15">
        <v>30.625751775425801</v>
      </c>
    </row>
    <row r="873" spans="1:3" ht="15.75" x14ac:dyDescent="0.25">
      <c r="A873" s="2" t="s">
        <v>4</v>
      </c>
      <c r="B873" s="2" t="s">
        <v>84</v>
      </c>
      <c r="C873" s="15">
        <v>28.158555273000896</v>
      </c>
    </row>
    <row r="874" spans="1:3" ht="15.75" x14ac:dyDescent="0.25">
      <c r="A874" s="2" t="s">
        <v>4</v>
      </c>
      <c r="B874" s="2" t="s">
        <v>84</v>
      </c>
      <c r="C874" s="15">
        <v>34.63082677446463</v>
      </c>
    </row>
    <row r="875" spans="1:3" ht="15.75" x14ac:dyDescent="0.25">
      <c r="A875" s="2" t="s">
        <v>4</v>
      </c>
      <c r="B875" s="2" t="s">
        <v>84</v>
      </c>
      <c r="C875" s="15">
        <v>36.505390813372955</v>
      </c>
    </row>
    <row r="876" spans="1:3" ht="15.75" x14ac:dyDescent="0.25">
      <c r="A876" s="2" t="s">
        <v>4</v>
      </c>
      <c r="B876" s="2" t="s">
        <v>84</v>
      </c>
      <c r="C876" s="15">
        <v>26.396585909737517</v>
      </c>
    </row>
    <row r="877" spans="1:3" ht="15.75" x14ac:dyDescent="0.25">
      <c r="A877" s="2" t="s">
        <v>4</v>
      </c>
      <c r="B877" s="2" t="s">
        <v>84</v>
      </c>
      <c r="C877" s="15">
        <v>38.029538251981393</v>
      </c>
    </row>
    <row r="878" spans="1:3" ht="15.75" x14ac:dyDescent="0.25">
      <c r="A878" s="2" t="s">
        <v>4</v>
      </c>
      <c r="B878" s="2" t="s">
        <v>84</v>
      </c>
      <c r="C878" s="15">
        <v>37.107909638653481</v>
      </c>
    </row>
    <row r="879" spans="1:3" ht="15.75" x14ac:dyDescent="0.25">
      <c r="A879" s="2" t="s">
        <v>4</v>
      </c>
      <c r="B879" s="2" t="s">
        <v>84</v>
      </c>
      <c r="C879" s="15">
        <v>29.644804991514206</v>
      </c>
    </row>
    <row r="880" spans="1:3" ht="15.75" x14ac:dyDescent="0.25">
      <c r="A880" s="2" t="s">
        <v>4</v>
      </c>
      <c r="B880" s="2" t="s">
        <v>84</v>
      </c>
      <c r="C880" s="15">
        <v>34.327645013703602</v>
      </c>
    </row>
    <row r="881" spans="1:3" ht="15.75" x14ac:dyDescent="0.25">
      <c r="A881" s="2" t="s">
        <v>4</v>
      </c>
      <c r="B881" s="2" t="s">
        <v>84</v>
      </c>
      <c r="C881" s="15">
        <v>40.811450603891934</v>
      </c>
    </row>
    <row r="882" spans="1:3" ht="15.75" x14ac:dyDescent="0.25">
      <c r="A882" s="2" t="s">
        <v>4</v>
      </c>
      <c r="B882" s="2" t="s">
        <v>84</v>
      </c>
      <c r="C882" s="15">
        <v>43.630162191257163</v>
      </c>
    </row>
    <row r="883" spans="1:3" ht="15.75" x14ac:dyDescent="0.25">
      <c r="A883" s="2" t="s">
        <v>4</v>
      </c>
      <c r="B883" s="2" t="s">
        <v>84</v>
      </c>
      <c r="C883" s="15">
        <v>37.755466334191986</v>
      </c>
    </row>
    <row r="884" spans="1:3" ht="15.75" x14ac:dyDescent="0.25">
      <c r="A884" s="2" t="s">
        <v>4</v>
      </c>
      <c r="B884" s="2" t="s">
        <v>84</v>
      </c>
      <c r="C884" s="15">
        <v>38.980276708280932</v>
      </c>
    </row>
    <row r="885" spans="1:3" ht="15.75" x14ac:dyDescent="0.25">
      <c r="A885" s="2" t="s">
        <v>4</v>
      </c>
      <c r="B885" s="2" t="s">
        <v>84</v>
      </c>
      <c r="C885" s="15">
        <v>40.53408323218121</v>
      </c>
    </row>
    <row r="886" spans="1:3" ht="15.75" x14ac:dyDescent="0.25">
      <c r="A886" s="2" t="s">
        <v>4</v>
      </c>
      <c r="B886" s="2" t="s">
        <v>84</v>
      </c>
      <c r="C886" s="15">
        <v>43.496696307443884</v>
      </c>
    </row>
    <row r="887" spans="1:3" ht="15.75" x14ac:dyDescent="0.25">
      <c r="A887" s="2" t="s">
        <v>4</v>
      </c>
      <c r="B887" s="2" t="s">
        <v>84</v>
      </c>
      <c r="C887" s="15">
        <v>38.440371507505397</v>
      </c>
    </row>
    <row r="888" spans="1:3" ht="15.75" x14ac:dyDescent="0.25">
      <c r="A888" s="2" t="s">
        <v>4</v>
      </c>
      <c r="B888" s="2" t="s">
        <v>84</v>
      </c>
      <c r="C888" s="15">
        <v>38.529348763380924</v>
      </c>
    </row>
    <row r="889" spans="1:3" ht="15.75" x14ac:dyDescent="0.25">
      <c r="A889" s="2" t="s">
        <v>4</v>
      </c>
      <c r="B889" s="2" t="s">
        <v>84</v>
      </c>
      <c r="C889" s="15">
        <v>29.114786152502624</v>
      </c>
    </row>
    <row r="890" spans="1:3" ht="15.75" x14ac:dyDescent="0.25">
      <c r="A890" s="2" t="s">
        <v>4</v>
      </c>
      <c r="B890" s="2" t="s">
        <v>84</v>
      </c>
      <c r="C890" s="15">
        <v>24.090866649457077</v>
      </c>
    </row>
    <row r="891" spans="1:3" ht="15.75" x14ac:dyDescent="0.25">
      <c r="A891" s="2" t="s">
        <v>4</v>
      </c>
      <c r="B891" s="2" t="s">
        <v>84</v>
      </c>
      <c r="C891" s="15">
        <v>24.129862854192645</v>
      </c>
    </row>
    <row r="892" spans="1:3" ht="15.75" x14ac:dyDescent="0.25">
      <c r="A892" s="2" t="s">
        <v>4</v>
      </c>
      <c r="B892" s="2" t="s">
        <v>84</v>
      </c>
      <c r="C892" s="15">
        <v>37.018932382777962</v>
      </c>
    </row>
    <row r="893" spans="1:3" ht="15.75" x14ac:dyDescent="0.25">
      <c r="A893" s="2" t="s">
        <v>4</v>
      </c>
      <c r="B893" s="2" t="s">
        <v>84</v>
      </c>
      <c r="C893" s="15">
        <v>28.130543914669712</v>
      </c>
    </row>
    <row r="894" spans="1:3" ht="15.75" x14ac:dyDescent="0.25">
      <c r="A894" s="2" t="s">
        <v>4</v>
      </c>
      <c r="B894" s="2" t="s">
        <v>84</v>
      </c>
      <c r="C894" s="15">
        <v>29.735429974350389</v>
      </c>
    </row>
    <row r="895" spans="1:3" ht="15.75" x14ac:dyDescent="0.25">
      <c r="A895" s="2" t="s">
        <v>4</v>
      </c>
      <c r="B895" s="2" t="s">
        <v>84</v>
      </c>
      <c r="C895" s="15">
        <v>29.565714097402633</v>
      </c>
    </row>
    <row r="896" spans="1:3" ht="15.75" x14ac:dyDescent="0.25">
      <c r="A896" s="2" t="s">
        <v>4</v>
      </c>
      <c r="B896" s="2" t="s">
        <v>84</v>
      </c>
      <c r="C896" s="15">
        <v>34.653894951913841</v>
      </c>
    </row>
    <row r="897" spans="1:3" ht="15.75" x14ac:dyDescent="0.25">
      <c r="A897" s="2" t="s">
        <v>4</v>
      </c>
      <c r="B897" s="2" t="s">
        <v>84</v>
      </c>
      <c r="C897" s="15">
        <v>39.55643190219093</v>
      </c>
    </row>
    <row r="898" spans="1:3" ht="15.75" x14ac:dyDescent="0.25">
      <c r="A898" s="2" t="s">
        <v>4</v>
      </c>
      <c r="B898" s="2" t="s">
        <v>84</v>
      </c>
      <c r="C898" s="15">
        <v>47.248570596861633</v>
      </c>
    </row>
    <row r="899" spans="1:3" ht="15.75" x14ac:dyDescent="0.25">
      <c r="A899" s="2" t="s">
        <v>4</v>
      </c>
      <c r="B899" s="2" t="s">
        <v>84</v>
      </c>
      <c r="C899" s="15">
        <v>42.291658656882838</v>
      </c>
    </row>
    <row r="900" spans="1:3" ht="15.75" x14ac:dyDescent="0.25">
      <c r="A900" s="2" t="s">
        <v>4</v>
      </c>
      <c r="B900" s="2" t="s">
        <v>84</v>
      </c>
      <c r="C900" s="15">
        <v>38.23550412206361</v>
      </c>
    </row>
    <row r="901" spans="1:3" ht="15.75" x14ac:dyDescent="0.25">
      <c r="A901" s="2" t="s">
        <v>4</v>
      </c>
      <c r="B901" s="2" t="s">
        <v>84</v>
      </c>
      <c r="C901" s="15">
        <v>44.055275747106869</v>
      </c>
    </row>
    <row r="902" spans="1:3" ht="15.75" x14ac:dyDescent="0.25">
      <c r="A902" s="2" t="s">
        <v>4</v>
      </c>
      <c r="B902" s="2" t="s">
        <v>85</v>
      </c>
      <c r="C902" s="15">
        <v>40.64393169622506</v>
      </c>
    </row>
    <row r="903" spans="1:3" ht="15.75" x14ac:dyDescent="0.25">
      <c r="A903" s="2" t="s">
        <v>4</v>
      </c>
      <c r="B903" s="2" t="s">
        <v>85</v>
      </c>
      <c r="C903" s="15">
        <v>27.091377444814881</v>
      </c>
    </row>
    <row r="904" spans="1:3" ht="15.75" x14ac:dyDescent="0.25">
      <c r="A904" s="2" t="s">
        <v>4</v>
      </c>
      <c r="B904" s="2" t="s">
        <v>85</v>
      </c>
      <c r="C904" s="15">
        <v>36.987625570525459</v>
      </c>
    </row>
    <row r="905" spans="1:3" ht="15.75" x14ac:dyDescent="0.25">
      <c r="A905" s="2" t="s">
        <v>4</v>
      </c>
      <c r="B905" s="2" t="s">
        <v>85</v>
      </c>
      <c r="C905" s="15">
        <v>37.348477774909519</v>
      </c>
    </row>
    <row r="906" spans="1:3" ht="15.75" x14ac:dyDescent="0.25">
      <c r="A906" s="2" t="s">
        <v>4</v>
      </c>
      <c r="B906" s="2" t="s">
        <v>85</v>
      </c>
      <c r="C906" s="15">
        <v>31.196963788453832</v>
      </c>
    </row>
    <row r="907" spans="1:3" ht="15.75" x14ac:dyDescent="0.25">
      <c r="A907" s="2" t="s">
        <v>4</v>
      </c>
      <c r="B907" s="2" t="s">
        <v>85</v>
      </c>
      <c r="C907" s="15">
        <v>31.773668224684052</v>
      </c>
    </row>
    <row r="908" spans="1:3" ht="15.75" x14ac:dyDescent="0.25">
      <c r="A908" s="2" t="s">
        <v>4</v>
      </c>
      <c r="B908" s="2" t="s">
        <v>85</v>
      </c>
      <c r="C908" s="15">
        <v>34.968610801399471</v>
      </c>
    </row>
    <row r="909" spans="1:3" ht="15.75" x14ac:dyDescent="0.25">
      <c r="A909" s="2" t="s">
        <v>4</v>
      </c>
      <c r="B909" s="2" t="s">
        <v>85</v>
      </c>
      <c r="C909" s="15">
        <v>40.356677962750389</v>
      </c>
    </row>
    <row r="910" spans="1:3" ht="15.75" x14ac:dyDescent="0.25">
      <c r="A910" s="2" t="s">
        <v>4</v>
      </c>
      <c r="B910" s="2" t="s">
        <v>85</v>
      </c>
      <c r="C910" s="15">
        <v>42.513552554251412</v>
      </c>
    </row>
    <row r="911" spans="1:3" ht="15.75" x14ac:dyDescent="0.25">
      <c r="A911" s="2" t="s">
        <v>4</v>
      </c>
      <c r="B911" s="2" t="s">
        <v>85</v>
      </c>
      <c r="C911" s="15">
        <v>38.28218971928225</v>
      </c>
    </row>
    <row r="912" spans="1:3" ht="15.75" x14ac:dyDescent="0.25">
      <c r="A912" s="2" t="s">
        <v>4</v>
      </c>
      <c r="B912" s="2" t="s">
        <v>85</v>
      </c>
      <c r="C912" s="15">
        <v>40.369310536115428</v>
      </c>
    </row>
    <row r="913" spans="1:3" ht="15.75" x14ac:dyDescent="0.25">
      <c r="A913" s="2" t="s">
        <v>4</v>
      </c>
      <c r="B913" s="2" t="s">
        <v>85</v>
      </c>
      <c r="C913" s="15">
        <v>38.1723412552384</v>
      </c>
    </row>
    <row r="914" spans="1:3" ht="15.75" x14ac:dyDescent="0.25">
      <c r="A914" s="2" t="s">
        <v>4</v>
      </c>
      <c r="B914" s="2" t="s">
        <v>85</v>
      </c>
      <c r="C914" s="15">
        <v>40.475863546237967</v>
      </c>
    </row>
    <row r="915" spans="1:3" ht="15.75" x14ac:dyDescent="0.25">
      <c r="A915" s="2" t="s">
        <v>4</v>
      </c>
      <c r="B915" s="2" t="s">
        <v>85</v>
      </c>
      <c r="C915" s="15">
        <v>35.450845558551976</v>
      </c>
    </row>
    <row r="916" spans="1:3" ht="15.75" x14ac:dyDescent="0.25">
      <c r="A916" s="2" t="s">
        <v>4</v>
      </c>
      <c r="B916" s="2" t="s">
        <v>85</v>
      </c>
      <c r="C916" s="15">
        <v>34.684652521846118</v>
      </c>
    </row>
    <row r="917" spans="1:3" ht="15.75" x14ac:dyDescent="0.25">
      <c r="A917" s="2" t="s">
        <v>4</v>
      </c>
      <c r="B917" s="2" t="s">
        <v>85</v>
      </c>
      <c r="C917" s="15">
        <v>36.024254540860888</v>
      </c>
    </row>
    <row r="918" spans="1:3" ht="15.75" x14ac:dyDescent="0.25">
      <c r="A918" s="2" t="s">
        <v>4</v>
      </c>
      <c r="B918" s="2" t="s">
        <v>85</v>
      </c>
      <c r="C918" s="15">
        <v>36.210447687415211</v>
      </c>
    </row>
    <row r="919" spans="1:3" ht="15.75" x14ac:dyDescent="0.25">
      <c r="A919" s="2" t="s">
        <v>4</v>
      </c>
      <c r="B919" s="2" t="s">
        <v>85</v>
      </c>
      <c r="C919" s="15">
        <v>34.520429068100562</v>
      </c>
    </row>
    <row r="920" spans="1:3" ht="15.75" x14ac:dyDescent="0.25">
      <c r="A920" s="2" t="s">
        <v>4</v>
      </c>
      <c r="B920" s="2" t="s">
        <v>85</v>
      </c>
      <c r="C920" s="15">
        <v>30.162740499480968</v>
      </c>
    </row>
    <row r="921" spans="1:3" ht="15.75" x14ac:dyDescent="0.25">
      <c r="A921" s="2" t="s">
        <v>4</v>
      </c>
      <c r="B921" s="2" t="s">
        <v>85</v>
      </c>
      <c r="C921" s="15">
        <v>42.291658656882838</v>
      </c>
    </row>
    <row r="922" spans="1:3" ht="15.75" x14ac:dyDescent="0.25">
      <c r="A922" s="2" t="s">
        <v>4</v>
      </c>
      <c r="B922" s="2" t="s">
        <v>85</v>
      </c>
      <c r="C922" s="15">
        <v>36.799235454690255</v>
      </c>
    </row>
    <row r="923" spans="1:3" ht="15.75" x14ac:dyDescent="0.25">
      <c r="A923" s="2" t="s">
        <v>4</v>
      </c>
      <c r="B923" s="2" t="s">
        <v>85</v>
      </c>
      <c r="C923" s="15">
        <v>32.433308251267377</v>
      </c>
    </row>
    <row r="924" spans="1:3" ht="15.75" x14ac:dyDescent="0.25">
      <c r="A924" s="2" t="s">
        <v>4</v>
      </c>
      <c r="B924" s="2" t="s">
        <v>85</v>
      </c>
      <c r="C924" s="15">
        <v>44.662737753269361</v>
      </c>
    </row>
    <row r="925" spans="1:3" ht="15.75" x14ac:dyDescent="0.25">
      <c r="A925" s="2" t="s">
        <v>4</v>
      </c>
      <c r="B925" s="2" t="s">
        <v>85</v>
      </c>
      <c r="C925" s="15">
        <v>34.831849463664874</v>
      </c>
    </row>
    <row r="926" spans="1:3" ht="15.75" x14ac:dyDescent="0.25">
      <c r="A926" s="2" t="s">
        <v>4</v>
      </c>
      <c r="B926" s="2" t="s">
        <v>85</v>
      </c>
      <c r="C926" s="15">
        <v>31.360088757558948</v>
      </c>
    </row>
    <row r="927" spans="1:3" ht="15.75" x14ac:dyDescent="0.25">
      <c r="A927" s="2" t="s">
        <v>4</v>
      </c>
      <c r="B927" s="2" t="s">
        <v>85</v>
      </c>
      <c r="C927" s="15">
        <v>38.041621583026213</v>
      </c>
    </row>
    <row r="928" spans="1:3" ht="15.75" x14ac:dyDescent="0.25">
      <c r="A928" s="2" t="s">
        <v>4</v>
      </c>
      <c r="B928" s="2" t="s">
        <v>85</v>
      </c>
      <c r="C928" s="15">
        <v>42.840900977102095</v>
      </c>
    </row>
    <row r="929" spans="1:3" ht="15.75" x14ac:dyDescent="0.25">
      <c r="A929" s="2" t="s">
        <v>4</v>
      </c>
      <c r="B929" s="2" t="s">
        <v>85</v>
      </c>
      <c r="C929" s="15">
        <v>37.196337652208776</v>
      </c>
    </row>
    <row r="930" spans="1:3" ht="15.75" x14ac:dyDescent="0.25">
      <c r="A930" s="2" t="s">
        <v>4</v>
      </c>
      <c r="B930" s="2" t="s">
        <v>85</v>
      </c>
      <c r="C930" s="15">
        <v>39.693742482245746</v>
      </c>
    </row>
    <row r="931" spans="1:3" ht="15.75" x14ac:dyDescent="0.25">
      <c r="A931" s="2" t="s">
        <v>4</v>
      </c>
      <c r="B931" s="2" t="s">
        <v>85</v>
      </c>
      <c r="C931" s="15">
        <v>40.094689376005803</v>
      </c>
    </row>
    <row r="932" spans="1:3" ht="15.75" x14ac:dyDescent="0.25">
      <c r="A932" s="2" t="s">
        <v>4</v>
      </c>
      <c r="B932" s="2" t="s">
        <v>85</v>
      </c>
      <c r="C932" s="15">
        <v>38.406318483651802</v>
      </c>
    </row>
    <row r="933" spans="1:3" ht="15.75" x14ac:dyDescent="0.25">
      <c r="A933" s="2" t="s">
        <v>4</v>
      </c>
      <c r="B933" s="2" t="s">
        <v>85</v>
      </c>
      <c r="C933" s="15">
        <v>34.802190378373041</v>
      </c>
    </row>
    <row r="934" spans="1:3" ht="15.75" x14ac:dyDescent="0.25">
      <c r="A934" s="2" t="s">
        <v>4</v>
      </c>
      <c r="B934" s="2" t="s">
        <v>85</v>
      </c>
      <c r="C934" s="15">
        <v>31.106338805617654</v>
      </c>
    </row>
    <row r="935" spans="1:3" ht="15.75" x14ac:dyDescent="0.25">
      <c r="A935" s="2" t="s">
        <v>4</v>
      </c>
      <c r="B935" s="2" t="s">
        <v>85</v>
      </c>
      <c r="C935" s="15">
        <v>35.340997094508133</v>
      </c>
    </row>
    <row r="936" spans="1:3" ht="15.75" x14ac:dyDescent="0.25">
      <c r="A936" s="2" t="s">
        <v>4</v>
      </c>
      <c r="B936" s="2" t="s">
        <v>85</v>
      </c>
      <c r="C936" s="15">
        <v>30.580713905167823</v>
      </c>
    </row>
    <row r="937" spans="1:3" ht="15.75" x14ac:dyDescent="0.25">
      <c r="A937" s="2" t="s">
        <v>4</v>
      </c>
      <c r="B937" s="2" t="s">
        <v>85</v>
      </c>
      <c r="C937" s="15">
        <v>36.771773338679296</v>
      </c>
    </row>
    <row r="938" spans="1:3" ht="15.75" x14ac:dyDescent="0.25">
      <c r="A938" s="2" t="s">
        <v>4</v>
      </c>
      <c r="B938" s="2" t="s">
        <v>85</v>
      </c>
      <c r="C938" s="15">
        <v>35.151508494032484</v>
      </c>
    </row>
    <row r="939" spans="1:3" ht="15.75" x14ac:dyDescent="0.25">
      <c r="A939" s="2" t="s">
        <v>4</v>
      </c>
      <c r="B939" s="2" t="s">
        <v>85</v>
      </c>
      <c r="C939" s="15">
        <v>43.100143352245574</v>
      </c>
    </row>
    <row r="940" spans="1:3" ht="15.75" x14ac:dyDescent="0.25">
      <c r="A940" s="2" t="s">
        <v>4</v>
      </c>
      <c r="B940" s="2" t="s">
        <v>85</v>
      </c>
      <c r="C940" s="15">
        <v>46.079782939435056</v>
      </c>
    </row>
    <row r="941" spans="1:3" ht="15.75" x14ac:dyDescent="0.25">
      <c r="A941" s="2" t="s">
        <v>4</v>
      </c>
      <c r="B941" s="2" t="s">
        <v>85</v>
      </c>
      <c r="C941" s="15">
        <v>45.825483745173536</v>
      </c>
    </row>
    <row r="942" spans="1:3" ht="15.75" x14ac:dyDescent="0.25">
      <c r="A942" s="2" t="s">
        <v>4</v>
      </c>
      <c r="B942" s="2" t="s">
        <v>85</v>
      </c>
      <c r="C942" s="15">
        <v>43.342908457782492</v>
      </c>
    </row>
    <row r="943" spans="1:3" ht="15.75" x14ac:dyDescent="0.25">
      <c r="A943" s="2" t="s">
        <v>4</v>
      </c>
      <c r="B943" s="2" t="s">
        <v>85</v>
      </c>
      <c r="C943" s="15">
        <v>41.982435230599386</v>
      </c>
    </row>
    <row r="944" spans="1:3" ht="15.75" x14ac:dyDescent="0.25">
      <c r="A944" s="2" t="s">
        <v>4</v>
      </c>
      <c r="B944" s="2" t="s">
        <v>85</v>
      </c>
      <c r="C944" s="15">
        <v>37.841697378466407</v>
      </c>
    </row>
    <row r="945" spans="1:3" ht="15.75" x14ac:dyDescent="0.25">
      <c r="A945" s="2" t="s">
        <v>4</v>
      </c>
      <c r="B945" s="2" t="s">
        <v>85</v>
      </c>
      <c r="C945" s="15">
        <v>51.332187247691813</v>
      </c>
    </row>
    <row r="946" spans="1:3" ht="15.75" x14ac:dyDescent="0.25">
      <c r="A946" s="2" t="s">
        <v>4</v>
      </c>
      <c r="B946" s="2" t="s">
        <v>85</v>
      </c>
      <c r="C946" s="15">
        <v>41.64520044598477</v>
      </c>
    </row>
    <row r="947" spans="1:3" ht="15.75" x14ac:dyDescent="0.25">
      <c r="A947" s="2" t="s">
        <v>4</v>
      </c>
      <c r="B947" s="2" t="s">
        <v>85</v>
      </c>
      <c r="C947" s="15">
        <v>44.337037057379348</v>
      </c>
    </row>
    <row r="948" spans="1:3" ht="15.75" x14ac:dyDescent="0.25">
      <c r="A948" s="2" t="s">
        <v>4</v>
      </c>
      <c r="B948" s="2" t="s">
        <v>85</v>
      </c>
      <c r="C948" s="15">
        <v>34.122228385941597</v>
      </c>
    </row>
    <row r="949" spans="1:3" ht="15.75" x14ac:dyDescent="0.25">
      <c r="A949" s="2" t="s">
        <v>4</v>
      </c>
      <c r="B949" s="2" t="s">
        <v>85</v>
      </c>
      <c r="C949" s="15">
        <v>33.657020140715879</v>
      </c>
    </row>
    <row r="950" spans="1:3" ht="15.75" x14ac:dyDescent="0.25">
      <c r="A950" s="2" t="s">
        <v>4</v>
      </c>
      <c r="B950" s="2" t="s">
        <v>85</v>
      </c>
      <c r="C950" s="15">
        <v>48.995710417479089</v>
      </c>
    </row>
    <row r="951" spans="1:3" ht="15.75" x14ac:dyDescent="0.25">
      <c r="A951" s="2" t="s">
        <v>4</v>
      </c>
      <c r="B951" s="2" t="s">
        <v>85</v>
      </c>
      <c r="C951" s="15">
        <v>35.151508494032484</v>
      </c>
    </row>
    <row r="952" spans="1:3" ht="15.75" x14ac:dyDescent="0.25">
      <c r="A952" s="2" t="s">
        <v>4</v>
      </c>
      <c r="B952" s="2" t="s">
        <v>85</v>
      </c>
      <c r="C952" s="15">
        <v>32.054880292636312</v>
      </c>
    </row>
    <row r="953" spans="1:3" ht="15.75" x14ac:dyDescent="0.25">
      <c r="A953" s="2" t="s">
        <v>4</v>
      </c>
      <c r="B953" s="2" t="s">
        <v>85</v>
      </c>
      <c r="C953" s="15">
        <v>40.040863628624315</v>
      </c>
    </row>
    <row r="954" spans="1:3" ht="15.75" x14ac:dyDescent="0.25">
      <c r="A954" s="2" t="s">
        <v>4</v>
      </c>
      <c r="B954" s="2" t="s">
        <v>85</v>
      </c>
      <c r="C954" s="15">
        <v>40.455541580389855</v>
      </c>
    </row>
    <row r="955" spans="1:3" ht="15.75" x14ac:dyDescent="0.25">
      <c r="A955" s="2" t="s">
        <v>4</v>
      </c>
      <c r="B955" s="2" t="s">
        <v>85</v>
      </c>
      <c r="C955" s="15">
        <v>36.249993134470998</v>
      </c>
    </row>
    <row r="956" spans="1:3" ht="15.75" x14ac:dyDescent="0.25">
      <c r="A956" s="2" t="s">
        <v>4</v>
      </c>
      <c r="B956" s="2" t="s">
        <v>85</v>
      </c>
      <c r="C956" s="15">
        <v>41.076185402237613</v>
      </c>
    </row>
    <row r="957" spans="1:3" ht="15.75" x14ac:dyDescent="0.25">
      <c r="A957" s="2" t="s">
        <v>4</v>
      </c>
      <c r="B957" s="2" t="s">
        <v>85</v>
      </c>
      <c r="C957" s="15">
        <v>48.878721803272391</v>
      </c>
    </row>
    <row r="958" spans="1:3" ht="15.75" x14ac:dyDescent="0.25">
      <c r="A958" s="2" t="s">
        <v>4</v>
      </c>
      <c r="B958" s="2" t="s">
        <v>85</v>
      </c>
      <c r="C958" s="15">
        <v>39.680560666560481</v>
      </c>
    </row>
    <row r="959" spans="1:3" ht="15.75" x14ac:dyDescent="0.25">
      <c r="A959" s="2" t="s">
        <v>4</v>
      </c>
      <c r="B959" s="2" t="s">
        <v>85</v>
      </c>
      <c r="C959" s="15">
        <v>36.799235454690255</v>
      </c>
    </row>
    <row r="960" spans="1:3" ht="15.75" x14ac:dyDescent="0.25">
      <c r="A960" s="2" t="s">
        <v>4</v>
      </c>
      <c r="B960" s="2" t="s">
        <v>85</v>
      </c>
      <c r="C960" s="15">
        <v>36.513629448176246</v>
      </c>
    </row>
    <row r="961" spans="1:3" ht="15.75" x14ac:dyDescent="0.25">
      <c r="A961" s="2" t="s">
        <v>4</v>
      </c>
      <c r="B961" s="2" t="s">
        <v>85</v>
      </c>
      <c r="C961" s="15">
        <v>48.525009749051186</v>
      </c>
    </row>
    <row r="962" spans="1:3" ht="15.75" x14ac:dyDescent="0.25">
      <c r="A962" s="2" t="s">
        <v>4</v>
      </c>
      <c r="B962" s="2" t="s">
        <v>85</v>
      </c>
      <c r="C962" s="15">
        <v>39.26862892639604</v>
      </c>
    </row>
    <row r="963" spans="1:3" ht="15.75" x14ac:dyDescent="0.25">
      <c r="A963" s="2" t="s">
        <v>4</v>
      </c>
      <c r="B963" s="2" t="s">
        <v>85</v>
      </c>
      <c r="C963" s="15">
        <v>37.150750539630579</v>
      </c>
    </row>
    <row r="964" spans="1:3" ht="15.75" x14ac:dyDescent="0.25">
      <c r="A964" s="2" t="s">
        <v>4</v>
      </c>
      <c r="B964" s="2" t="s">
        <v>85</v>
      </c>
      <c r="C964" s="15">
        <v>33.763023908518207</v>
      </c>
    </row>
    <row r="965" spans="1:3" ht="15.75" x14ac:dyDescent="0.25">
      <c r="A965" s="2" t="s">
        <v>4</v>
      </c>
      <c r="B965" s="2" t="s">
        <v>85</v>
      </c>
      <c r="C965" s="15">
        <v>27.46211601096288</v>
      </c>
    </row>
    <row r="966" spans="1:3" ht="15.75" x14ac:dyDescent="0.25">
      <c r="A966" s="2" t="s">
        <v>4</v>
      </c>
      <c r="B966" s="2" t="s">
        <v>85</v>
      </c>
      <c r="C966" s="15">
        <v>36.799235454690255</v>
      </c>
    </row>
    <row r="967" spans="1:3" ht="15.75" x14ac:dyDescent="0.25">
      <c r="A967" s="2" t="s">
        <v>4</v>
      </c>
      <c r="B967" s="2" t="s">
        <v>85</v>
      </c>
      <c r="C967" s="15">
        <v>36.40597795341327</v>
      </c>
    </row>
    <row r="968" spans="1:3" ht="15.75" x14ac:dyDescent="0.25">
      <c r="A968" s="2" t="s">
        <v>4</v>
      </c>
      <c r="B968" s="2" t="s">
        <v>85</v>
      </c>
      <c r="C968" s="15">
        <v>35.705693995133714</v>
      </c>
    </row>
    <row r="969" spans="1:3" ht="15.75" x14ac:dyDescent="0.25">
      <c r="A969" s="2" t="s">
        <v>4</v>
      </c>
      <c r="B969" s="2" t="s">
        <v>85</v>
      </c>
      <c r="C969" s="15">
        <v>53.60330424179844</v>
      </c>
    </row>
    <row r="970" spans="1:3" ht="15.75" x14ac:dyDescent="0.25">
      <c r="A970" s="2" t="s">
        <v>4</v>
      </c>
      <c r="B970" s="2" t="s">
        <v>85</v>
      </c>
      <c r="C970" s="15">
        <v>41.946734479785142</v>
      </c>
    </row>
    <row r="971" spans="1:3" ht="15.75" x14ac:dyDescent="0.25">
      <c r="A971" s="2" t="s">
        <v>4</v>
      </c>
      <c r="B971" s="2" t="s">
        <v>85</v>
      </c>
      <c r="C971" s="15">
        <v>38.885807029203214</v>
      </c>
    </row>
    <row r="972" spans="1:3" ht="15.75" x14ac:dyDescent="0.25">
      <c r="A972" s="2" t="s">
        <v>4</v>
      </c>
      <c r="B972" s="2" t="s">
        <v>85</v>
      </c>
      <c r="C972" s="15">
        <v>30.060032185599969</v>
      </c>
    </row>
    <row r="973" spans="1:3" ht="15.75" x14ac:dyDescent="0.25">
      <c r="A973" s="2" t="s">
        <v>4</v>
      </c>
      <c r="B973" s="2" t="s">
        <v>85</v>
      </c>
      <c r="C973" s="15">
        <v>34.440788931668763</v>
      </c>
    </row>
    <row r="974" spans="1:3" ht="15.75" x14ac:dyDescent="0.25">
      <c r="A974" s="2" t="s">
        <v>4</v>
      </c>
      <c r="B974" s="2" t="s">
        <v>85</v>
      </c>
      <c r="C974" s="15">
        <v>41.742416336663574</v>
      </c>
    </row>
    <row r="975" spans="1:3" ht="15.75" x14ac:dyDescent="0.25">
      <c r="A975" s="2" t="s">
        <v>4</v>
      </c>
      <c r="B975" s="2" t="s">
        <v>85</v>
      </c>
      <c r="C975" s="15">
        <v>36.799235454690255</v>
      </c>
    </row>
    <row r="976" spans="1:3" ht="15.75" x14ac:dyDescent="0.25">
      <c r="A976" s="2" t="s">
        <v>4</v>
      </c>
      <c r="B976" s="2" t="s">
        <v>85</v>
      </c>
      <c r="C976" s="15">
        <v>33.503781533374713</v>
      </c>
    </row>
    <row r="977" spans="1:3" ht="15.75" x14ac:dyDescent="0.25">
      <c r="A977" s="2" t="s">
        <v>4</v>
      </c>
      <c r="B977" s="2" t="s">
        <v>85</v>
      </c>
      <c r="C977" s="15">
        <v>31.784103828768217</v>
      </c>
    </row>
    <row r="978" spans="1:3" ht="15.75" x14ac:dyDescent="0.25">
      <c r="A978" s="2" t="s">
        <v>4</v>
      </c>
      <c r="B978" s="2" t="s">
        <v>85</v>
      </c>
      <c r="C978" s="15">
        <v>27.20287363581939</v>
      </c>
    </row>
    <row r="979" spans="1:3" ht="15.75" x14ac:dyDescent="0.25">
      <c r="A979" s="2" t="s">
        <v>4</v>
      </c>
      <c r="B979" s="2" t="s">
        <v>85</v>
      </c>
      <c r="C979" s="15">
        <v>27.175960762128646</v>
      </c>
    </row>
    <row r="980" spans="1:3" ht="15.75" x14ac:dyDescent="0.25">
      <c r="A980" s="2" t="s">
        <v>4</v>
      </c>
      <c r="B980" s="2" t="s">
        <v>85</v>
      </c>
      <c r="C980" s="15">
        <v>20.4466438548023</v>
      </c>
    </row>
    <row r="981" spans="1:3" ht="15.75" x14ac:dyDescent="0.25">
      <c r="A981" s="2" t="s">
        <v>4</v>
      </c>
      <c r="B981" s="2" t="s">
        <v>85</v>
      </c>
      <c r="C981" s="15">
        <v>33.960201901476914</v>
      </c>
    </row>
    <row r="982" spans="1:3" ht="15.75" x14ac:dyDescent="0.25">
      <c r="A982" s="2" t="s">
        <v>4</v>
      </c>
      <c r="B982" s="2" t="s">
        <v>85</v>
      </c>
      <c r="C982" s="15">
        <v>33.319785356101256</v>
      </c>
    </row>
    <row r="983" spans="1:3" ht="15.75" x14ac:dyDescent="0.25">
      <c r="A983" s="2" t="s">
        <v>4</v>
      </c>
      <c r="B983" s="2" t="s">
        <v>85</v>
      </c>
      <c r="C983" s="15">
        <v>37.263345215275528</v>
      </c>
    </row>
    <row r="984" spans="1:3" ht="15.75" x14ac:dyDescent="0.25">
      <c r="A984" s="2" t="s">
        <v>4</v>
      </c>
      <c r="B984" s="2" t="s">
        <v>85</v>
      </c>
      <c r="C984" s="15">
        <v>25.814389050305103</v>
      </c>
    </row>
    <row r="985" spans="1:3" ht="15.75" x14ac:dyDescent="0.25">
      <c r="A985" s="2" t="s">
        <v>4</v>
      </c>
      <c r="B985" s="2" t="s">
        <v>85</v>
      </c>
      <c r="C985" s="15">
        <v>44.488627937759865</v>
      </c>
    </row>
    <row r="986" spans="1:3" ht="15.75" x14ac:dyDescent="0.25">
      <c r="A986" s="2" t="s">
        <v>4</v>
      </c>
      <c r="B986" s="2" t="s">
        <v>85</v>
      </c>
      <c r="C986" s="15">
        <v>35.289368316407518</v>
      </c>
    </row>
    <row r="987" spans="1:3" ht="15.75" x14ac:dyDescent="0.25">
      <c r="A987" s="2" t="s">
        <v>4</v>
      </c>
      <c r="B987" s="2" t="s">
        <v>85</v>
      </c>
      <c r="C987" s="15">
        <v>34.536357095386911</v>
      </c>
    </row>
    <row r="988" spans="1:3" ht="15.75" x14ac:dyDescent="0.25">
      <c r="A988" s="2" t="s">
        <v>4</v>
      </c>
      <c r="B988" s="2" t="s">
        <v>85</v>
      </c>
      <c r="C988" s="15">
        <v>33.452152755274099</v>
      </c>
    </row>
    <row r="989" spans="1:3" ht="15.75" x14ac:dyDescent="0.25">
      <c r="A989" s="2" t="s">
        <v>4</v>
      </c>
      <c r="B989" s="2" t="s">
        <v>85</v>
      </c>
      <c r="C989" s="15">
        <v>50.530293460171698</v>
      </c>
    </row>
    <row r="990" spans="1:3" ht="15.75" x14ac:dyDescent="0.25">
      <c r="A990" s="2" t="s">
        <v>4</v>
      </c>
      <c r="B990" s="2" t="s">
        <v>85</v>
      </c>
      <c r="C990" s="15">
        <v>38.996204735567282</v>
      </c>
    </row>
    <row r="991" spans="1:3" ht="15.75" x14ac:dyDescent="0.25">
      <c r="A991" s="2" t="s">
        <v>4</v>
      </c>
      <c r="B991" s="2" t="s">
        <v>85</v>
      </c>
      <c r="C991" s="15">
        <v>34.980144890124073</v>
      </c>
    </row>
    <row r="992" spans="1:3" ht="15.75" x14ac:dyDescent="0.25">
      <c r="A992" s="2" t="s">
        <v>4</v>
      </c>
      <c r="B992" s="2" t="s">
        <v>85</v>
      </c>
      <c r="C992" s="15">
        <v>35.133383497465246</v>
      </c>
    </row>
    <row r="993" spans="1:3" ht="15.75" x14ac:dyDescent="0.25">
      <c r="A993" s="2" t="s">
        <v>4</v>
      </c>
      <c r="B993" s="2" t="s">
        <v>85</v>
      </c>
      <c r="C993" s="15">
        <v>35.164690309717749</v>
      </c>
    </row>
    <row r="994" spans="1:3" ht="15.75" x14ac:dyDescent="0.25">
      <c r="A994" s="2" t="s">
        <v>4</v>
      </c>
      <c r="B994" s="2" t="s">
        <v>85</v>
      </c>
      <c r="C994" s="15">
        <v>38.996204735567282</v>
      </c>
    </row>
    <row r="995" spans="1:3" ht="15.75" x14ac:dyDescent="0.25">
      <c r="A995" s="2" t="s">
        <v>4</v>
      </c>
      <c r="B995" s="2" t="s">
        <v>85</v>
      </c>
      <c r="C995" s="15">
        <v>28.691869565933796</v>
      </c>
    </row>
    <row r="996" spans="1:3" ht="15.75" x14ac:dyDescent="0.25">
      <c r="A996" s="2" t="s">
        <v>4</v>
      </c>
      <c r="B996" s="2" t="s">
        <v>85</v>
      </c>
      <c r="C996" s="15">
        <v>49.554839099462299</v>
      </c>
    </row>
    <row r="997" spans="1:3" ht="15.75" x14ac:dyDescent="0.25">
      <c r="A997" s="2" t="s">
        <v>4</v>
      </c>
      <c r="B997" s="2" t="s">
        <v>85</v>
      </c>
      <c r="C997" s="15">
        <v>30.208327612059165</v>
      </c>
    </row>
    <row r="998" spans="1:3" ht="15.75" x14ac:dyDescent="0.25">
      <c r="A998" s="2" t="s">
        <v>4</v>
      </c>
      <c r="B998" s="2" t="s">
        <v>85</v>
      </c>
      <c r="C998" s="15">
        <v>33.503781533374713</v>
      </c>
    </row>
    <row r="999" spans="1:3" ht="15.75" x14ac:dyDescent="0.25">
      <c r="A999" s="2" t="s">
        <v>4</v>
      </c>
      <c r="B999" s="2" t="s">
        <v>85</v>
      </c>
      <c r="C999" s="15">
        <v>43.939385617540601</v>
      </c>
    </row>
    <row r="1000" spans="1:3" ht="15.75" x14ac:dyDescent="0.25">
      <c r="A1000" s="2" t="s">
        <v>4</v>
      </c>
      <c r="B1000" s="2" t="s">
        <v>85</v>
      </c>
      <c r="C1000" s="15">
        <v>37.138667208585758</v>
      </c>
    </row>
    <row r="1001" spans="1:3" ht="15.75" x14ac:dyDescent="0.25">
      <c r="A1001" s="2" t="s">
        <v>4</v>
      </c>
      <c r="B1001" s="2" t="s">
        <v>85</v>
      </c>
      <c r="C1001" s="15">
        <v>37.064519495356159</v>
      </c>
    </row>
    <row r="1002" spans="1:3" ht="15.75" x14ac:dyDescent="0.25">
      <c r="A1002" s="2" t="s">
        <v>4</v>
      </c>
      <c r="B1002" s="2" t="s">
        <v>86</v>
      </c>
      <c r="C1002" s="15">
        <v>32.741433192910385</v>
      </c>
    </row>
    <row r="1003" spans="1:3" ht="15.75" x14ac:dyDescent="0.25">
      <c r="A1003" s="2" t="s">
        <v>4</v>
      </c>
      <c r="B1003" s="2" t="s">
        <v>86</v>
      </c>
      <c r="C1003" s="15">
        <v>56.17485678506501</v>
      </c>
    </row>
    <row r="1004" spans="1:3" ht="15.75" x14ac:dyDescent="0.25">
      <c r="A1004" s="2" t="s">
        <v>4</v>
      </c>
      <c r="B1004" s="2" t="s">
        <v>86</v>
      </c>
      <c r="C1004" s="15">
        <v>54.18989503979261</v>
      </c>
    </row>
    <row r="1005" spans="1:3" ht="15.75" x14ac:dyDescent="0.25">
      <c r="A1005" s="2" t="s">
        <v>4</v>
      </c>
      <c r="B1005" s="2" t="s">
        <v>86</v>
      </c>
      <c r="C1005" s="15">
        <v>39.614102345813954</v>
      </c>
    </row>
    <row r="1006" spans="1:3" ht="15.75" x14ac:dyDescent="0.25">
      <c r="A1006" s="2" t="s">
        <v>4</v>
      </c>
      <c r="B1006" s="2" t="s">
        <v>86</v>
      </c>
      <c r="C1006" s="15">
        <v>24.996017993178413</v>
      </c>
    </row>
    <row r="1007" spans="1:3" ht="15.75" x14ac:dyDescent="0.25">
      <c r="A1007" s="2" t="s">
        <v>4</v>
      </c>
      <c r="B1007" s="2" t="s">
        <v>86</v>
      </c>
      <c r="C1007" s="15">
        <v>27.917987136744863</v>
      </c>
    </row>
    <row r="1008" spans="1:3" ht="15.75" x14ac:dyDescent="0.25">
      <c r="A1008" s="2" t="s">
        <v>4</v>
      </c>
      <c r="B1008" s="2" t="s">
        <v>86</v>
      </c>
      <c r="C1008" s="15">
        <v>41.742416336663574</v>
      </c>
    </row>
    <row r="1009" spans="1:3" ht="15.75" x14ac:dyDescent="0.25">
      <c r="A1009" s="2" t="s">
        <v>4</v>
      </c>
      <c r="B1009" s="2" t="s">
        <v>86</v>
      </c>
      <c r="C1009" s="15">
        <v>37.07001191855835</v>
      </c>
    </row>
    <row r="1010" spans="1:3" ht="15.75" x14ac:dyDescent="0.25">
      <c r="A1010" s="2" t="s">
        <v>4</v>
      </c>
      <c r="B1010" s="2" t="s">
        <v>86</v>
      </c>
      <c r="C1010" s="15">
        <v>48.118021189768719</v>
      </c>
    </row>
    <row r="1011" spans="1:3" ht="15.75" x14ac:dyDescent="0.25">
      <c r="A1011" s="2" t="s">
        <v>4</v>
      </c>
      <c r="B1011" s="2" t="s">
        <v>86</v>
      </c>
      <c r="C1011" s="15">
        <v>34.05302385359397</v>
      </c>
    </row>
    <row r="1012" spans="1:3" ht="15.75" x14ac:dyDescent="0.25">
      <c r="A1012" s="2" t="s">
        <v>4</v>
      </c>
      <c r="B1012" s="2" t="s">
        <v>86</v>
      </c>
      <c r="C1012" s="15">
        <v>34.997171402050874</v>
      </c>
    </row>
    <row r="1013" spans="1:3" ht="15.75" x14ac:dyDescent="0.25">
      <c r="A1013" s="2" t="s">
        <v>4</v>
      </c>
      <c r="B1013" s="2" t="s">
        <v>86</v>
      </c>
      <c r="C1013" s="15">
        <v>25.814389050305103</v>
      </c>
    </row>
    <row r="1014" spans="1:3" ht="15.75" x14ac:dyDescent="0.25">
      <c r="A1014" s="2" t="s">
        <v>4</v>
      </c>
      <c r="B1014" s="2" t="s">
        <v>86</v>
      </c>
      <c r="C1014" s="15">
        <v>34.509444221696171</v>
      </c>
    </row>
    <row r="1015" spans="1:3" ht="15.75" x14ac:dyDescent="0.25">
      <c r="A1015" s="2" t="s">
        <v>4</v>
      </c>
      <c r="B1015" s="2" t="s">
        <v>86</v>
      </c>
      <c r="C1015" s="15">
        <v>28.463934003042802</v>
      </c>
    </row>
    <row r="1016" spans="1:3" ht="15.75" x14ac:dyDescent="0.25">
      <c r="A1016" s="2" t="s">
        <v>4</v>
      </c>
      <c r="B1016" s="2" t="s">
        <v>86</v>
      </c>
      <c r="C1016" s="15">
        <v>24.079332560732471</v>
      </c>
    </row>
    <row r="1017" spans="1:3" ht="15.75" x14ac:dyDescent="0.25">
      <c r="A1017" s="2" t="s">
        <v>4</v>
      </c>
      <c r="B1017" s="2" t="s">
        <v>86</v>
      </c>
      <c r="C1017" s="15">
        <v>31.856054572716939</v>
      </c>
    </row>
    <row r="1018" spans="1:3" ht="15.75" x14ac:dyDescent="0.25">
      <c r="A1018" s="2" t="s">
        <v>4</v>
      </c>
      <c r="B1018" s="2" t="s">
        <v>86</v>
      </c>
      <c r="C1018" s="15">
        <v>30.949255502034948</v>
      </c>
    </row>
    <row r="1019" spans="1:3" ht="15.75" x14ac:dyDescent="0.25">
      <c r="A1019" s="2" t="s">
        <v>4</v>
      </c>
      <c r="B1019" s="2" t="s">
        <v>86</v>
      </c>
      <c r="C1019" s="15">
        <v>34.005239771734892</v>
      </c>
    </row>
    <row r="1020" spans="1:3" ht="15.75" x14ac:dyDescent="0.25">
      <c r="A1020" s="2" t="s">
        <v>4</v>
      </c>
      <c r="B1020" s="2" t="s">
        <v>86</v>
      </c>
      <c r="C1020" s="15">
        <v>33.375808072763625</v>
      </c>
    </row>
    <row r="1021" spans="1:3" ht="15.75" x14ac:dyDescent="0.25">
      <c r="A1021" s="2" t="s">
        <v>4</v>
      </c>
      <c r="B1021" s="2" t="s">
        <v>86</v>
      </c>
      <c r="C1021" s="15">
        <v>36.711905925775397</v>
      </c>
    </row>
    <row r="1022" spans="1:3" ht="15.75" x14ac:dyDescent="0.25">
      <c r="A1022" s="2" t="s">
        <v>4</v>
      </c>
      <c r="B1022" s="2" t="s">
        <v>86</v>
      </c>
      <c r="C1022" s="15">
        <v>28.24753252887642</v>
      </c>
    </row>
    <row r="1023" spans="1:3" ht="15.75" x14ac:dyDescent="0.25">
      <c r="A1023" s="2" t="s">
        <v>4</v>
      </c>
      <c r="B1023" s="2" t="s">
        <v>86</v>
      </c>
      <c r="C1023" s="15">
        <v>30.723516908424831</v>
      </c>
    </row>
    <row r="1024" spans="1:3" ht="15.75" x14ac:dyDescent="0.25">
      <c r="A1024" s="2" t="s">
        <v>4</v>
      </c>
      <c r="B1024" s="2" t="s">
        <v>86</v>
      </c>
      <c r="C1024" s="15">
        <v>36.036887114225934</v>
      </c>
    </row>
    <row r="1025" spans="1:3" ht="15.75" x14ac:dyDescent="0.25">
      <c r="A1025" s="2" t="s">
        <v>4</v>
      </c>
      <c r="B1025" s="2" t="s">
        <v>86</v>
      </c>
      <c r="C1025" s="15">
        <v>34.931811565944777</v>
      </c>
    </row>
    <row r="1026" spans="1:3" ht="15.75" x14ac:dyDescent="0.25">
      <c r="A1026" s="2" t="s">
        <v>4</v>
      </c>
      <c r="B1026" s="2" t="s">
        <v>86</v>
      </c>
      <c r="C1026" s="15">
        <v>28.560600651401394</v>
      </c>
    </row>
    <row r="1027" spans="1:3" ht="15.75" x14ac:dyDescent="0.25">
      <c r="A1027" s="2" t="s">
        <v>4</v>
      </c>
      <c r="B1027" s="2" t="s">
        <v>86</v>
      </c>
      <c r="C1027" s="15">
        <v>35.700750814251741</v>
      </c>
    </row>
    <row r="1028" spans="1:3" ht="15.75" x14ac:dyDescent="0.25">
      <c r="A1028" s="2" t="s">
        <v>4</v>
      </c>
      <c r="B1028" s="2" t="s">
        <v>86</v>
      </c>
      <c r="C1028" s="15">
        <v>26.964502468844231</v>
      </c>
    </row>
    <row r="1029" spans="1:3" ht="15.75" x14ac:dyDescent="0.25">
      <c r="A1029" s="2" t="s">
        <v>4</v>
      </c>
      <c r="B1029" s="2" t="s">
        <v>86</v>
      </c>
      <c r="C1029" s="15">
        <v>29.567361824363292</v>
      </c>
    </row>
    <row r="1030" spans="1:3" ht="15.75" x14ac:dyDescent="0.25">
      <c r="A1030" s="2" t="s">
        <v>4</v>
      </c>
      <c r="B1030" s="2" t="s">
        <v>86</v>
      </c>
      <c r="C1030" s="15">
        <v>33.108876305137059</v>
      </c>
    </row>
    <row r="1031" spans="1:3" ht="15.75" x14ac:dyDescent="0.25">
      <c r="A1031" s="2" t="s">
        <v>4</v>
      </c>
      <c r="B1031" s="2" t="s">
        <v>86</v>
      </c>
      <c r="C1031" s="15">
        <v>25.814389050305103</v>
      </c>
    </row>
    <row r="1032" spans="1:3" ht="15.75" x14ac:dyDescent="0.25">
      <c r="A1032" s="2" t="s">
        <v>4</v>
      </c>
      <c r="B1032" s="2" t="s">
        <v>86</v>
      </c>
      <c r="C1032" s="15">
        <v>24.166662089647332</v>
      </c>
    </row>
    <row r="1033" spans="1:3" ht="15.75" x14ac:dyDescent="0.25">
      <c r="A1033" s="2" t="s">
        <v>4</v>
      </c>
      <c r="B1033" s="2" t="s">
        <v>86</v>
      </c>
      <c r="C1033" s="15">
        <v>28.011358331182134</v>
      </c>
    </row>
    <row r="1034" spans="1:3" ht="15.75" x14ac:dyDescent="0.25">
      <c r="A1034" s="2" t="s">
        <v>4</v>
      </c>
      <c r="B1034" s="2" t="s">
        <v>86</v>
      </c>
      <c r="C1034" s="15">
        <v>33.503781533374713</v>
      </c>
    </row>
    <row r="1035" spans="1:3" ht="15.75" x14ac:dyDescent="0.25">
      <c r="A1035" s="2" t="s">
        <v>4</v>
      </c>
      <c r="B1035" s="2" t="s">
        <v>86</v>
      </c>
      <c r="C1035" s="15">
        <v>22.083385969055691</v>
      </c>
    </row>
    <row r="1036" spans="1:3" ht="15.75" x14ac:dyDescent="0.25">
      <c r="A1036" s="2" t="s">
        <v>4</v>
      </c>
      <c r="B1036" s="2" t="s">
        <v>86</v>
      </c>
      <c r="C1036" s="15">
        <v>28.535335504671309</v>
      </c>
    </row>
    <row r="1037" spans="1:3" ht="15.75" x14ac:dyDescent="0.25">
      <c r="A1037" s="2" t="s">
        <v>4</v>
      </c>
      <c r="B1037" s="2" t="s">
        <v>86</v>
      </c>
      <c r="C1037" s="15">
        <v>35.652417490072445</v>
      </c>
    </row>
    <row r="1038" spans="1:3" ht="15.75" x14ac:dyDescent="0.25">
      <c r="A1038" s="2" t="s">
        <v>4</v>
      </c>
      <c r="B1038" s="2" t="s">
        <v>86</v>
      </c>
      <c r="C1038" s="15">
        <v>28.485903695851576</v>
      </c>
    </row>
    <row r="1039" spans="1:3" ht="15.75" x14ac:dyDescent="0.25">
      <c r="A1039" s="2" t="s">
        <v>4</v>
      </c>
      <c r="B1039" s="2" t="s">
        <v>86</v>
      </c>
      <c r="C1039" s="15">
        <v>32.954539213155456</v>
      </c>
    </row>
    <row r="1040" spans="1:3" ht="15.75" x14ac:dyDescent="0.25">
      <c r="A1040" s="2" t="s">
        <v>4</v>
      </c>
      <c r="B1040" s="2" t="s">
        <v>86</v>
      </c>
      <c r="C1040" s="15">
        <v>34.176603375643303</v>
      </c>
    </row>
    <row r="1041" spans="1:3" ht="15.75" x14ac:dyDescent="0.25">
      <c r="A1041" s="2" t="s">
        <v>4</v>
      </c>
      <c r="B1041" s="2" t="s">
        <v>86</v>
      </c>
      <c r="C1041" s="15">
        <v>25.28711642289462</v>
      </c>
    </row>
    <row r="1042" spans="1:3" ht="15.75" x14ac:dyDescent="0.25">
      <c r="A1042" s="2" t="s">
        <v>4</v>
      </c>
      <c r="B1042" s="2" t="s">
        <v>86</v>
      </c>
      <c r="C1042" s="15">
        <v>29.99906628805563</v>
      </c>
    </row>
    <row r="1043" spans="1:3" ht="15.75" x14ac:dyDescent="0.25">
      <c r="A1043" s="2" t="s">
        <v>4</v>
      </c>
      <c r="B1043" s="2" t="s">
        <v>86</v>
      </c>
      <c r="C1043" s="15">
        <v>21.047514953122167</v>
      </c>
    </row>
    <row r="1044" spans="1:3" ht="15.75" x14ac:dyDescent="0.25">
      <c r="A1044" s="2" t="s">
        <v>4</v>
      </c>
      <c r="B1044" s="2" t="s">
        <v>86</v>
      </c>
      <c r="C1044" s="15">
        <v>22.784219169655461</v>
      </c>
    </row>
    <row r="1045" spans="1:3" ht="15.75" x14ac:dyDescent="0.25">
      <c r="A1045" s="2" t="s">
        <v>4</v>
      </c>
      <c r="B1045" s="2" t="s">
        <v>86</v>
      </c>
      <c r="C1045" s="15">
        <v>27.635127341831943</v>
      </c>
    </row>
    <row r="1046" spans="1:3" ht="15.75" x14ac:dyDescent="0.25">
      <c r="A1046" s="2" t="s">
        <v>4</v>
      </c>
      <c r="B1046" s="2" t="s">
        <v>86</v>
      </c>
      <c r="C1046" s="15">
        <v>32.042247719271266</v>
      </c>
    </row>
    <row r="1047" spans="1:3" ht="15.75" x14ac:dyDescent="0.25">
      <c r="A1047" s="2" t="s">
        <v>4</v>
      </c>
      <c r="B1047" s="2" t="s">
        <v>86</v>
      </c>
      <c r="C1047" s="15">
        <v>39.846981089586919</v>
      </c>
    </row>
    <row r="1048" spans="1:3" ht="15.75" x14ac:dyDescent="0.25">
      <c r="A1048" s="2" t="s">
        <v>4</v>
      </c>
      <c r="B1048" s="2" t="s">
        <v>86</v>
      </c>
      <c r="C1048" s="15">
        <v>30.098479148015315</v>
      </c>
    </row>
    <row r="1049" spans="1:3" ht="15.75" x14ac:dyDescent="0.25">
      <c r="A1049" s="2" t="s">
        <v>4</v>
      </c>
      <c r="B1049" s="2" t="s">
        <v>86</v>
      </c>
      <c r="C1049" s="15">
        <v>43.336866792260082</v>
      </c>
    </row>
    <row r="1050" spans="1:3" ht="15.75" x14ac:dyDescent="0.25">
      <c r="A1050" s="2" t="s">
        <v>4</v>
      </c>
      <c r="B1050" s="2" t="s">
        <v>86</v>
      </c>
      <c r="C1050" s="15">
        <v>26.192267766615956</v>
      </c>
    </row>
    <row r="1051" spans="1:3" ht="15.75" x14ac:dyDescent="0.25">
      <c r="A1051" s="2" t="s">
        <v>4</v>
      </c>
      <c r="B1051" s="2" t="s">
        <v>86</v>
      </c>
      <c r="C1051" s="15">
        <v>25.125639180750156</v>
      </c>
    </row>
    <row r="1052" spans="1:3" ht="15.75" x14ac:dyDescent="0.25">
      <c r="A1052" s="2" t="s">
        <v>4</v>
      </c>
      <c r="B1052" s="2" t="s">
        <v>86</v>
      </c>
      <c r="C1052" s="15">
        <v>22.579351784213678</v>
      </c>
    </row>
    <row r="1053" spans="1:3" ht="15.75" x14ac:dyDescent="0.25">
      <c r="A1053" s="2" t="s">
        <v>4</v>
      </c>
      <c r="B1053" s="2" t="s">
        <v>86</v>
      </c>
      <c r="C1053" s="15">
        <v>27.114994864584308</v>
      </c>
    </row>
    <row r="1054" spans="1:3" ht="15.75" x14ac:dyDescent="0.25">
      <c r="A1054" s="2" t="s">
        <v>4</v>
      </c>
      <c r="B1054" s="2" t="s">
        <v>86</v>
      </c>
      <c r="C1054" s="15">
        <v>32.968270271160939</v>
      </c>
    </row>
    <row r="1055" spans="1:3" ht="15.75" x14ac:dyDescent="0.25">
      <c r="A1055" s="2" t="s">
        <v>4</v>
      </c>
      <c r="B1055" s="2" t="s">
        <v>86</v>
      </c>
      <c r="C1055" s="15">
        <v>43.109480471689302</v>
      </c>
    </row>
    <row r="1056" spans="1:3" ht="15.75" x14ac:dyDescent="0.25">
      <c r="A1056" s="2" t="s">
        <v>4</v>
      </c>
      <c r="B1056" s="2" t="s">
        <v>86</v>
      </c>
      <c r="C1056" s="15">
        <v>39.922227287456955</v>
      </c>
    </row>
    <row r="1057" spans="1:3" ht="15.75" x14ac:dyDescent="0.25">
      <c r="A1057" s="2" t="s">
        <v>4</v>
      </c>
      <c r="B1057" s="2" t="s">
        <v>86</v>
      </c>
      <c r="C1057" s="15">
        <v>31.6781000609659</v>
      </c>
    </row>
    <row r="1058" spans="1:3" ht="15.75" x14ac:dyDescent="0.25">
      <c r="A1058" s="2" t="s">
        <v>4</v>
      </c>
      <c r="B1058" s="2" t="s">
        <v>86</v>
      </c>
      <c r="C1058" s="15">
        <v>31.856054572716939</v>
      </c>
    </row>
    <row r="1059" spans="1:3" ht="15.75" x14ac:dyDescent="0.25">
      <c r="A1059" s="2" t="s">
        <v>4</v>
      </c>
      <c r="B1059" s="2" t="s">
        <v>86</v>
      </c>
      <c r="C1059" s="15">
        <v>33.631754993985801</v>
      </c>
    </row>
    <row r="1060" spans="1:3" ht="15.75" x14ac:dyDescent="0.25">
      <c r="A1060" s="2" t="s">
        <v>4</v>
      </c>
      <c r="B1060" s="2" t="s">
        <v>86</v>
      </c>
      <c r="C1060" s="15">
        <v>25.265146730085849</v>
      </c>
    </row>
    <row r="1061" spans="1:3" ht="15.75" x14ac:dyDescent="0.25">
      <c r="A1061" s="2" t="s">
        <v>4</v>
      </c>
      <c r="B1061" s="2" t="s">
        <v>86</v>
      </c>
      <c r="C1061" s="15">
        <v>30.208327612059165</v>
      </c>
    </row>
    <row r="1062" spans="1:3" ht="15.75" x14ac:dyDescent="0.25">
      <c r="A1062" s="2" t="s">
        <v>4</v>
      </c>
      <c r="B1062" s="2" t="s">
        <v>86</v>
      </c>
      <c r="C1062" s="15">
        <v>34.602266173813227</v>
      </c>
    </row>
    <row r="1063" spans="1:3" ht="15.75" x14ac:dyDescent="0.25">
      <c r="A1063" s="2" t="s">
        <v>4</v>
      </c>
      <c r="B1063" s="2" t="s">
        <v>86</v>
      </c>
      <c r="C1063" s="15">
        <v>35.844652302149186</v>
      </c>
    </row>
    <row r="1064" spans="1:3" ht="15.75" x14ac:dyDescent="0.25">
      <c r="A1064" s="2" t="s">
        <v>4</v>
      </c>
      <c r="B1064" s="2" t="s">
        <v>86</v>
      </c>
      <c r="C1064" s="15">
        <v>34.05302385359397</v>
      </c>
    </row>
    <row r="1065" spans="1:3" ht="15.75" x14ac:dyDescent="0.25">
      <c r="A1065" s="2" t="s">
        <v>4</v>
      </c>
      <c r="B1065" s="2" t="s">
        <v>86</v>
      </c>
      <c r="C1065" s="15">
        <v>34.602266173813227</v>
      </c>
    </row>
    <row r="1066" spans="1:3" ht="15.75" x14ac:dyDescent="0.25">
      <c r="A1066" s="2" t="s">
        <v>4</v>
      </c>
      <c r="B1066" s="2" t="s">
        <v>86</v>
      </c>
      <c r="C1066" s="15">
        <v>33.471925478802</v>
      </c>
    </row>
    <row r="1067" spans="1:3" ht="15.75" x14ac:dyDescent="0.25">
      <c r="A1067" s="2" t="s">
        <v>4</v>
      </c>
      <c r="B1067" s="2" t="s">
        <v>86</v>
      </c>
      <c r="C1067" s="15">
        <v>28.011358331182134</v>
      </c>
    </row>
    <row r="1068" spans="1:3" ht="15.75" x14ac:dyDescent="0.25">
      <c r="A1068" s="2" t="s">
        <v>4</v>
      </c>
      <c r="B1068" s="2" t="s">
        <v>86</v>
      </c>
      <c r="C1068" s="15">
        <v>44.851677111424792</v>
      </c>
    </row>
    <row r="1069" spans="1:3" ht="15.75" x14ac:dyDescent="0.25">
      <c r="A1069" s="2" t="s">
        <v>4</v>
      </c>
      <c r="B1069" s="2" t="s">
        <v>86</v>
      </c>
      <c r="C1069" s="15">
        <v>33.013857383739129</v>
      </c>
    </row>
    <row r="1070" spans="1:3" ht="15.75" x14ac:dyDescent="0.25">
      <c r="A1070" s="2" t="s">
        <v>4</v>
      </c>
      <c r="B1070" s="2" t="s">
        <v>86</v>
      </c>
      <c r="C1070" s="15">
        <v>48.830388479093095</v>
      </c>
    </row>
    <row r="1071" spans="1:3" ht="15.75" x14ac:dyDescent="0.25">
      <c r="A1071" s="2" t="s">
        <v>4</v>
      </c>
      <c r="B1071" s="2" t="s">
        <v>86</v>
      </c>
      <c r="C1071" s="15">
        <v>20.175867390934208</v>
      </c>
    </row>
    <row r="1072" spans="1:3" ht="15.75" x14ac:dyDescent="0.25">
      <c r="A1072" s="2" t="s">
        <v>4</v>
      </c>
      <c r="B1072" s="2" t="s">
        <v>86</v>
      </c>
      <c r="C1072" s="15">
        <v>41.37332549747623</v>
      </c>
    </row>
    <row r="1073" spans="1:3" ht="15.75" x14ac:dyDescent="0.25">
      <c r="A1073" s="2" t="s">
        <v>4</v>
      </c>
      <c r="B1073" s="2" t="s">
        <v>86</v>
      </c>
      <c r="C1073" s="15">
        <v>34.199122310772289</v>
      </c>
    </row>
    <row r="1074" spans="1:3" ht="15.75" x14ac:dyDescent="0.25">
      <c r="A1074" s="2" t="s">
        <v>4</v>
      </c>
      <c r="B1074" s="2" t="s">
        <v>86</v>
      </c>
      <c r="C1074" s="15">
        <v>32.384425684767869</v>
      </c>
    </row>
    <row r="1075" spans="1:3" ht="15.75" x14ac:dyDescent="0.25">
      <c r="A1075" s="2" t="s">
        <v>4</v>
      </c>
      <c r="B1075" s="2" t="s">
        <v>86</v>
      </c>
      <c r="C1075" s="15">
        <v>34.473743470881921</v>
      </c>
    </row>
    <row r="1076" spans="1:3" ht="15.75" x14ac:dyDescent="0.25">
      <c r="A1076" s="2" t="s">
        <v>4</v>
      </c>
      <c r="B1076" s="2" t="s">
        <v>86</v>
      </c>
      <c r="C1076" s="15">
        <v>32.777683186044854</v>
      </c>
    </row>
    <row r="1077" spans="1:3" ht="15.75" x14ac:dyDescent="0.25">
      <c r="A1077" s="2" t="s">
        <v>4</v>
      </c>
      <c r="B1077" s="2" t="s">
        <v>86</v>
      </c>
      <c r="C1077" s="15">
        <v>35.151508494032484</v>
      </c>
    </row>
    <row r="1078" spans="1:3" ht="15.75" x14ac:dyDescent="0.25">
      <c r="A1078" s="2" t="s">
        <v>4</v>
      </c>
      <c r="B1078" s="2" t="s">
        <v>86</v>
      </c>
      <c r="C1078" s="15">
        <v>28.567740801564245</v>
      </c>
    </row>
    <row r="1079" spans="1:3" ht="15.75" x14ac:dyDescent="0.25">
      <c r="A1079" s="2" t="s">
        <v>4</v>
      </c>
      <c r="B1079" s="2" t="s">
        <v>86</v>
      </c>
      <c r="C1079" s="15">
        <v>38.724879029378968</v>
      </c>
    </row>
    <row r="1080" spans="1:3" ht="15.75" x14ac:dyDescent="0.25">
      <c r="A1080" s="2" t="s">
        <v>4</v>
      </c>
      <c r="B1080" s="2" t="s">
        <v>86</v>
      </c>
      <c r="C1080" s="15">
        <v>26.036832189993905</v>
      </c>
    </row>
    <row r="1081" spans="1:3" ht="15.75" x14ac:dyDescent="0.25">
      <c r="A1081" s="2" t="s">
        <v>4</v>
      </c>
      <c r="B1081" s="2" t="s">
        <v>86</v>
      </c>
      <c r="C1081" s="15">
        <v>36.799235454690255</v>
      </c>
    </row>
    <row r="1082" spans="1:3" ht="15.75" x14ac:dyDescent="0.25">
      <c r="A1082" s="2" t="s">
        <v>4</v>
      </c>
      <c r="B1082" s="2" t="s">
        <v>86</v>
      </c>
      <c r="C1082" s="15">
        <v>37.682966347923042</v>
      </c>
    </row>
    <row r="1083" spans="1:3" ht="15.75" x14ac:dyDescent="0.25">
      <c r="A1083" s="2" t="s">
        <v>4</v>
      </c>
      <c r="B1083" s="2" t="s">
        <v>86</v>
      </c>
      <c r="C1083" s="15">
        <v>30.277532144406791</v>
      </c>
    </row>
    <row r="1084" spans="1:3" ht="15.75" x14ac:dyDescent="0.25">
      <c r="A1084" s="2" t="s">
        <v>4</v>
      </c>
      <c r="B1084" s="2" t="s">
        <v>86</v>
      </c>
      <c r="C1084" s="15">
        <v>25.340392927955886</v>
      </c>
    </row>
    <row r="1085" spans="1:3" ht="15.75" x14ac:dyDescent="0.25">
      <c r="A1085" s="2" t="s">
        <v>4</v>
      </c>
      <c r="B1085" s="2" t="s">
        <v>86</v>
      </c>
      <c r="C1085" s="15">
        <v>35.779292466043096</v>
      </c>
    </row>
    <row r="1086" spans="1:3" ht="15.75" x14ac:dyDescent="0.25">
      <c r="A1086" s="2" t="s">
        <v>4</v>
      </c>
      <c r="B1086" s="2" t="s">
        <v>86</v>
      </c>
      <c r="C1086" s="15">
        <v>41.193174016444317</v>
      </c>
    </row>
    <row r="1087" spans="1:3" ht="15.75" x14ac:dyDescent="0.25">
      <c r="A1087" s="2" t="s">
        <v>4</v>
      </c>
      <c r="B1087" s="2" t="s">
        <v>86</v>
      </c>
      <c r="C1087" s="15">
        <v>32.818327117741077</v>
      </c>
    </row>
    <row r="1088" spans="1:3" ht="15.75" x14ac:dyDescent="0.25">
      <c r="A1088" s="2" t="s">
        <v>4</v>
      </c>
      <c r="B1088" s="2" t="s">
        <v>86</v>
      </c>
      <c r="C1088" s="15">
        <v>33.503781533374713</v>
      </c>
    </row>
    <row r="1089" spans="1:3" ht="15.75" x14ac:dyDescent="0.25">
      <c r="A1089" s="2" t="s">
        <v>4</v>
      </c>
      <c r="B1089" s="2" t="s">
        <v>86</v>
      </c>
      <c r="C1089" s="15">
        <v>37.897720095128776</v>
      </c>
    </row>
    <row r="1090" spans="1:3" ht="15.75" x14ac:dyDescent="0.25">
      <c r="A1090" s="2" t="s">
        <v>4</v>
      </c>
      <c r="B1090" s="2" t="s">
        <v>86</v>
      </c>
      <c r="C1090" s="15">
        <v>42.38942378988186</v>
      </c>
    </row>
    <row r="1091" spans="1:3" ht="15.75" x14ac:dyDescent="0.25">
      <c r="A1091" s="2" t="s">
        <v>4</v>
      </c>
      <c r="B1091" s="2" t="s">
        <v>86</v>
      </c>
      <c r="C1091" s="15">
        <v>40.094689376005803</v>
      </c>
    </row>
    <row r="1092" spans="1:3" ht="15.75" x14ac:dyDescent="0.25">
      <c r="A1092" s="2" t="s">
        <v>4</v>
      </c>
      <c r="B1092" s="2" t="s">
        <v>86</v>
      </c>
      <c r="C1092" s="15">
        <v>32.954539213155456</v>
      </c>
    </row>
    <row r="1093" spans="1:3" ht="15.75" x14ac:dyDescent="0.25">
      <c r="A1093" s="2" t="s">
        <v>4</v>
      </c>
      <c r="B1093" s="2" t="s">
        <v>86</v>
      </c>
      <c r="C1093" s="15">
        <v>29.921623120904716</v>
      </c>
    </row>
    <row r="1094" spans="1:3" ht="15.75" x14ac:dyDescent="0.25">
      <c r="A1094" s="2" t="s">
        <v>4</v>
      </c>
      <c r="B1094" s="2" t="s">
        <v>86</v>
      </c>
      <c r="C1094" s="15">
        <v>29.415770943982778</v>
      </c>
    </row>
    <row r="1095" spans="1:3" ht="15.75" x14ac:dyDescent="0.25">
      <c r="A1095" s="2" t="s">
        <v>4</v>
      </c>
      <c r="B1095" s="2" t="s">
        <v>86</v>
      </c>
      <c r="C1095" s="15">
        <v>23.068177449208818</v>
      </c>
    </row>
    <row r="1096" spans="1:3" ht="15.75" x14ac:dyDescent="0.25">
      <c r="A1096" s="2" t="s">
        <v>4</v>
      </c>
      <c r="B1096" s="2" t="s">
        <v>86</v>
      </c>
      <c r="C1096" s="15">
        <v>45.213078558129062</v>
      </c>
    </row>
    <row r="1097" spans="1:3" ht="15.75" x14ac:dyDescent="0.25">
      <c r="A1097" s="2" t="s">
        <v>4</v>
      </c>
      <c r="B1097" s="2" t="s">
        <v>86</v>
      </c>
      <c r="C1097" s="15">
        <v>36.581735495883436</v>
      </c>
    </row>
    <row r="1098" spans="1:3" ht="15.75" x14ac:dyDescent="0.25">
      <c r="A1098" s="2" t="s">
        <v>4</v>
      </c>
      <c r="B1098" s="2" t="s">
        <v>86</v>
      </c>
      <c r="C1098" s="15">
        <v>32.466262790480535</v>
      </c>
    </row>
    <row r="1099" spans="1:3" ht="15.75" x14ac:dyDescent="0.25">
      <c r="A1099" s="2" t="s">
        <v>4</v>
      </c>
      <c r="B1099" s="2" t="s">
        <v>86</v>
      </c>
      <c r="C1099" s="15">
        <v>22.748518418841208</v>
      </c>
    </row>
    <row r="1100" spans="1:3" ht="15.75" x14ac:dyDescent="0.25">
      <c r="A1100" s="2" t="s">
        <v>4</v>
      </c>
      <c r="B1100" s="2" t="s">
        <v>86</v>
      </c>
      <c r="C1100" s="15">
        <v>25.126737665390596</v>
      </c>
    </row>
    <row r="1101" spans="1:3" ht="15.75" x14ac:dyDescent="0.25">
      <c r="A1101" s="2" t="s">
        <v>4</v>
      </c>
      <c r="B1101" s="2" t="s">
        <v>86</v>
      </c>
      <c r="C1101" s="15">
        <v>46.207207157725918</v>
      </c>
    </row>
    <row r="1102" spans="1:3" ht="15.75" x14ac:dyDescent="0.25">
      <c r="A1102" s="2" t="s">
        <v>4</v>
      </c>
      <c r="B1102" s="2" t="s">
        <v>87</v>
      </c>
      <c r="C1102" s="15">
        <v>39.059367602392498</v>
      </c>
    </row>
    <row r="1103" spans="1:3" ht="15.75" x14ac:dyDescent="0.25">
      <c r="A1103" s="2" t="s">
        <v>4</v>
      </c>
      <c r="B1103" s="2" t="s">
        <v>87</v>
      </c>
      <c r="C1103" s="15">
        <v>34.672019948481072</v>
      </c>
    </row>
    <row r="1104" spans="1:3" ht="15.75" x14ac:dyDescent="0.25">
      <c r="A1104" s="2" t="s">
        <v>4</v>
      </c>
      <c r="B1104" s="2" t="s">
        <v>87</v>
      </c>
      <c r="C1104" s="15">
        <v>34.129368536104451</v>
      </c>
    </row>
    <row r="1105" spans="1:3" ht="15.75" x14ac:dyDescent="0.25">
      <c r="A1105" s="2" t="s">
        <v>4</v>
      </c>
      <c r="B1105" s="2" t="s">
        <v>87</v>
      </c>
      <c r="C1105" s="15">
        <v>21.969692808770301</v>
      </c>
    </row>
    <row r="1106" spans="1:3" ht="15.75" x14ac:dyDescent="0.25">
      <c r="A1106" s="2" t="s">
        <v>4</v>
      </c>
      <c r="B1106" s="2" t="s">
        <v>87</v>
      </c>
      <c r="C1106" s="15">
        <v>29.659085291839911</v>
      </c>
    </row>
    <row r="1107" spans="1:3" ht="15.75" x14ac:dyDescent="0.25">
      <c r="A1107" s="2" t="s">
        <v>4</v>
      </c>
      <c r="B1107" s="2" t="s">
        <v>87</v>
      </c>
      <c r="C1107" s="15">
        <v>38.947871411387993</v>
      </c>
    </row>
    <row r="1108" spans="1:3" ht="15.75" x14ac:dyDescent="0.25">
      <c r="A1108" s="2" t="s">
        <v>4</v>
      </c>
      <c r="B1108" s="2" t="s">
        <v>87</v>
      </c>
      <c r="C1108" s="15">
        <v>34.348516221871925</v>
      </c>
    </row>
    <row r="1109" spans="1:3" ht="15.75" x14ac:dyDescent="0.25">
      <c r="A1109" s="2" t="s">
        <v>4</v>
      </c>
      <c r="B1109" s="2" t="s">
        <v>87</v>
      </c>
      <c r="C1109" s="15">
        <v>35.98251212452422</v>
      </c>
    </row>
    <row r="1110" spans="1:3" ht="15.75" x14ac:dyDescent="0.25">
      <c r="A1110" s="2" t="s">
        <v>4</v>
      </c>
      <c r="B1110" s="2" t="s">
        <v>87</v>
      </c>
      <c r="C1110" s="15">
        <v>38.624916927099065</v>
      </c>
    </row>
    <row r="1111" spans="1:3" ht="15.75" x14ac:dyDescent="0.25">
      <c r="A1111" s="2" t="s">
        <v>4</v>
      </c>
      <c r="B1111" s="2" t="s">
        <v>87</v>
      </c>
      <c r="C1111" s="15">
        <v>29.5162822885829</v>
      </c>
    </row>
    <row r="1112" spans="1:3" ht="15.75" x14ac:dyDescent="0.25">
      <c r="A1112" s="2" t="s">
        <v>4</v>
      </c>
      <c r="B1112" s="2" t="s">
        <v>87</v>
      </c>
      <c r="C1112" s="15">
        <v>26.98811988861366</v>
      </c>
    </row>
    <row r="1113" spans="1:3" ht="15.75" x14ac:dyDescent="0.25">
      <c r="A1113" s="2" t="s">
        <v>4</v>
      </c>
      <c r="B1113" s="2" t="s">
        <v>87</v>
      </c>
      <c r="C1113" s="15">
        <v>25.066870252486698</v>
      </c>
    </row>
    <row r="1114" spans="1:3" ht="15.75" x14ac:dyDescent="0.25">
      <c r="A1114" s="2" t="s">
        <v>4</v>
      </c>
      <c r="B1114" s="2" t="s">
        <v>87</v>
      </c>
      <c r="C1114" s="15">
        <v>30.554899516117519</v>
      </c>
    </row>
    <row r="1115" spans="1:3" ht="15.75" x14ac:dyDescent="0.25">
      <c r="A1115" s="2" t="s">
        <v>4</v>
      </c>
      <c r="B1115" s="2" t="s">
        <v>87</v>
      </c>
      <c r="C1115" s="15">
        <v>37.348477774909519</v>
      </c>
    </row>
    <row r="1116" spans="1:3" ht="15.75" x14ac:dyDescent="0.25">
      <c r="A1116" s="2" t="s">
        <v>4</v>
      </c>
      <c r="B1116" s="2" t="s">
        <v>87</v>
      </c>
      <c r="C1116" s="15">
        <v>34.525372248982528</v>
      </c>
    </row>
    <row r="1117" spans="1:3" ht="15.75" x14ac:dyDescent="0.25">
      <c r="A1117" s="2" t="s">
        <v>4</v>
      </c>
      <c r="B1117" s="2" t="s">
        <v>87</v>
      </c>
      <c r="C1117" s="15">
        <v>33.869576918640732</v>
      </c>
    </row>
    <row r="1118" spans="1:3" ht="15.75" x14ac:dyDescent="0.25">
      <c r="A1118" s="2" t="s">
        <v>4</v>
      </c>
      <c r="B1118" s="2" t="s">
        <v>87</v>
      </c>
      <c r="C1118" s="15">
        <v>44.823665753093614</v>
      </c>
    </row>
    <row r="1119" spans="1:3" ht="15.75" x14ac:dyDescent="0.25">
      <c r="A1119" s="2" t="s">
        <v>4</v>
      </c>
      <c r="B1119" s="2" t="s">
        <v>87</v>
      </c>
      <c r="C1119" s="15">
        <v>33.117664182260576</v>
      </c>
    </row>
    <row r="1120" spans="1:3" ht="15.75" x14ac:dyDescent="0.25">
      <c r="A1120" s="2" t="s">
        <v>4</v>
      </c>
      <c r="B1120" s="2" t="s">
        <v>87</v>
      </c>
      <c r="C1120" s="15">
        <v>35.630447797263678</v>
      </c>
    </row>
    <row r="1121" spans="1:3" ht="15.75" x14ac:dyDescent="0.25">
      <c r="A1121" s="2" t="s">
        <v>4</v>
      </c>
      <c r="B1121" s="2" t="s">
        <v>87</v>
      </c>
      <c r="C1121" s="15">
        <v>44.211809808369352</v>
      </c>
    </row>
    <row r="1122" spans="1:3" ht="15.75" x14ac:dyDescent="0.25">
      <c r="A1122" s="2" t="s">
        <v>4</v>
      </c>
      <c r="B1122" s="2" t="s">
        <v>87</v>
      </c>
      <c r="C1122" s="15">
        <v>34.438591962387889</v>
      </c>
    </row>
    <row r="1123" spans="1:3" ht="15.75" x14ac:dyDescent="0.25">
      <c r="A1123" s="2" t="s">
        <v>4</v>
      </c>
      <c r="B1123" s="2" t="s">
        <v>87</v>
      </c>
      <c r="C1123" s="15">
        <v>32.555240046356055</v>
      </c>
    </row>
    <row r="1124" spans="1:3" ht="15.75" x14ac:dyDescent="0.25">
      <c r="A1124" s="2" t="s">
        <v>4</v>
      </c>
      <c r="B1124" s="2" t="s">
        <v>87</v>
      </c>
      <c r="C1124" s="15">
        <v>31.856054572716939</v>
      </c>
    </row>
    <row r="1125" spans="1:3" ht="15.75" x14ac:dyDescent="0.25">
      <c r="A1125" s="2" t="s">
        <v>4</v>
      </c>
      <c r="B1125" s="2" t="s">
        <v>87</v>
      </c>
      <c r="C1125" s="15">
        <v>37.897720095128776</v>
      </c>
    </row>
    <row r="1126" spans="1:3" ht="15.75" x14ac:dyDescent="0.25">
      <c r="A1126" s="2" t="s">
        <v>4</v>
      </c>
      <c r="B1126" s="2" t="s">
        <v>87</v>
      </c>
      <c r="C1126" s="15">
        <v>25.814389050305103</v>
      </c>
    </row>
    <row r="1127" spans="1:3" ht="15.75" x14ac:dyDescent="0.25">
      <c r="A1127" s="2" t="s">
        <v>4</v>
      </c>
      <c r="B1127" s="2" t="s">
        <v>87</v>
      </c>
      <c r="C1127" s="15">
        <v>27.88173714361039</v>
      </c>
    </row>
    <row r="1128" spans="1:3" ht="15.75" x14ac:dyDescent="0.25">
      <c r="A1128" s="2" t="s">
        <v>4</v>
      </c>
      <c r="B1128" s="2" t="s">
        <v>87</v>
      </c>
      <c r="C1128" s="15">
        <v>29.521225469464877</v>
      </c>
    </row>
    <row r="1129" spans="1:3" ht="15.75" x14ac:dyDescent="0.25">
      <c r="A1129" s="2" t="s">
        <v>4</v>
      </c>
      <c r="B1129" s="2" t="s">
        <v>87</v>
      </c>
      <c r="C1129" s="15">
        <v>26.453157868720105</v>
      </c>
    </row>
    <row r="1130" spans="1:3" ht="15.75" x14ac:dyDescent="0.25">
      <c r="A1130" s="2" t="s">
        <v>4</v>
      </c>
      <c r="B1130" s="2" t="s">
        <v>87</v>
      </c>
      <c r="C1130" s="15">
        <v>37.368799740757623</v>
      </c>
    </row>
    <row r="1131" spans="1:3" ht="15.75" x14ac:dyDescent="0.25">
      <c r="A1131" s="2" t="s">
        <v>4</v>
      </c>
      <c r="B1131" s="2" t="s">
        <v>87</v>
      </c>
      <c r="C1131" s="15">
        <v>32.224046927263842</v>
      </c>
    </row>
    <row r="1132" spans="1:3" ht="15.75" x14ac:dyDescent="0.25">
      <c r="A1132" s="2" t="s">
        <v>4</v>
      </c>
      <c r="B1132" s="2" t="s">
        <v>87</v>
      </c>
      <c r="C1132" s="15">
        <v>37.826867835820487</v>
      </c>
    </row>
    <row r="1133" spans="1:3" ht="15.75" x14ac:dyDescent="0.25">
      <c r="A1133" s="2" t="s">
        <v>4</v>
      </c>
      <c r="B1133" s="2" t="s">
        <v>87</v>
      </c>
      <c r="C1133" s="15">
        <v>33.583421669806505</v>
      </c>
    </row>
    <row r="1134" spans="1:3" ht="15.75" x14ac:dyDescent="0.25">
      <c r="A1134" s="2" t="s">
        <v>4</v>
      </c>
      <c r="B1134" s="2" t="s">
        <v>87</v>
      </c>
      <c r="C1134" s="15">
        <v>36.249993134470998</v>
      </c>
    </row>
    <row r="1135" spans="1:3" ht="15.75" x14ac:dyDescent="0.25">
      <c r="A1135" s="2" t="s">
        <v>4</v>
      </c>
      <c r="B1135" s="2" t="s">
        <v>87</v>
      </c>
      <c r="C1135" s="15">
        <v>31.010770641899501</v>
      </c>
    </row>
    <row r="1136" spans="1:3" ht="15.75" x14ac:dyDescent="0.25">
      <c r="A1136" s="2" t="s">
        <v>4</v>
      </c>
      <c r="B1136" s="2" t="s">
        <v>87</v>
      </c>
      <c r="C1136" s="15">
        <v>33.503781533374713</v>
      </c>
    </row>
    <row r="1137" spans="1:3" ht="15.75" x14ac:dyDescent="0.25">
      <c r="A1137" s="2" t="s">
        <v>4</v>
      </c>
      <c r="B1137" s="2" t="s">
        <v>87</v>
      </c>
      <c r="C1137" s="15">
        <v>30.208327612059165</v>
      </c>
    </row>
    <row r="1138" spans="1:3" ht="15.75" x14ac:dyDescent="0.25">
      <c r="A1138" s="2" t="s">
        <v>4</v>
      </c>
      <c r="B1138" s="2" t="s">
        <v>87</v>
      </c>
      <c r="C1138" s="15">
        <v>26.022002647347986</v>
      </c>
    </row>
    <row r="1139" spans="1:3" ht="15.75" x14ac:dyDescent="0.25">
      <c r="A1139" s="2" t="s">
        <v>4</v>
      </c>
      <c r="B1139" s="2" t="s">
        <v>87</v>
      </c>
      <c r="C1139" s="15">
        <v>23.734408383634779</v>
      </c>
    </row>
    <row r="1140" spans="1:3" ht="15.75" x14ac:dyDescent="0.25">
      <c r="A1140" s="2" t="s">
        <v>4</v>
      </c>
      <c r="B1140" s="2" t="s">
        <v>87</v>
      </c>
      <c r="C1140" s="15">
        <v>26.085165514173202</v>
      </c>
    </row>
    <row r="1141" spans="1:3" ht="15.75" x14ac:dyDescent="0.25">
      <c r="A1141" s="2" t="s">
        <v>4</v>
      </c>
      <c r="B1141" s="2" t="s">
        <v>87</v>
      </c>
      <c r="C1141" s="15">
        <v>30.208327612059165</v>
      </c>
    </row>
    <row r="1142" spans="1:3" ht="15.75" x14ac:dyDescent="0.25">
      <c r="A1142" s="2" t="s">
        <v>4</v>
      </c>
      <c r="B1142" s="2" t="s">
        <v>87</v>
      </c>
      <c r="C1142" s="15">
        <v>31.298573617694394</v>
      </c>
    </row>
    <row r="1143" spans="1:3" ht="15.75" x14ac:dyDescent="0.25">
      <c r="A1143" s="2" t="s">
        <v>4</v>
      </c>
      <c r="B1143" s="2" t="s">
        <v>87</v>
      </c>
      <c r="C1143" s="15">
        <v>30.536774519550281</v>
      </c>
    </row>
    <row r="1144" spans="1:3" ht="15.75" x14ac:dyDescent="0.25">
      <c r="A1144" s="2" t="s">
        <v>4</v>
      </c>
      <c r="B1144" s="2" t="s">
        <v>87</v>
      </c>
      <c r="C1144" s="15">
        <v>32.497020360412812</v>
      </c>
    </row>
    <row r="1145" spans="1:3" ht="15.75" x14ac:dyDescent="0.25">
      <c r="A1145" s="2" t="s">
        <v>4</v>
      </c>
      <c r="B1145" s="2" t="s">
        <v>87</v>
      </c>
      <c r="C1145" s="15">
        <v>27.095222141056418</v>
      </c>
    </row>
    <row r="1146" spans="1:3" ht="15.75" x14ac:dyDescent="0.25">
      <c r="A1146" s="2" t="s">
        <v>4</v>
      </c>
      <c r="B1146" s="2" t="s">
        <v>87</v>
      </c>
      <c r="C1146" s="15">
        <v>37.564330006755682</v>
      </c>
    </row>
    <row r="1147" spans="1:3" ht="15.75" x14ac:dyDescent="0.25">
      <c r="A1147" s="2" t="s">
        <v>4</v>
      </c>
      <c r="B1147" s="2" t="s">
        <v>87</v>
      </c>
      <c r="C1147" s="15">
        <v>23.005563824703824</v>
      </c>
    </row>
    <row r="1148" spans="1:3" ht="15.75" x14ac:dyDescent="0.25">
      <c r="A1148" s="2" t="s">
        <v>4</v>
      </c>
      <c r="B1148" s="2" t="s">
        <v>87</v>
      </c>
      <c r="C1148" s="15">
        <v>22.303632139463609</v>
      </c>
    </row>
    <row r="1149" spans="1:3" ht="15.75" x14ac:dyDescent="0.25">
      <c r="A1149" s="2" t="s">
        <v>4</v>
      </c>
      <c r="B1149" s="2" t="s">
        <v>87</v>
      </c>
      <c r="C1149" s="15">
        <v>23.535582663715406</v>
      </c>
    </row>
    <row r="1150" spans="1:3" ht="15.75" x14ac:dyDescent="0.25">
      <c r="A1150" s="2" t="s">
        <v>4</v>
      </c>
      <c r="B1150" s="2" t="s">
        <v>87</v>
      </c>
      <c r="C1150" s="15">
        <v>29.040089196952806</v>
      </c>
    </row>
    <row r="1151" spans="1:3" ht="15.75" x14ac:dyDescent="0.25">
      <c r="A1151" s="2" t="s">
        <v>4</v>
      </c>
      <c r="B1151" s="2" t="s">
        <v>87</v>
      </c>
      <c r="C1151" s="15">
        <v>17.229182342957891</v>
      </c>
    </row>
    <row r="1152" spans="1:3" ht="15.75" x14ac:dyDescent="0.25">
      <c r="A1152" s="2" t="s">
        <v>4</v>
      </c>
      <c r="B1152" s="2" t="s">
        <v>87</v>
      </c>
      <c r="C1152" s="15">
        <v>21.251283853923514</v>
      </c>
    </row>
    <row r="1153" spans="1:3" ht="15.75" x14ac:dyDescent="0.25">
      <c r="A1153" s="2" t="s">
        <v>4</v>
      </c>
      <c r="B1153" s="2" t="s">
        <v>87</v>
      </c>
      <c r="C1153" s="15">
        <v>26.504786646820715</v>
      </c>
    </row>
    <row r="1154" spans="1:3" ht="15.75" x14ac:dyDescent="0.25">
      <c r="A1154" s="2" t="s">
        <v>4</v>
      </c>
      <c r="B1154" s="2" t="s">
        <v>87</v>
      </c>
      <c r="C1154" s="15">
        <v>25.132779330913007</v>
      </c>
    </row>
    <row r="1155" spans="1:3" ht="15.75" x14ac:dyDescent="0.25">
      <c r="A1155" s="2" t="s">
        <v>4</v>
      </c>
      <c r="B1155" s="2" t="s">
        <v>87</v>
      </c>
      <c r="C1155" s="15">
        <v>20.473007486172826</v>
      </c>
    </row>
    <row r="1156" spans="1:3" ht="15.75" x14ac:dyDescent="0.25">
      <c r="A1156" s="2" t="s">
        <v>4</v>
      </c>
      <c r="B1156" s="2" t="s">
        <v>87</v>
      </c>
      <c r="C1156" s="15">
        <v>28.011358331182134</v>
      </c>
    </row>
    <row r="1157" spans="1:3" ht="15.75" x14ac:dyDescent="0.25">
      <c r="A1157" s="2" t="s">
        <v>4</v>
      </c>
      <c r="B1157" s="2" t="s">
        <v>87</v>
      </c>
      <c r="C1157" s="15">
        <v>24.166662089647332</v>
      </c>
    </row>
    <row r="1158" spans="1:3" ht="15.75" x14ac:dyDescent="0.25">
      <c r="A1158" s="2" t="s">
        <v>4</v>
      </c>
      <c r="B1158" s="2" t="s">
        <v>87</v>
      </c>
      <c r="C1158" s="15">
        <v>20.141814367080613</v>
      </c>
    </row>
    <row r="1159" spans="1:3" ht="15.75" x14ac:dyDescent="0.25">
      <c r="A1159" s="2" t="s">
        <v>4</v>
      </c>
      <c r="B1159" s="2" t="s">
        <v>87</v>
      </c>
      <c r="C1159" s="15">
        <v>24.676358962810806</v>
      </c>
    </row>
    <row r="1160" spans="1:3" ht="15.75" x14ac:dyDescent="0.25">
      <c r="A1160" s="2" t="s">
        <v>4</v>
      </c>
      <c r="B1160" s="2" t="s">
        <v>87</v>
      </c>
      <c r="C1160" s="15">
        <v>29.526168650346847</v>
      </c>
    </row>
    <row r="1161" spans="1:3" ht="15.75" x14ac:dyDescent="0.25">
      <c r="A1161" s="2" t="s">
        <v>4</v>
      </c>
      <c r="B1161" s="2" t="s">
        <v>87</v>
      </c>
      <c r="C1161" s="15">
        <v>24.642855181277426</v>
      </c>
    </row>
    <row r="1162" spans="1:3" ht="15.75" x14ac:dyDescent="0.25">
      <c r="A1162" s="2" t="s">
        <v>4</v>
      </c>
      <c r="B1162" s="2" t="s">
        <v>87</v>
      </c>
      <c r="C1162" s="15">
        <v>30.830069918547363</v>
      </c>
    </row>
    <row r="1163" spans="1:3" ht="15.75" x14ac:dyDescent="0.25">
      <c r="A1163" s="2" t="s">
        <v>4</v>
      </c>
      <c r="B1163" s="2" t="s">
        <v>87</v>
      </c>
      <c r="C1163" s="15">
        <v>21.777457996693563</v>
      </c>
    </row>
    <row r="1164" spans="1:3" ht="15.75" x14ac:dyDescent="0.25">
      <c r="A1164" s="2" t="s">
        <v>4</v>
      </c>
      <c r="B1164" s="2" t="s">
        <v>87</v>
      </c>
      <c r="C1164" s="15">
        <v>25.288214907535057</v>
      </c>
    </row>
    <row r="1165" spans="1:3" ht="15.75" x14ac:dyDescent="0.25">
      <c r="A1165" s="2" t="s">
        <v>4</v>
      </c>
      <c r="B1165" s="2" t="s">
        <v>87</v>
      </c>
      <c r="C1165" s="15">
        <v>20.338443117719109</v>
      </c>
    </row>
    <row r="1166" spans="1:3" ht="15.75" x14ac:dyDescent="0.25">
      <c r="A1166" s="2" t="s">
        <v>4</v>
      </c>
      <c r="B1166" s="2" t="s">
        <v>87</v>
      </c>
      <c r="C1166" s="15">
        <v>25.814389050305103</v>
      </c>
    </row>
    <row r="1167" spans="1:3" ht="15.75" x14ac:dyDescent="0.25">
      <c r="A1167" s="2" t="s">
        <v>4</v>
      </c>
      <c r="B1167" s="2" t="s">
        <v>87</v>
      </c>
      <c r="C1167" s="15">
        <v>26.363631370524363</v>
      </c>
    </row>
    <row r="1168" spans="1:3" ht="15.75" x14ac:dyDescent="0.25">
      <c r="A1168" s="2" t="s">
        <v>4</v>
      </c>
      <c r="B1168" s="2" t="s">
        <v>87</v>
      </c>
      <c r="C1168" s="15">
        <v>37.095826307608661</v>
      </c>
    </row>
    <row r="1169" spans="1:3" ht="15.75" x14ac:dyDescent="0.25">
      <c r="A1169" s="2" t="s">
        <v>4</v>
      </c>
      <c r="B1169" s="2" t="s">
        <v>87</v>
      </c>
      <c r="C1169" s="15">
        <v>27.46211601096288</v>
      </c>
    </row>
    <row r="1170" spans="1:3" ht="15.75" x14ac:dyDescent="0.25">
      <c r="A1170" s="2" t="s">
        <v>4</v>
      </c>
      <c r="B1170" s="2" t="s">
        <v>87</v>
      </c>
      <c r="C1170" s="15">
        <v>28.107475737220504</v>
      </c>
    </row>
    <row r="1171" spans="1:3" ht="15.75" x14ac:dyDescent="0.25">
      <c r="A1171" s="2" t="s">
        <v>4</v>
      </c>
      <c r="B1171" s="2" t="s">
        <v>87</v>
      </c>
      <c r="C1171" s="15">
        <v>26.645941923117061</v>
      </c>
    </row>
    <row r="1172" spans="1:3" ht="15.75" x14ac:dyDescent="0.25">
      <c r="A1172" s="2" t="s">
        <v>4</v>
      </c>
      <c r="B1172" s="2" t="s">
        <v>87</v>
      </c>
      <c r="C1172" s="15">
        <v>26.965600953484671</v>
      </c>
    </row>
    <row r="1173" spans="1:3" ht="15.75" x14ac:dyDescent="0.25">
      <c r="A1173" s="2" t="s">
        <v>4</v>
      </c>
      <c r="B1173" s="2" t="s">
        <v>87</v>
      </c>
      <c r="C1173" s="15">
        <v>29.558024704919564</v>
      </c>
    </row>
    <row r="1174" spans="1:3" ht="15.75" x14ac:dyDescent="0.25">
      <c r="A1174" s="2" t="s">
        <v>4</v>
      </c>
      <c r="B1174" s="2" t="s">
        <v>87</v>
      </c>
      <c r="C1174" s="15">
        <v>35.167436521318841</v>
      </c>
    </row>
    <row r="1175" spans="1:3" ht="15.75" x14ac:dyDescent="0.25">
      <c r="A1175" s="2" t="s">
        <v>4</v>
      </c>
      <c r="B1175" s="2" t="s">
        <v>87</v>
      </c>
      <c r="C1175" s="15">
        <v>28.943422548594214</v>
      </c>
    </row>
    <row r="1176" spans="1:3" ht="15.75" x14ac:dyDescent="0.25">
      <c r="A1176" s="2" t="s">
        <v>4</v>
      </c>
      <c r="B1176" s="2" t="s">
        <v>87</v>
      </c>
      <c r="C1176" s="15">
        <v>25.265146730085849</v>
      </c>
    </row>
    <row r="1177" spans="1:3" ht="15.75" x14ac:dyDescent="0.25">
      <c r="A1177" s="2" t="s">
        <v>4</v>
      </c>
      <c r="B1177" s="2" t="s">
        <v>87</v>
      </c>
      <c r="C1177" s="15">
        <v>22.518935128989561</v>
      </c>
    </row>
    <row r="1178" spans="1:3" ht="15.75" x14ac:dyDescent="0.25">
      <c r="A1178" s="2" t="s">
        <v>4</v>
      </c>
      <c r="B1178" s="2" t="s">
        <v>87</v>
      </c>
      <c r="C1178" s="15">
        <v>25.862722374484402</v>
      </c>
    </row>
    <row r="1179" spans="1:3" ht="15.75" x14ac:dyDescent="0.25">
      <c r="A1179" s="2" t="s">
        <v>4</v>
      </c>
      <c r="B1179" s="2" t="s">
        <v>87</v>
      </c>
      <c r="C1179" s="15">
        <v>23.471870554569971</v>
      </c>
    </row>
    <row r="1180" spans="1:3" ht="15.75" x14ac:dyDescent="0.25">
      <c r="A1180" s="2" t="s">
        <v>4</v>
      </c>
      <c r="B1180" s="2" t="s">
        <v>87</v>
      </c>
      <c r="C1180" s="15">
        <v>26.939786564434364</v>
      </c>
    </row>
    <row r="1181" spans="1:3" ht="15.75" x14ac:dyDescent="0.25">
      <c r="A1181" s="2" t="s">
        <v>4</v>
      </c>
      <c r="B1181" s="2" t="s">
        <v>87</v>
      </c>
      <c r="C1181" s="15">
        <v>23.002268370782506</v>
      </c>
    </row>
    <row r="1182" spans="1:3" ht="15.75" x14ac:dyDescent="0.25">
      <c r="A1182" s="2" t="s">
        <v>4</v>
      </c>
      <c r="B1182" s="2" t="s">
        <v>87</v>
      </c>
      <c r="C1182" s="15">
        <v>25.887987521214487</v>
      </c>
    </row>
    <row r="1183" spans="1:3" ht="15.75" x14ac:dyDescent="0.25">
      <c r="A1183" s="2" t="s">
        <v>4</v>
      </c>
      <c r="B1183" s="2" t="s">
        <v>87</v>
      </c>
      <c r="C1183" s="15">
        <v>26.020904162707545</v>
      </c>
    </row>
    <row r="1184" spans="1:3" ht="15.75" x14ac:dyDescent="0.25">
      <c r="A1184" s="2" t="s">
        <v>4</v>
      </c>
      <c r="B1184" s="2" t="s">
        <v>87</v>
      </c>
      <c r="C1184" s="15">
        <v>16.652477906727668</v>
      </c>
    </row>
    <row r="1185" spans="1:3" ht="15.75" x14ac:dyDescent="0.25">
      <c r="A1185" s="2" t="s">
        <v>4</v>
      </c>
      <c r="B1185" s="2" t="s">
        <v>87</v>
      </c>
      <c r="C1185" s="15">
        <v>23.881605325453538</v>
      </c>
    </row>
    <row r="1186" spans="1:3" ht="15.75" x14ac:dyDescent="0.25">
      <c r="A1186" s="2" t="s">
        <v>4</v>
      </c>
      <c r="B1186" s="2" t="s">
        <v>87</v>
      </c>
      <c r="C1186" s="15">
        <v>25.126737665390596</v>
      </c>
    </row>
    <row r="1187" spans="1:3" ht="15.75" x14ac:dyDescent="0.25">
      <c r="A1187" s="2" t="s">
        <v>4</v>
      </c>
      <c r="B1187" s="2" t="s">
        <v>87</v>
      </c>
      <c r="C1187" s="15">
        <v>27.864710631683593</v>
      </c>
    </row>
    <row r="1188" spans="1:3" ht="15.75" x14ac:dyDescent="0.25">
      <c r="A1188" s="2" t="s">
        <v>4</v>
      </c>
      <c r="B1188" s="2" t="s">
        <v>87</v>
      </c>
      <c r="C1188" s="15">
        <v>24.420961283908849</v>
      </c>
    </row>
    <row r="1189" spans="1:3" ht="15.75" x14ac:dyDescent="0.25">
      <c r="A1189" s="2" t="s">
        <v>4</v>
      </c>
      <c r="B1189" s="2" t="s">
        <v>87</v>
      </c>
      <c r="C1189" s="15">
        <v>20.047344688002902</v>
      </c>
    </row>
    <row r="1190" spans="1:3" ht="15.75" x14ac:dyDescent="0.25">
      <c r="A1190" s="2" t="s">
        <v>4</v>
      </c>
      <c r="B1190" s="2" t="s">
        <v>87</v>
      </c>
      <c r="C1190" s="15">
        <v>17.301133086906614</v>
      </c>
    </row>
    <row r="1191" spans="1:3" ht="15.75" x14ac:dyDescent="0.25">
      <c r="A1191" s="2" t="s">
        <v>4</v>
      </c>
      <c r="B1191" s="2" t="s">
        <v>87</v>
      </c>
      <c r="C1191" s="15">
        <v>22.379427579653868</v>
      </c>
    </row>
    <row r="1192" spans="1:3" ht="15.75" x14ac:dyDescent="0.25">
      <c r="A1192" s="2" t="s">
        <v>4</v>
      </c>
      <c r="B1192" s="2" t="s">
        <v>87</v>
      </c>
      <c r="C1192" s="15">
        <v>24.631321092552824</v>
      </c>
    </row>
    <row r="1193" spans="1:3" ht="15.75" x14ac:dyDescent="0.25">
      <c r="A1193" s="2" t="s">
        <v>4</v>
      </c>
      <c r="B1193" s="2" t="s">
        <v>87</v>
      </c>
      <c r="C1193" s="15">
        <v>27.088631233213782</v>
      </c>
    </row>
    <row r="1194" spans="1:3" ht="15.75" x14ac:dyDescent="0.25">
      <c r="A1194" s="2" t="s">
        <v>4</v>
      </c>
      <c r="B1194" s="2" t="s">
        <v>87</v>
      </c>
      <c r="C1194" s="15">
        <v>22.518935128989561</v>
      </c>
    </row>
    <row r="1195" spans="1:3" ht="15.75" x14ac:dyDescent="0.25">
      <c r="A1195" s="2" t="s">
        <v>4</v>
      </c>
      <c r="B1195" s="2" t="s">
        <v>87</v>
      </c>
      <c r="C1195" s="15">
        <v>26.363631370524363</v>
      </c>
    </row>
    <row r="1196" spans="1:3" ht="15.75" x14ac:dyDescent="0.25">
      <c r="A1196" s="2" t="s">
        <v>4</v>
      </c>
      <c r="B1196" s="2" t="s">
        <v>87</v>
      </c>
      <c r="C1196" s="15">
        <v>24.369332505808238</v>
      </c>
    </row>
    <row r="1197" spans="1:3" ht="15.75" x14ac:dyDescent="0.25">
      <c r="A1197" s="2" t="s">
        <v>4</v>
      </c>
      <c r="B1197" s="2" t="s">
        <v>87</v>
      </c>
      <c r="C1197" s="15">
        <v>26.246642756317662</v>
      </c>
    </row>
    <row r="1198" spans="1:3" ht="15.75" x14ac:dyDescent="0.25">
      <c r="A1198" s="2" t="s">
        <v>4</v>
      </c>
      <c r="B1198" s="2" t="s">
        <v>87</v>
      </c>
      <c r="C1198" s="15">
        <v>20.288462066579154</v>
      </c>
    </row>
    <row r="1199" spans="1:3" ht="15.75" x14ac:dyDescent="0.25">
      <c r="A1199" s="2" t="s">
        <v>4</v>
      </c>
      <c r="B1199" s="2" t="s">
        <v>87</v>
      </c>
      <c r="C1199" s="15">
        <v>21.385298980057016</v>
      </c>
    </row>
    <row r="1200" spans="1:3" ht="15.75" x14ac:dyDescent="0.25">
      <c r="A1200" s="2" t="s">
        <v>4</v>
      </c>
      <c r="B1200" s="2" t="s">
        <v>87</v>
      </c>
      <c r="C1200" s="15">
        <v>30.5087631612191</v>
      </c>
    </row>
    <row r="1201" spans="1:3" ht="15.75" x14ac:dyDescent="0.25">
      <c r="A1201" s="2" t="s">
        <v>4</v>
      </c>
      <c r="B1201" s="2" t="s">
        <v>87</v>
      </c>
      <c r="C1201" s="15">
        <v>28.560600651401394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6205-9231-448A-ADDD-9F86D0E9467D}">
  <dimension ref="A1:B9"/>
  <sheetViews>
    <sheetView tabSelected="1" workbookViewId="0">
      <selection activeCell="E5" sqref="E5"/>
    </sheetView>
  </sheetViews>
  <sheetFormatPr defaultRowHeight="15" x14ac:dyDescent="0.25"/>
  <cols>
    <col min="1" max="1" width="10" bestFit="1" customWidth="1"/>
    <col min="2" max="2" width="16.28515625" bestFit="1" customWidth="1"/>
  </cols>
  <sheetData>
    <row r="1" spans="1:2" ht="16.5" thickBot="1" x14ac:dyDescent="0.3">
      <c r="A1" s="2" t="s">
        <v>2</v>
      </c>
      <c r="B1" s="2" t="s">
        <v>91</v>
      </c>
    </row>
    <row r="2" spans="1:2" ht="15.75" x14ac:dyDescent="0.25">
      <c r="A2" s="28" t="s">
        <v>92</v>
      </c>
      <c r="B2" s="113">
        <v>0.69906782999999995</v>
      </c>
    </row>
    <row r="3" spans="1:2" ht="15.75" x14ac:dyDescent="0.25">
      <c r="A3" s="29" t="s">
        <v>94</v>
      </c>
      <c r="B3" s="114">
        <v>0.75011455999999999</v>
      </c>
    </row>
    <row r="4" spans="1:2" ht="15.75" x14ac:dyDescent="0.25">
      <c r="A4" s="29" t="s">
        <v>95</v>
      </c>
      <c r="B4" s="114">
        <v>1.2475296499999999</v>
      </c>
    </row>
    <row r="5" spans="1:2" ht="16.5" thickBot="1" x14ac:dyDescent="0.3">
      <c r="A5" s="30" t="s">
        <v>96</v>
      </c>
      <c r="B5" s="115">
        <v>1.09277921</v>
      </c>
    </row>
    <row r="6" spans="1:2" ht="15.75" x14ac:dyDescent="0.25">
      <c r="A6" s="28" t="s">
        <v>81</v>
      </c>
      <c r="B6" s="113">
        <v>1.0253741700000001</v>
      </c>
    </row>
    <row r="7" spans="1:2" ht="15.75" x14ac:dyDescent="0.25">
      <c r="A7" s="29" t="s">
        <v>82</v>
      </c>
      <c r="B7" s="114">
        <v>0.86862874999999995</v>
      </c>
    </row>
    <row r="8" spans="1:2" ht="15.75" x14ac:dyDescent="0.25">
      <c r="A8" s="29" t="s">
        <v>84</v>
      </c>
      <c r="B8" s="114">
        <v>0.52664681000000002</v>
      </c>
    </row>
    <row r="9" spans="1:2" ht="16.5" thickBot="1" x14ac:dyDescent="0.3">
      <c r="A9" s="30" t="s">
        <v>97</v>
      </c>
      <c r="B9" s="115">
        <v>0.62977744999999996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014C2-7D3E-4CD1-8514-143E7831EDDE}">
  <dimension ref="A1:D45"/>
  <sheetViews>
    <sheetView workbookViewId="0">
      <selection activeCell="F14" sqref="F14"/>
    </sheetView>
  </sheetViews>
  <sheetFormatPr defaultRowHeight="15" x14ac:dyDescent="0.25"/>
  <cols>
    <col min="1" max="1" width="10" style="4" bestFit="1" customWidth="1"/>
    <col min="2" max="2" width="12.7109375" style="4" bestFit="1" customWidth="1"/>
    <col min="3" max="3" width="25.42578125" style="4" bestFit="1" customWidth="1"/>
    <col min="4" max="4" width="18.85546875" style="4" bestFit="1" customWidth="1"/>
  </cols>
  <sheetData>
    <row r="1" spans="1:4" ht="16.5" thickBot="1" x14ac:dyDescent="0.3">
      <c r="A1" s="2" t="s">
        <v>2</v>
      </c>
      <c r="B1" s="2" t="s">
        <v>98</v>
      </c>
      <c r="C1" s="2" t="s">
        <v>99</v>
      </c>
      <c r="D1" s="2" t="s">
        <v>100</v>
      </c>
    </row>
    <row r="2" spans="1:4" ht="15.75" x14ac:dyDescent="0.25">
      <c r="A2" s="106" t="s">
        <v>3</v>
      </c>
      <c r="B2" s="56">
        <v>376</v>
      </c>
      <c r="C2" s="56">
        <v>25</v>
      </c>
      <c r="D2" s="107">
        <f>C2*100/B2</f>
        <v>6.6489361702127656</v>
      </c>
    </row>
    <row r="3" spans="1:4" ht="15.75" x14ac:dyDescent="0.25">
      <c r="A3" s="108" t="s">
        <v>3</v>
      </c>
      <c r="B3" s="2">
        <v>576</v>
      </c>
      <c r="C3" s="2">
        <v>49</v>
      </c>
      <c r="D3" s="109">
        <f t="shared" ref="D3:D14" si="0">C3*100/B3</f>
        <v>8.5069444444444446</v>
      </c>
    </row>
    <row r="4" spans="1:4" ht="15.75" x14ac:dyDescent="0.25">
      <c r="A4" s="108" t="s">
        <v>3</v>
      </c>
      <c r="B4" s="2">
        <v>570</v>
      </c>
      <c r="C4" s="2">
        <v>45</v>
      </c>
      <c r="D4" s="109">
        <f t="shared" si="0"/>
        <v>7.8947368421052628</v>
      </c>
    </row>
    <row r="5" spans="1:4" ht="15.75" x14ac:dyDescent="0.25">
      <c r="A5" s="108" t="s">
        <v>3</v>
      </c>
      <c r="B5" s="2">
        <v>767</v>
      </c>
      <c r="C5" s="2">
        <v>33</v>
      </c>
      <c r="D5" s="109">
        <f t="shared" si="0"/>
        <v>4.3024771838331164</v>
      </c>
    </row>
    <row r="6" spans="1:4" ht="15.75" x14ac:dyDescent="0.25">
      <c r="A6" s="108" t="s">
        <v>3</v>
      </c>
      <c r="B6" s="2">
        <v>915</v>
      </c>
      <c r="C6" s="2">
        <v>61</v>
      </c>
      <c r="D6" s="109">
        <f t="shared" si="0"/>
        <v>6.666666666666667</v>
      </c>
    </row>
    <row r="7" spans="1:4" ht="16.5" thickBot="1" x14ac:dyDescent="0.3">
      <c r="A7" s="110" t="s">
        <v>3</v>
      </c>
      <c r="B7" s="111">
        <v>234</v>
      </c>
      <c r="C7" s="111">
        <v>24</v>
      </c>
      <c r="D7" s="112">
        <f t="shared" si="0"/>
        <v>10.256410256410257</v>
      </c>
    </row>
    <row r="8" spans="1:4" ht="15.75" x14ac:dyDescent="0.25">
      <c r="A8" s="28" t="s">
        <v>4</v>
      </c>
      <c r="B8" s="56">
        <v>559</v>
      </c>
      <c r="C8" s="56">
        <v>53</v>
      </c>
      <c r="D8" s="107">
        <f t="shared" si="0"/>
        <v>9.4812164579606435</v>
      </c>
    </row>
    <row r="9" spans="1:4" ht="15.75" x14ac:dyDescent="0.25">
      <c r="A9" s="29" t="s">
        <v>4</v>
      </c>
      <c r="B9" s="2">
        <v>686</v>
      </c>
      <c r="C9" s="2">
        <v>75</v>
      </c>
      <c r="D9" s="109">
        <f t="shared" si="0"/>
        <v>10.932944606413994</v>
      </c>
    </row>
    <row r="10" spans="1:4" ht="15.75" x14ac:dyDescent="0.25">
      <c r="A10" s="29" t="s">
        <v>4</v>
      </c>
      <c r="B10" s="2">
        <v>666</v>
      </c>
      <c r="C10" s="2">
        <v>39</v>
      </c>
      <c r="D10" s="109">
        <f t="shared" si="0"/>
        <v>5.8558558558558556</v>
      </c>
    </row>
    <row r="11" spans="1:4" ht="15.75" x14ac:dyDescent="0.25">
      <c r="A11" s="29" t="s">
        <v>4</v>
      </c>
      <c r="B11" s="2">
        <v>715</v>
      </c>
      <c r="C11" s="2">
        <v>68</v>
      </c>
      <c r="D11" s="109">
        <f t="shared" si="0"/>
        <v>9.51048951048951</v>
      </c>
    </row>
    <row r="12" spans="1:4" ht="15.75" x14ac:dyDescent="0.25">
      <c r="A12" s="29" t="s">
        <v>4</v>
      </c>
      <c r="B12" s="2">
        <v>703</v>
      </c>
      <c r="C12" s="2">
        <v>37</v>
      </c>
      <c r="D12" s="109">
        <f t="shared" si="0"/>
        <v>5.2631578947368425</v>
      </c>
    </row>
    <row r="13" spans="1:4" ht="15.75" x14ac:dyDescent="0.25">
      <c r="A13" s="29" t="s">
        <v>4</v>
      </c>
      <c r="B13" s="2">
        <v>418</v>
      </c>
      <c r="C13" s="2">
        <v>34</v>
      </c>
      <c r="D13" s="109">
        <f t="shared" si="0"/>
        <v>8.133971291866029</v>
      </c>
    </row>
    <row r="14" spans="1:4" ht="16.5" thickBot="1" x14ac:dyDescent="0.3">
      <c r="A14" s="30" t="s">
        <v>4</v>
      </c>
      <c r="B14" s="111">
        <v>422</v>
      </c>
      <c r="C14" s="111">
        <v>50</v>
      </c>
      <c r="D14" s="112">
        <f t="shared" si="0"/>
        <v>11.848341232227488</v>
      </c>
    </row>
    <row r="18" spans="3:3" x14ac:dyDescent="0.25">
      <c r="C18" s="18"/>
    </row>
    <row r="19" spans="3:3" x14ac:dyDescent="0.25">
      <c r="C19" s="18"/>
    </row>
    <row r="20" spans="3:3" x14ac:dyDescent="0.25">
      <c r="C20" s="18"/>
    </row>
    <row r="21" spans="3:3" x14ac:dyDescent="0.25">
      <c r="C21" s="18"/>
    </row>
    <row r="22" spans="3:3" x14ac:dyDescent="0.25">
      <c r="C22" s="18"/>
    </row>
    <row r="23" spans="3:3" x14ac:dyDescent="0.25">
      <c r="C23" s="18"/>
    </row>
    <row r="24" spans="3:3" x14ac:dyDescent="0.25">
      <c r="C24" s="18"/>
    </row>
    <row r="25" spans="3:3" x14ac:dyDescent="0.25">
      <c r="C25" s="18"/>
    </row>
    <row r="26" spans="3:3" x14ac:dyDescent="0.25">
      <c r="C26" s="18"/>
    </row>
    <row r="27" spans="3:3" x14ac:dyDescent="0.25">
      <c r="C27" s="18"/>
    </row>
    <row r="28" spans="3:3" x14ac:dyDescent="0.25">
      <c r="C28" s="18"/>
    </row>
    <row r="29" spans="3:3" x14ac:dyDescent="0.25">
      <c r="C29" s="18"/>
    </row>
    <row r="30" spans="3:3" x14ac:dyDescent="0.25">
      <c r="C30" s="18"/>
    </row>
    <row r="31" spans="3:3" x14ac:dyDescent="0.25">
      <c r="C31" s="18"/>
    </row>
    <row r="32" spans="3:3" x14ac:dyDescent="0.25">
      <c r="C32" s="18"/>
    </row>
    <row r="33" spans="3:3" x14ac:dyDescent="0.25">
      <c r="C33" s="18"/>
    </row>
    <row r="34" spans="3:3" x14ac:dyDescent="0.25">
      <c r="C34" s="18"/>
    </row>
    <row r="35" spans="3:3" x14ac:dyDescent="0.25">
      <c r="C35" s="18"/>
    </row>
    <row r="36" spans="3:3" x14ac:dyDescent="0.25">
      <c r="C36" s="18"/>
    </row>
    <row r="37" spans="3:3" x14ac:dyDescent="0.25">
      <c r="C37" s="18"/>
    </row>
    <row r="38" spans="3:3" x14ac:dyDescent="0.25">
      <c r="C38" s="18"/>
    </row>
    <row r="39" spans="3:3" x14ac:dyDescent="0.25">
      <c r="C39" s="18"/>
    </row>
    <row r="40" spans="3:3" x14ac:dyDescent="0.25">
      <c r="C40" s="18"/>
    </row>
    <row r="41" spans="3:3" x14ac:dyDescent="0.25">
      <c r="C41" s="18"/>
    </row>
    <row r="42" spans="3:3" x14ac:dyDescent="0.25">
      <c r="C42" s="18"/>
    </row>
    <row r="43" spans="3:3" x14ac:dyDescent="0.25">
      <c r="C43" s="18"/>
    </row>
    <row r="44" spans="3:3" x14ac:dyDescent="0.25">
      <c r="C44" s="18"/>
    </row>
    <row r="45" spans="3:3" x14ac:dyDescent="0.25">
      <c r="C45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Fig_1E</vt:lpstr>
      <vt:lpstr>Fig_1F</vt:lpstr>
      <vt:lpstr>Fig_2A</vt:lpstr>
      <vt:lpstr>Fig_2B</vt:lpstr>
      <vt:lpstr>Fig_2C</vt:lpstr>
      <vt:lpstr>Fig_2D</vt:lpstr>
      <vt:lpstr>Fig_3B</vt:lpstr>
      <vt:lpstr>Fig_3C</vt:lpstr>
      <vt:lpstr>Fig_3D</vt:lpstr>
      <vt:lpstr>Fig4_A</vt:lpstr>
      <vt:lpstr>Fig4_B-C</vt:lpstr>
      <vt:lpstr>Fig4_E</vt:lpstr>
      <vt:lpstr>Fig4_F</vt:lpstr>
      <vt:lpstr>Fig5_B-C-D-E</vt:lpstr>
      <vt:lpstr>Fig6_B</vt:lpstr>
      <vt:lpstr>Fig6_C-D-E</vt:lpstr>
      <vt:lpstr>Fig7_A</vt:lpstr>
      <vt:lpstr>Fig7_C</vt:lpstr>
      <vt:lpstr>Fig7_B</vt:lpstr>
      <vt:lpstr>Fig7_D</vt:lpstr>
      <vt:lpstr>Fig7_E</vt:lpstr>
      <vt:lpstr>Fig7_F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Francisca Paulina Bermedo García</dc:creator>
  <cp:lastModifiedBy>Francisca Paulina Bermedo García</cp:lastModifiedBy>
  <dcterms:created xsi:type="dcterms:W3CDTF">2025-09-08T15:38:34Z</dcterms:created>
  <dcterms:modified xsi:type="dcterms:W3CDTF">2026-03-19T18:23:23Z</dcterms:modified>
</cp:coreProperties>
</file>