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141" documentId="11_F25DC773A252ABDACC1048BD111A56CA5BDE58EC" xr6:coauthVersionLast="47" xr6:coauthVersionMax="47" xr10:uidLastSave="{C6A038E8-4817-489C-96E1-0860C1186358}"/>
  <bookViews>
    <workbookView xWindow="-98" yWindow="-98" windowWidth="21795" windowHeight="12975" xr2:uid="{00000000-000D-0000-FFFF-FFFF00000000}"/>
  </bookViews>
  <sheets>
    <sheet name="S. Data 8" sheetId="1" r:id="rId1"/>
  </sheets>
  <definedNames>
    <definedName name="_xlnm._FilterDatabase" localSheetId="0" hidden="1">'S. Data 8'!$A$3:$I$3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0" i="1" l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9" i="1"/>
  <c r="L39" i="1"/>
  <c r="K39" i="1"/>
  <c r="J39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J4" i="1"/>
  <c r="M4" i="1"/>
  <c r="L4" i="1"/>
  <c r="K4" i="1"/>
</calcChain>
</file>

<file path=xl/sharedStrings.xml><?xml version="1.0" encoding="utf-8"?>
<sst xmlns="http://schemas.openxmlformats.org/spreadsheetml/2006/main" count="302" uniqueCount="207">
  <si>
    <t>CrF (1/x)</t>
  </si>
  <si>
    <t>Variant Sets</t>
  </si>
  <si>
    <t>R</t>
  </si>
  <si>
    <t>P</t>
  </si>
  <si>
    <t>Gene</t>
  </si>
  <si>
    <t>OMIM</t>
  </si>
  <si>
    <t>Ancestry</t>
  </si>
  <si>
    <t>Reported Disease Prevalance</t>
  </si>
  <si>
    <t>Referance</t>
  </si>
  <si>
    <t>rCrF</t>
  </si>
  <si>
    <t>P+LP</t>
  </si>
  <si>
    <t>P+LP+VUS-H</t>
  </si>
  <si>
    <t>All ethnic groups</t>
  </si>
  <si>
    <t>AGA</t>
  </si>
  <si>
    <t>Aspartylglucosaminuria (208400) (AR)</t>
  </si>
  <si>
    <t>fin</t>
  </si>
  <si>
    <t>https://www.ncbi.nlm.nih.gov/books/NBK599378/#:~:text=Prevalence,%5BArvio%20%26%20Mononen%202016%5D.</t>
  </si>
  <si>
    <t>AIRE</t>
  </si>
  <si>
    <t>Autoimmune polyendocrinopathy syndrome , type I, with or without reversible metaphyseal dysplasia (240300) (AD, AR)</t>
  </si>
  <si>
    <t>https://www.orpha.net/en/disease/detail/3453</t>
  </si>
  <si>
    <t>ASPA</t>
  </si>
  <si>
    <t>Canavan disease (271900) (AR)</t>
  </si>
  <si>
    <t>asj</t>
  </si>
  <si>
    <t>https://www.orpha.net/en/disease/detail/141#:~:text=The%20disease%20has%20been%20reported,6%2C400%20to%201%3A13%2C500%20births.</t>
  </si>
  <si>
    <t>ATP7B</t>
  </si>
  <si>
    <t>Wilson disease (277900) (AR)</t>
  </si>
  <si>
    <t>https://www.sciencedirect.com/science/article/pii/B9780128105320000306</t>
  </si>
  <si>
    <t>BCS1L</t>
  </si>
  <si>
    <t>Bjornstad syndrome (262000) (AR);GRACILE syndrome (603358) (AR);Mitochondrial complex III deficiency, nuclear type 1 (124000) (AR)</t>
  </si>
  <si>
    <t>https://www.orpha.net/en/disease/detail/53693#:~:text=The%20typical%20GRACILE%20syndrome%20is,without%20signs%20of%20chronic%20hypoxia.</t>
  </si>
  <si>
    <t>CFTR</t>
  </si>
  <si>
    <t>{Bronchiectasis with or without elevated sweat chloride 1, modifier of} (211400) (AD);{Hypertrypsinemia, neonatal};{Pancreatitis, hereditary} (167800) (AD);Congenital bilateral absence of vas deferens (277180) (AR);Cystic fibrosis (219700) (AR);Sweat chloride elevation without CF;{Bronchiectasis with or without elevated sweat chloride 1, modifier of} (211400) (AD);{Hypertrypsinemia, neonatal};{Pancreatitis, hereditary} (167800) (AD);Congenital bilateral absence of vas deferens (277180) (AR);Cystic fibrosis (219700) (AR);Sweat chloride elevation without CF;{Bronchiectasis with or without elevated sweat chloride 1, modifier of} (211400) (AD);{Hypertrypsinemia, neonatal};{Pancreatitis, hereditary} (167800) (AD);Congenital bilateral absence of vas deferens (277180) (AR);Cystic fibrosis (219700) (AR);Sweat chloride elevation without CF;{Bronchiectasis with or without elevated sweat chloride 1, modifier of} (211400) (AD);{Hypertrypsinemia, neonatal};{Pancreatitis, hereditary} (167800) (AD);Congenital bilateral absence of vas deferens (277180) (AR);Cystic fibrosis (219700) (AR);Sweat chloride elevation without CF;{Bronchiectasis with or without elevated sweat chloride 1, modifier of} (211400) (AD);{Hypertrypsinemia, neonatal};{Pancreatitis, hereditary} (167800) (AD);Congenital bilateral absence of vas deferens (277180) (AR);Cystic fibrosis (219700) (AR);Sweat chloride elevation without CF</t>
  </si>
  <si>
    <t>https://www.sciencedirect.com/science/article/pii/S1569199305000779#bib1</t>
  </si>
  <si>
    <t>non-European</t>
  </si>
  <si>
    <t>https://pubmed.ncbi.nlm.nih.gov/10464623/</t>
  </si>
  <si>
    <t>CLN5</t>
  </si>
  <si>
    <t>Ceroid lipofuscinosis, neuronal, 5 (256731) (AR)</t>
  </si>
  <si>
    <t>https://medlineplus.gov/genetics/condition/cln5-disease/#:~:text=NCLs%2C%20including%20CLN5%20disease%2C%20are,1%20in%20100%2C000%20individuals%20worldwide.</t>
  </si>
  <si>
    <t>DLD</t>
  </si>
  <si>
    <t>Dihydrolipoamide dehydrogenase deficiency (246900) (AR)</t>
  </si>
  <si>
    <t>https://medlineplus.gov/genetics/condition/dihydrolipoamide-dehydrogenase-deficiency/#:~:text=Dihydrolipoamide%20dehydrogenase%20deficiency%20occurs%20in,individuals%20of%20Ashkenazi%20Jewish%20descent.</t>
  </si>
  <si>
    <t>ELP1</t>
  </si>
  <si>
    <t>{Medulloblastoma} (155255) (AD, AR, SMu);Dysautonomia, familial (223900) (AR);{Medulloblastoma} (155255) (AD, AR, SMu);Dysautonomia, familial (223900) (AR);{Medulloblastoma} (155255) (AD, AR, SMu);Dysautonomia, familial (223900) (AR);{Medulloblastoma} (155255) (AD, AR, SMu);Dysautonomia, familial (223900) (AR)</t>
  </si>
  <si>
    <t>https://my.clevelandclinic.org/health/diseases/24220-familial-dysautonomia</t>
  </si>
  <si>
    <t>FAH</t>
  </si>
  <si>
    <t>Tyrosinemia, type I (276700) (AR)</t>
  </si>
  <si>
    <t>https://ojrd.biomedcentral.com/articles/10.1186/s13023-020-01547-w#:~:text=Type%201%20tyrosinemia%20was%20diagnosed,13%20had%20homozygotic%20Trp262X%20mutation.</t>
  </si>
  <si>
    <t>G6PC1</t>
  </si>
  <si>
    <t>Glycogen storage disease Ia (232200) (AR)</t>
  </si>
  <si>
    <t>https://www.ncbi.nlm.nih.gov/books/NBK1312/</t>
  </si>
  <si>
    <t>GAA</t>
  </si>
  <si>
    <t>Glycogen storage disease II (232300) (AR)</t>
  </si>
  <si>
    <t>afr</t>
  </si>
  <si>
    <t>https://pmc.ncbi.nlm.nih.gov/articles/PMC5842995/</t>
  </si>
  <si>
    <t>GLDC</t>
  </si>
  <si>
    <t>Glycine encephalopathy1 (605899) (AR)</t>
  </si>
  <si>
    <t>https://www.orpha.net/en/disease/detail/407#:~:text=In%20Finland%2C%20an%20incidence%20at,carrier%20rate%20of%201%2F125.&amp;text=Three%20forms%20of%20GE%20have,encephalopathy%20(see%20these%20terms).</t>
  </si>
  <si>
    <t>HEXA</t>
  </si>
  <si>
    <t>[Hex A pseudodeficiency] (272800) (AR);GM2-gangliosidosis, several forms (272800) (AR);Tay-Sachs disease (272800) (AR)</t>
  </si>
  <si>
    <t>https://www.ncbi.nlm.nih.gov/books/NBK564432/</t>
  </si>
  <si>
    <t>MCOLN1</t>
  </si>
  <si>
    <t>Lisch epithelial corneal dystrophy (620763) (AD);Mucolipidosis IV (252650) (AR)</t>
  </si>
  <si>
    <t>https://www.orpha.net/en/disease/detail/578</t>
  </si>
  <si>
    <t>MKS1</t>
  </si>
  <si>
    <t>Bardet-Biedl syndrome 13 (615990) (AR);Joubert syndrome 28 (617121) (AR);Meckel syndrome 1 (249000) (AR)</t>
  </si>
  <si>
    <t>https://pmc.ncbi.nlm.nih.gov/articles/PMC4949827/#:~:text=Worldwide%2C%20the%20incidence%20of%20Meckel,in%2050%20is%20a%20carrier).</t>
  </si>
  <si>
    <t>OAT</t>
  </si>
  <si>
    <t>Gyrate atrophy of choroid and retina with or without ornithinemia (258870) (AR)</t>
  </si>
  <si>
    <t>https://omim.org/entry/258870</t>
  </si>
  <si>
    <t>PAH</t>
  </si>
  <si>
    <t>[Hyperphenylalaninemia, non-PKU mild] (261600) (AR);Phenylketonuria (261600) (AR)</t>
  </si>
  <si>
    <t>https://www.ncbi.nlm.nih.gov/books/NBK1504/#pku.REF.scriver.2001</t>
  </si>
  <si>
    <t>PPT1</t>
  </si>
  <si>
    <t>Ceroid lipofuscinosis, neuronal, 1 (256730) (AR)</t>
  </si>
  <si>
    <t>https://pubmed.ncbi.nlm.nih.gov/9151309/</t>
  </si>
  <si>
    <t>SLC17A5</t>
  </si>
  <si>
    <t>Salla disease (604369) (AR);Sialic acid storage disorder, infantile (269920) (AR)</t>
  </si>
  <si>
    <t>-</t>
  </si>
  <si>
    <t>https://www.orpha.net/en/disease/detail/834#:~:text=The%20worldwide%20prevalence%20is%20approximately,around%201%2D9%2F1%2C000%2C000.</t>
  </si>
  <si>
    <t>SLC25A13</t>
  </si>
  <si>
    <t>Citrullinemia, adult-onset type II (603471) (AR);Citrullinemia, type II, neonatal-onset (605814) (AR)</t>
  </si>
  <si>
    <t>eas</t>
  </si>
  <si>
    <t>https://citrinfoundation.org/what-is-citrin-deficiency/prevalence/</t>
  </si>
  <si>
    <t>SLC7A7</t>
  </si>
  <si>
    <t>Lysinuric protein intolerance (222700) (AR)</t>
  </si>
  <si>
    <t>https://www.orpha.net/en/disease/detail/470</t>
  </si>
  <si>
    <t>STAR</t>
  </si>
  <si>
    <t>Lipoid adrenal hyperplasia (201710) (AR)</t>
  </si>
  <si>
    <t>https://www.orpha.net/en/disease/detail/90790</t>
  </si>
  <si>
    <t>ACADM</t>
  </si>
  <si>
    <t>Acyl-CoA dehydrogenase, medium chain, deficiency of (201450) (AR)</t>
  </si>
  <si>
    <t>nfe</t>
  </si>
  <si>
    <t>https://pubmed.ncbi.nlm.nih.gov/16617240/</t>
  </si>
  <si>
    <t>AGXT</t>
  </si>
  <si>
    <t>Hyperoxaluria, primary, type 1 (259900) (AR)</t>
  </si>
  <si>
    <t>https://www.orpha.net/en/disease/detail/416</t>
  </si>
  <si>
    <t>ALDH3A2</t>
  </si>
  <si>
    <t>Sjogren-Larsson syndrome (270200) (AR)</t>
  </si>
  <si>
    <t>https://www.orpha.net/en/disease/detail/816?name=ALDH3A2&amp;mode=gene</t>
  </si>
  <si>
    <t>ALDOB</t>
  </si>
  <si>
    <t>Fructose intolerance, hereditary (229600) (AR)</t>
  </si>
  <si>
    <t>https://www.ncbi.nlm.nih.gov/books/NBK559102/#:~:text=Estimates%20have%20ranged%20from%201,and%20mutations%20at%20splicing%20sites.</t>
  </si>
  <si>
    <t>ALPL</t>
  </si>
  <si>
    <t>Hypophosphatasia, adult (146300) (AD, AR);Hypophosphatasia, childhood (241510) (AR);Hypophosphatasia, infantile (241500) (AR);Odontohypophosphatasia (146300) (AD, AR)</t>
  </si>
  <si>
    <t>https://pmc.ncbi.nlm.nih.gov/articles/PMC8658462/</t>
  </si>
  <si>
    <t>ARSA</t>
  </si>
  <si>
    <t>Metachromatic leukodystrophy (250100) (AR)</t>
  </si>
  <si>
    <t>https://www.ncbi.nlm.nih.gov/books/NBK560744/#:~:text=The%20prevalence%20of%20metachromatic%20leukodystrophy,the%20United%20States%20of%20America.</t>
  </si>
  <si>
    <t>ASL</t>
  </si>
  <si>
    <t>Argininosuccinic aciduria (207900) (AR)</t>
  </si>
  <si>
    <t>https://pmc.ncbi.nlm.nih.gov/articles/PMC2640937/</t>
  </si>
  <si>
    <t>https://www.orpha.net/en/disease/detail/141</t>
  </si>
  <si>
    <t>ASS1</t>
  </si>
  <si>
    <t>Citrullinemia (215700) (AR)</t>
  </si>
  <si>
    <t>https://www.ncbi.nlm.nih.gov/books/NBK1458/#:~:text=Prevalence,%5BPosset%20et%20al%202020%5D.</t>
  </si>
  <si>
    <t>ATM</t>
  </si>
  <si>
    <t>{Breast cancer, susceptibility to} (114480) (AD, SMu);Ataxia-telangiectasia (208900) (AR);Lymphoma, B-cell non-Hodgkin, somatic;Lymphoma, mantle cell, somatic;T-cell prolymphocytic leukemia, somatic;{Breast cancer, susceptibility to} (114480) (AD, SMu);Ataxia-telangiectasia (208900) (AR);Lymphoma, B-cell non-Hodgkin, somatic;Lymphoma, mantle cell, somatic;T-cell prolymphocytic leukemia, somatic;{Breast cancer, susceptibility to} (114480) (AD, SMu);Ataxia-telangiectasia (208900) (AR);Lymphoma, B-cell non-Hodgkin, somatic;Lymphoma, mantle cell, somatic;T-cell prolymphocytic leukemia, somatic;{Breast cancer, susceptibility to} (114480) (AD, SMu);Ataxia-telangiectasia (208900) (AR);Lymphoma, B-cell non-Hodgkin, somatic;Lymphoma, mantle cell, somatic;T-cell prolymphocytic leukemia, somatic;{Breast cancer, susceptibility to} (114480) (AD, SMu);Ataxia-telangiectasia (208900) (AR);Lymphoma, B-cell non-Hodgkin, somatic;Lymphoma, mantle cell, somatic;T-cell prolymphocytic leukemia, somatic;{Breast cancer, susceptibility to} (114480) (AD, SMu);Ataxia-telangiectasia (208900) (AR);Lymphoma, B-cell non-Hodgkin, somatic;Lymphoma, mantle cell, somatic;T-cell prolymphocytic leukemia, somatic;{Breast cancer, susceptibility to} (114480) (AD, SMu);Ataxia-telangiectasia (208900) (AR);Lymphoma, B-cell non-Hodgkin, somatic;Lymphoma, mantle cell, somatic;T-cell prolymphocytic leukemia, somatic</t>
  </si>
  <si>
    <t>https://www.ncbi.nlm.nih.gov/books/NBK26468/</t>
  </si>
  <si>
    <t>https://www.uptodate.com/contents/wilson-disease-epidemiology-and-pathogenesis#:~:text=Assuming%20a%20prevalence%20of%201,the%20prevalence%20is%20much%20higher.</t>
  </si>
  <si>
    <t>BTD</t>
  </si>
  <si>
    <t>Biotinidase deficiency (253260) (AR)</t>
  </si>
  <si>
    <t>https://www.orpha.net/en/disease/detail/79241#:~:text=Prevalence%20of%20clinical%20biotinidase%20deficiency,onset%20has%20also%20been%20reported.</t>
  </si>
  <si>
    <t>CAPN3</t>
  </si>
  <si>
    <t>Muscular dystrophy, limb-girdle, autosomal dominant 4 (618129) (AD);Muscular dystrophy, limb-girdle, autosomal recessive 1 (253600) (AR)</t>
  </si>
  <si>
    <t>https://pubmed.ncbi.nlm.nih.gov/15725583/</t>
  </si>
  <si>
    <t>https://link.springer.com/chapter/10.1007/978-3-030-85510-9_3</t>
  </si>
  <si>
    <t>COL7A1</t>
  </si>
  <si>
    <t>Epidermolysis bullosa dystrophica inversa (226600) (AR);Epidermolysis bullosa dystrophica, autosomal dominant (131750) (AD);Epidermolysis bullosa dystrophica, autosomal recessive (226600) (AR);Epidermolysis bullosa dystrophica, Bart type (132000) (AD);Epidermolysis bullosa dystrophica, localisata variant (226600) (AR);Epidermolysis bullosa pruriginosa (604129) (AD, AR);Epidermolysis bullosa, pretibial (131850) (AD, AR);Nail disorder, nonsyndromic congenital, 8 (607523) (AD);Transient bullous of the newborn (131705) (AD, AR)</t>
  </si>
  <si>
    <t>https://medlineplus.gov/genetics/condition/dystrophic-epidermolysis-bullosa/#frequency</t>
  </si>
  <si>
    <t>CTNS</t>
  </si>
  <si>
    <t>Cystinosis, atypical nephropathic (219800) (AR);Cystinosis, late-onset juvenile or adolescent nephropathic (219900) (AR);Cystinosis, nephropathic (219800) (AR);Cystinosis, ocular nonnephropathic (219750) (AR)</t>
  </si>
  <si>
    <t>https://www.orpha.net/en/disease/detail/213</t>
  </si>
  <si>
    <t>CYP21A2</t>
  </si>
  <si>
    <t>Adrenal hyperplasia, congenital, due to 21-hydroxylase deficiency (201910) (AR);Hyperandrogenism, nonclassic type, due to 21-hydroxylase deficiency (201910) (AR)</t>
  </si>
  <si>
    <t>https://www.ncbi.nlm.nih.gov/pmc/articles/PMC5576025/#:~:text=Millions%20of%20newborns%20screened%20in,to%201%3A16%2C000%20live%20births.</t>
  </si>
  <si>
    <t>DHCR7</t>
  </si>
  <si>
    <t>Smith-Lemli-Opitz syndrome (270400) (AR)</t>
  </si>
  <si>
    <t>https://www.orpha.net/en/disease/detail/818</t>
  </si>
  <si>
    <t>DUOX2</t>
  </si>
  <si>
    <t>Thyroid dyshormonogenesis 6 (607200) (AR)</t>
  </si>
  <si>
    <t>https://www.orpha.net/en/disease/detail/95716</t>
  </si>
  <si>
    <t>https://medlineplus.gov/genetics/condition/tyrosinemia/#frequency</t>
  </si>
  <si>
    <t>https://www.orpha.net/en/disease/detail/364?name=G6PC1&amp;mode=gene</t>
  </si>
  <si>
    <t>https://www.nature.com/articles/5200367.pdf</t>
  </si>
  <si>
    <t>GALC</t>
  </si>
  <si>
    <t>Krabbe disease (245200) (AR)</t>
  </si>
  <si>
    <t>https://www.orpha.net/en/disease/detail/487#:~:text=It%20has%20an%20estimated%20prevalence,in%20the%20Northern%20European%20population.</t>
  </si>
  <si>
    <t>GALT</t>
  </si>
  <si>
    <t>Galactosemia (230400) (AR)</t>
  </si>
  <si>
    <t>https://www.orpha.net/en/disease/detail/352</t>
  </si>
  <si>
    <t>GBE1</t>
  </si>
  <si>
    <t>Glycogen storage disease IV (232500) (AR);Polyglucosan body disease, adult form (263570) (AR)</t>
  </si>
  <si>
    <t>https://www.ncbi.nlm.nih.gov/books/NBK115333/#:~:text=Glycogen%20storage%20disease%20type%20IV%20is%20rare%2C%20accounting%20for%20approximately,%3A600%2C000%2D1%3A800%2C000.</t>
  </si>
  <si>
    <t>HADHA</t>
  </si>
  <si>
    <t>Fatty liver, acute, of pregnancy (609016) (AR);HELLP syndrome, maternal, of pregnancy (609016) (AR);LCHAD deficiency (609016) (AR);Mitochondrial trifunctional protein deficiency 1 (609015) (AR)</t>
  </si>
  <si>
    <t>https://www.orpha.net/en/disease/detail/5</t>
  </si>
  <si>
    <t>https://www.orpha.net/en/disease/detail/845</t>
  </si>
  <si>
    <t>HEXB</t>
  </si>
  <si>
    <t>Sandhoff disease, infantile, juvenile, and adult forms (268800) (AR)</t>
  </si>
  <si>
    <t>https://www.orpha.net/en/disease/detail/796#:~:text=A%20rare%20autosomal%20recessive%20lysosomal,variants%20in%20the%20HEXB%20gene.&amp;text=The%20prevalence%20of%20the%20disease%20is%201%2F380%2C000%20live%20births.</t>
  </si>
  <si>
    <t>HGSNAT</t>
  </si>
  <si>
    <t>Mucopolysaccharidosis type IIIC (Sanfilippo C) (252930) (AR);Retinitis pigmentosa 73 (616544) (AR)</t>
  </si>
  <si>
    <t>https://pmc.ncbi.nlm.nih.gov/articles/PMC5891921/</t>
  </si>
  <si>
    <t>HLCS</t>
  </si>
  <si>
    <t>Holocarboxylase synthetase deficiency (253270) (AR)</t>
  </si>
  <si>
    <t>https://emedicine.medscape.com/article/944631-overview?form=fpf</t>
  </si>
  <si>
    <t>HOGA1</t>
  </si>
  <si>
    <t>Hyperoxaluria, primary, type III (613616) (AR)</t>
  </si>
  <si>
    <t>https://www.orpha.net/en/disease/detail/416#:~:text=Primary%20Hyperoxalurias%20(PH)%20prevalence%20ranges,Middle%20East%20and%20North%20Africa.</t>
  </si>
  <si>
    <t>HSD17B4</t>
  </si>
  <si>
    <t>D-bifunctional protein deficiency (261515) (AR);Perrault syndrome 1 (233400) (AR)</t>
  </si>
  <si>
    <t>https://medlineplus.gov/genetics/condition/d-bifunctional-protein-deficiency/#frequency</t>
  </si>
  <si>
    <t>IVD</t>
  </si>
  <si>
    <t>Isovaleric acidemia (243500) (AR)</t>
  </si>
  <si>
    <t>https://www.orpha.net/en/disease/detail/33#:~:text=Best%20estimates%20come%20from%20newborn,between%201%2F50%2C000%2D150%2C000.&amp;text=Patients%20present%20along%20a%20spectrum,and%20lethargy%2C%20progressing%20to%20coma.</t>
  </si>
  <si>
    <t>MMAA</t>
  </si>
  <si>
    <t>Methylmalonic aciduria, vitamin B12-responsive, cblA type (251100) (AR)</t>
  </si>
  <si>
    <t>https://www.orpha.net/en/disease/detail/293355</t>
  </si>
  <si>
    <t>MMACHC</t>
  </si>
  <si>
    <t>Methylmalonic aciduria and homocystinuria, cblC type (277400) (AR)</t>
  </si>
  <si>
    <t>https://medlineplus.gov/genetics/condition/methylmalonic-acidemia-with-homocystinuria/#:~:text=Frequency&amp;text=The%20most%20common%20form%20of,1%20in%20200%2C000%20newborns%20worldwide.</t>
  </si>
  <si>
    <t>MMUT</t>
  </si>
  <si>
    <t>Methylmalonic aciduria, mut(0) type (251000) (AR)</t>
  </si>
  <si>
    <t>https://www.orpha.net/en/disease/detail/293355#:~:text=Prevalence%20of%20methylmalonic%20acidemia%20has,homocystinuria%3B%20see%20this%20term).</t>
  </si>
  <si>
    <t>NAGLU</t>
  </si>
  <si>
    <t>?Charcot-Marie-Tooth disease, axonal, type 2V (616491) (AD);Mucopolysaccharidosis type IIIB (Sanfilippo B) (252920) (AR)</t>
  </si>
  <si>
    <t>NPC1</t>
  </si>
  <si>
    <t>Niemann-Pick disease, type C1 (257220) (AR);Niemann-Pick disease, type D (257220) (AR)</t>
  </si>
  <si>
    <t>https://www.ncbi.nlm.nih.gov/books/NBK1296/</t>
  </si>
  <si>
    <t>https://www.ncbi.nlm.nih.gov/pmc/articles/PMC6013363/#:~:text=Phenylketonuria%20(PKU)%20is%20a%20recessive,of%20around%202%25%20in%20Caucasians.</t>
  </si>
  <si>
    <t>PKHD1</t>
  </si>
  <si>
    <t>Polycystic kidney disease 4, with or without hepatic disease (263200) (AR)</t>
  </si>
  <si>
    <t>https://www.orpha.net/en/disease/detail/731</t>
  </si>
  <si>
    <t>SLC26A4</t>
  </si>
  <si>
    <t>Deafness, autosomal recessive 4, with enlarged vestibular aqueduct (600791) (AR);Pendred syndrome (274600) (AR);Deafness, autosomal recessive 4, with enlarged vestibular aqueduct (600791) (AR);Pendred syndrome (274600) (AR);Deafness, autosomal recessive 4, with enlarged vestibular aqueduct (600791) (AR);Pendred syndrome (274600) (AR)</t>
  </si>
  <si>
    <t>https://www.sciencedirect.com/science/article/pii/S1521690X17300398?via%3Dihub#bib12</t>
  </si>
  <si>
    <t>TH</t>
  </si>
  <si>
    <t>Segawa syndrome, recessive (605407) (AR)</t>
  </si>
  <si>
    <t>https://www.orpha.net/en/disease/detail/101150</t>
  </si>
  <si>
    <t>USH2A</t>
  </si>
  <si>
    <t>Retinitis pigmentosa 39 (613809) (AR);Usher syndrome, type 2A (276901) (AR);Retinitis pigmentosa 39 (613809) (AR);Usher syndrome, type 2A (276901) (AR)</t>
  </si>
  <si>
    <t>https://www.orpha.net/en/disease/detail/231178</t>
  </si>
  <si>
    <r>
      <rPr>
        <b/>
        <sz val="11"/>
        <color theme="1"/>
        <rFont val="Calibri"/>
        <family val="2"/>
        <scheme val="minor"/>
      </rPr>
      <t>#Supplementary Data 8.</t>
    </r>
    <r>
      <rPr>
        <sz val="11"/>
        <color theme="1"/>
        <rFont val="Calibri"/>
        <family val="2"/>
        <scheme val="minor"/>
      </rPr>
      <t xml:space="preserve"> Reported disease frequency, calculated reported carrier frequency, and calculated carrier frequency for recessive diseases in different ancestries. </t>
    </r>
  </si>
  <si>
    <t>logCrF</t>
  </si>
  <si>
    <t>logCrF (1/x)</t>
  </si>
  <si>
    <t>non-Finnish European</t>
  </si>
  <si>
    <t>&lt;0.00001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</si>
</sst>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E+00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0" xfId="1" applyNumberFormat="1" applyFont="1"/>
    <xf numFmtId="2" fontId="0" fillId="0" borderId="1" xfId="0" applyNumberFormat="1" applyBorder="1"/>
    <xf numFmtId="0" fontId="3" fillId="0" borderId="0" xfId="2"/>
    <xf numFmtId="2" fontId="0" fillId="0" borderId="0" xfId="1" applyNumberFormat="1" applyFont="1" applyFill="1"/>
    <xf numFmtId="2" fontId="0" fillId="0" borderId="0" xfId="1" applyNumberFormat="1" applyFont="1"/>
    <xf numFmtId="164" fontId="0" fillId="0" borderId="0" xfId="0" applyNumberFormat="1"/>
    <xf numFmtId="43" fontId="0" fillId="0" borderId="1" xfId="1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med.ncbi.nlm.nih.gov/15725583/" TargetMode="External"/><Relationship Id="rId21" Type="http://schemas.openxmlformats.org/officeDocument/2006/relationships/hyperlink" Target="https://www.orpha.net/en/disease/detail/231178" TargetMode="External"/><Relationship Id="rId34" Type="http://schemas.openxmlformats.org/officeDocument/2006/relationships/hyperlink" Target="https://www.orpha.net/en/disease/detail/352" TargetMode="External"/><Relationship Id="rId42" Type="http://schemas.openxmlformats.org/officeDocument/2006/relationships/hyperlink" Target="https://www.orpha.net/en/disease/detail/90790" TargetMode="External"/><Relationship Id="rId47" Type="http://schemas.openxmlformats.org/officeDocument/2006/relationships/hyperlink" Target="https://www.orpha.net/en/disease/detail/213" TargetMode="External"/><Relationship Id="rId50" Type="http://schemas.openxmlformats.org/officeDocument/2006/relationships/hyperlink" Target="https://www.ncbi.nlm.nih.gov/books/NBK1458/" TargetMode="External"/><Relationship Id="rId55" Type="http://schemas.openxmlformats.org/officeDocument/2006/relationships/hyperlink" Target="https://medlineplus.gov/genetics/condition/cln5-disease/" TargetMode="External"/><Relationship Id="rId63" Type="http://schemas.openxmlformats.org/officeDocument/2006/relationships/hyperlink" Target="https://www.orpha.net/en/disease/detail/141" TargetMode="External"/><Relationship Id="rId7" Type="http://schemas.openxmlformats.org/officeDocument/2006/relationships/hyperlink" Target="https://www.orpha.net/en/disease/detail/293355" TargetMode="External"/><Relationship Id="rId2" Type="http://schemas.openxmlformats.org/officeDocument/2006/relationships/hyperlink" Target="https://www.ncbi.nlm.nih.gov/books/NBK1504/" TargetMode="External"/><Relationship Id="rId16" Type="http://schemas.openxmlformats.org/officeDocument/2006/relationships/hyperlink" Target="https://www.uptodate.com/contents/wilson-disease-epidemiology-and-pathogenesis" TargetMode="External"/><Relationship Id="rId29" Type="http://schemas.openxmlformats.org/officeDocument/2006/relationships/hyperlink" Target="https://www.sciencedirect.com/science/article/pii/S1521690X17300398?via%3Dihub" TargetMode="External"/><Relationship Id="rId11" Type="http://schemas.openxmlformats.org/officeDocument/2006/relationships/hyperlink" Target="https://www.orpha.net/en/disease/detail/3453" TargetMode="External"/><Relationship Id="rId24" Type="http://schemas.openxmlformats.org/officeDocument/2006/relationships/hyperlink" Target="https://medlineplus.gov/genetics/condition/dystrophic-epidermolysis-bullosa/" TargetMode="External"/><Relationship Id="rId32" Type="http://schemas.openxmlformats.org/officeDocument/2006/relationships/hyperlink" Target="https://www.ncbi.nlm.nih.gov/books/NBK599378/" TargetMode="External"/><Relationship Id="rId37" Type="http://schemas.openxmlformats.org/officeDocument/2006/relationships/hyperlink" Target="https://pmc.ncbi.nlm.nih.gov/articles/PMC5891921/" TargetMode="External"/><Relationship Id="rId40" Type="http://schemas.openxmlformats.org/officeDocument/2006/relationships/hyperlink" Target="https://pmc.ncbi.nlm.nih.gov/articles/PMC4949827/" TargetMode="External"/><Relationship Id="rId45" Type="http://schemas.openxmlformats.org/officeDocument/2006/relationships/hyperlink" Target="https://www.orpha.net/en/disease/detail/293355" TargetMode="External"/><Relationship Id="rId53" Type="http://schemas.openxmlformats.org/officeDocument/2006/relationships/hyperlink" Target="https://medlineplus.gov/genetics/condition/tyrosinemia/" TargetMode="External"/><Relationship Id="rId58" Type="http://schemas.openxmlformats.org/officeDocument/2006/relationships/hyperlink" Target="https://www.orpha.net/en/disease/detail/816?name=ALDH3A2&amp;mode=gene" TargetMode="External"/><Relationship Id="rId66" Type="http://schemas.openxmlformats.org/officeDocument/2006/relationships/hyperlink" Target="https://www.ncbi.nlm.nih.gov/books/NBK1312/" TargetMode="External"/><Relationship Id="rId5" Type="http://schemas.openxmlformats.org/officeDocument/2006/relationships/hyperlink" Target="https://pmc.ncbi.nlm.nih.gov/articles/PMC5842995/" TargetMode="External"/><Relationship Id="rId61" Type="http://schemas.openxmlformats.org/officeDocument/2006/relationships/hyperlink" Target="https://www.ncbi.nlm.nih.gov/books/NBK1296/" TargetMode="External"/><Relationship Id="rId19" Type="http://schemas.openxmlformats.org/officeDocument/2006/relationships/hyperlink" Target="https://www.nature.com/articles/5200367.pdf" TargetMode="External"/><Relationship Id="rId14" Type="http://schemas.openxmlformats.org/officeDocument/2006/relationships/hyperlink" Target="https://www.orpha.net/en/disease/detail/845" TargetMode="External"/><Relationship Id="rId22" Type="http://schemas.openxmlformats.org/officeDocument/2006/relationships/hyperlink" Target="https://www.orpha.net/en/disease/detail/818" TargetMode="External"/><Relationship Id="rId27" Type="http://schemas.openxmlformats.org/officeDocument/2006/relationships/hyperlink" Target="https://pmc.ncbi.nlm.nih.gov/articles/PMC8658462/" TargetMode="External"/><Relationship Id="rId30" Type="http://schemas.openxmlformats.org/officeDocument/2006/relationships/hyperlink" Target="https://www.ncbi.nlm.nih.gov/books/NBK559102/" TargetMode="External"/><Relationship Id="rId35" Type="http://schemas.openxmlformats.org/officeDocument/2006/relationships/hyperlink" Target="https://www.orpha.net/en/disease/detail/834" TargetMode="External"/><Relationship Id="rId43" Type="http://schemas.openxmlformats.org/officeDocument/2006/relationships/hyperlink" Target="https://www.ncbi.nlm.nih.gov/books/NBK560744/" TargetMode="External"/><Relationship Id="rId48" Type="http://schemas.openxmlformats.org/officeDocument/2006/relationships/hyperlink" Target="https://www.ncbi.nlm.nih.gov/books/NBK115333/" TargetMode="External"/><Relationship Id="rId56" Type="http://schemas.openxmlformats.org/officeDocument/2006/relationships/hyperlink" Target="https://www.orpha.net/en/disease/detail/364?name=G6PC1&amp;mode=gene" TargetMode="External"/><Relationship Id="rId64" Type="http://schemas.openxmlformats.org/officeDocument/2006/relationships/hyperlink" Target="https://www.ncbi.nlm.nih.gov/books/NBK26468/" TargetMode="External"/><Relationship Id="rId8" Type="http://schemas.openxmlformats.org/officeDocument/2006/relationships/hyperlink" Target="https://www.orpha.net/en/disease/detail/416" TargetMode="External"/><Relationship Id="rId51" Type="http://schemas.openxmlformats.org/officeDocument/2006/relationships/hyperlink" Target="https://medlineplus.gov/genetics/condition/d-bifunctional-protein-deficiency/" TargetMode="External"/><Relationship Id="rId3" Type="http://schemas.openxmlformats.org/officeDocument/2006/relationships/hyperlink" Target="https://www.sciencedirect.com/science/article/pii/S1569199305000779" TargetMode="External"/><Relationship Id="rId12" Type="http://schemas.openxmlformats.org/officeDocument/2006/relationships/hyperlink" Target="https://www.sciencedirect.com/science/article/pii/B9780128105320000306" TargetMode="External"/><Relationship Id="rId17" Type="http://schemas.openxmlformats.org/officeDocument/2006/relationships/hyperlink" Target="https://link.springer.com/chapter/10.1007/978-3-030-85510-9_3" TargetMode="External"/><Relationship Id="rId25" Type="http://schemas.openxmlformats.org/officeDocument/2006/relationships/hyperlink" Target="https://pubmed.ncbi.nlm.nih.gov/16617240/" TargetMode="External"/><Relationship Id="rId33" Type="http://schemas.openxmlformats.org/officeDocument/2006/relationships/hyperlink" Target="https://omim.org/entry/258870" TargetMode="External"/><Relationship Id="rId38" Type="http://schemas.openxmlformats.org/officeDocument/2006/relationships/hyperlink" Target="https://my.clevelandclinic.org/health/diseases/24220-familial-dysautonomia" TargetMode="External"/><Relationship Id="rId46" Type="http://schemas.openxmlformats.org/officeDocument/2006/relationships/hyperlink" Target="https://pmc.ncbi.nlm.nih.gov/articles/PMC5891921/" TargetMode="External"/><Relationship Id="rId59" Type="http://schemas.openxmlformats.org/officeDocument/2006/relationships/hyperlink" Target="https://www.ncbi.nlm.nih.gov/pmc/articles/PMC5576025/" TargetMode="External"/><Relationship Id="rId67" Type="http://schemas.openxmlformats.org/officeDocument/2006/relationships/hyperlink" Target="https://medlineplus.gov/genetics/condition/methylmalonic-acidemia-with-homocystinuria/" TargetMode="External"/><Relationship Id="rId20" Type="http://schemas.openxmlformats.org/officeDocument/2006/relationships/hyperlink" Target="https://citrinfoundation.org/what-is-citrin-deficiency/prevalence/" TargetMode="External"/><Relationship Id="rId41" Type="http://schemas.openxmlformats.org/officeDocument/2006/relationships/hyperlink" Target="https://www.orpha.net/en/disease/detail/578" TargetMode="External"/><Relationship Id="rId54" Type="http://schemas.openxmlformats.org/officeDocument/2006/relationships/hyperlink" Target="https://emedicine.medscape.com/article/944631-overview?form=fpf" TargetMode="External"/><Relationship Id="rId62" Type="http://schemas.openxmlformats.org/officeDocument/2006/relationships/hyperlink" Target="https://www.ncbi.nlm.nih.gov/books/NBK564432/" TargetMode="External"/><Relationship Id="rId1" Type="http://schemas.openxmlformats.org/officeDocument/2006/relationships/hyperlink" Target="https://www.orpha.net/en/disease/detail/470" TargetMode="External"/><Relationship Id="rId6" Type="http://schemas.openxmlformats.org/officeDocument/2006/relationships/hyperlink" Target="https://www.orpha.net/en/disease/detail/407" TargetMode="External"/><Relationship Id="rId15" Type="http://schemas.openxmlformats.org/officeDocument/2006/relationships/hyperlink" Target="https://www.orpha.net/en/disease/detail/95716" TargetMode="External"/><Relationship Id="rId23" Type="http://schemas.openxmlformats.org/officeDocument/2006/relationships/hyperlink" Target="https://medlineplus.gov/genetics/condition/dihydrolipoamide-dehydrogenase-deficiency/" TargetMode="External"/><Relationship Id="rId28" Type="http://schemas.openxmlformats.org/officeDocument/2006/relationships/hyperlink" Target="https://pmc.ncbi.nlm.nih.gov/articles/PMC2640937/" TargetMode="External"/><Relationship Id="rId36" Type="http://schemas.openxmlformats.org/officeDocument/2006/relationships/hyperlink" Target="https://pubmed.ncbi.nlm.nih.gov/9151309/" TargetMode="External"/><Relationship Id="rId49" Type="http://schemas.openxmlformats.org/officeDocument/2006/relationships/hyperlink" Target="https://ojrd.biomedcentral.com/articles/10.1186/s13023-020-01547-w" TargetMode="External"/><Relationship Id="rId57" Type="http://schemas.openxmlformats.org/officeDocument/2006/relationships/hyperlink" Target="https://www.orpha.net/en/disease/detail/141" TargetMode="External"/><Relationship Id="rId10" Type="http://schemas.openxmlformats.org/officeDocument/2006/relationships/hyperlink" Target="https://www.orpha.net/en/disease/detail/53693" TargetMode="External"/><Relationship Id="rId31" Type="http://schemas.openxmlformats.org/officeDocument/2006/relationships/hyperlink" Target="https://www.orpha.net/en/disease/detail/796" TargetMode="External"/><Relationship Id="rId44" Type="http://schemas.openxmlformats.org/officeDocument/2006/relationships/hyperlink" Target="https://www.orpha.net/en/disease/detail/33" TargetMode="External"/><Relationship Id="rId52" Type="http://schemas.openxmlformats.org/officeDocument/2006/relationships/hyperlink" Target="https://www.orpha.net/en/disease/detail/101150" TargetMode="External"/><Relationship Id="rId60" Type="http://schemas.openxmlformats.org/officeDocument/2006/relationships/hyperlink" Target="https://www.ncbi.nlm.nih.gov/pmc/articles/PMC6013363/" TargetMode="External"/><Relationship Id="rId65" Type="http://schemas.openxmlformats.org/officeDocument/2006/relationships/hyperlink" Target="https://www.orpha.net/en/disease/detail/416" TargetMode="External"/><Relationship Id="rId4" Type="http://schemas.openxmlformats.org/officeDocument/2006/relationships/hyperlink" Target="https://pubmed.ncbi.nlm.nih.gov/10464623/" TargetMode="External"/><Relationship Id="rId9" Type="http://schemas.openxmlformats.org/officeDocument/2006/relationships/hyperlink" Target="https://www.orpha.net/en/disease/detail/487" TargetMode="External"/><Relationship Id="rId13" Type="http://schemas.openxmlformats.org/officeDocument/2006/relationships/hyperlink" Target="https://www.orpha.net/en/disease/detail/731" TargetMode="External"/><Relationship Id="rId18" Type="http://schemas.openxmlformats.org/officeDocument/2006/relationships/hyperlink" Target="https://www.orpha.net/en/disease/detail/79241" TargetMode="External"/><Relationship Id="rId39" Type="http://schemas.openxmlformats.org/officeDocument/2006/relationships/hyperlink" Target="https://www.orpha.net/en/disease/detail/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tabSelected="1" workbookViewId="0"/>
  </sheetViews>
  <sheetFormatPr defaultRowHeight="14.25" x14ac:dyDescent="0.45"/>
  <cols>
    <col min="3" max="3" width="8.73046875" bestFit="1" customWidth="1"/>
    <col min="4" max="4" width="28.73046875" bestFit="1" customWidth="1"/>
    <col min="5" max="5" width="14.86328125" customWidth="1"/>
    <col min="18" max="18" width="10.3984375" bestFit="1" customWidth="1"/>
    <col min="21" max="21" width="10.3984375" bestFit="1" customWidth="1"/>
    <col min="24" max="24" width="10.3984375" bestFit="1" customWidth="1"/>
  </cols>
  <sheetData>
    <row r="1" spans="1:24" x14ac:dyDescent="0.45">
      <c r="A1" t="s">
        <v>202</v>
      </c>
    </row>
    <row r="2" spans="1:24" x14ac:dyDescent="0.45">
      <c r="G2" s="12" t="s">
        <v>0</v>
      </c>
      <c r="H2" s="12"/>
      <c r="I2" s="12"/>
      <c r="J2" s="1"/>
      <c r="K2" s="12" t="s">
        <v>204</v>
      </c>
      <c r="L2" s="12"/>
      <c r="M2" s="12"/>
      <c r="P2" s="11" t="s">
        <v>12</v>
      </c>
      <c r="Q2" s="11"/>
      <c r="R2" s="11"/>
      <c r="S2" s="11" t="s">
        <v>205</v>
      </c>
      <c r="T2" s="11"/>
      <c r="U2" s="11"/>
      <c r="V2" s="11" t="s">
        <v>33</v>
      </c>
      <c r="W2" s="11"/>
      <c r="X2" s="11"/>
    </row>
    <row r="3" spans="1:24" x14ac:dyDescent="0.45">
      <c r="A3" t="s">
        <v>4</v>
      </c>
      <c r="B3" t="s">
        <v>5</v>
      </c>
      <c r="C3" t="s">
        <v>6</v>
      </c>
      <c r="D3" s="4" t="s">
        <v>7</v>
      </c>
      <c r="E3" t="s">
        <v>8</v>
      </c>
      <c r="F3" t="s">
        <v>9</v>
      </c>
      <c r="G3" t="s">
        <v>3</v>
      </c>
      <c r="H3" t="s">
        <v>10</v>
      </c>
      <c r="I3" t="s">
        <v>11</v>
      </c>
      <c r="J3" t="s">
        <v>203</v>
      </c>
      <c r="K3" t="s">
        <v>3</v>
      </c>
      <c r="L3" t="s">
        <v>10</v>
      </c>
      <c r="M3" t="s">
        <v>11</v>
      </c>
      <c r="O3" s="2" t="s">
        <v>1</v>
      </c>
      <c r="P3" s="2" t="s">
        <v>3</v>
      </c>
      <c r="Q3" s="2" t="s">
        <v>10</v>
      </c>
      <c r="R3" s="2" t="s">
        <v>11</v>
      </c>
      <c r="S3" s="2" t="s">
        <v>3</v>
      </c>
      <c r="T3" s="2" t="s">
        <v>10</v>
      </c>
      <c r="U3" s="2" t="s">
        <v>11</v>
      </c>
      <c r="V3" s="2" t="s">
        <v>3</v>
      </c>
      <c r="W3" s="2" t="s">
        <v>10</v>
      </c>
      <c r="X3" s="2" t="s">
        <v>11</v>
      </c>
    </row>
    <row r="4" spans="1:24" x14ac:dyDescent="0.45">
      <c r="A4" t="s">
        <v>50</v>
      </c>
      <c r="B4" t="s">
        <v>51</v>
      </c>
      <c r="C4" t="s">
        <v>52</v>
      </c>
      <c r="D4" s="4">
        <v>4528</v>
      </c>
      <c r="E4" s="6" t="s">
        <v>53</v>
      </c>
      <c r="F4" s="7">
        <v>34.152750251039784</v>
      </c>
      <c r="G4" s="8">
        <v>87.960078145064969</v>
      </c>
      <c r="H4" s="8">
        <v>63.006633184413857</v>
      </c>
      <c r="I4" s="8">
        <v>41.163590441785075</v>
      </c>
      <c r="J4" s="8">
        <f>LOG(F4)</f>
        <v>1.533425682271053</v>
      </c>
      <c r="K4" s="8">
        <f>LOG(G4)</f>
        <v>1.9442856065227163</v>
      </c>
      <c r="L4" s="8">
        <f t="shared" ref="L4:M4" si="0">LOG(H4)</f>
        <v>1.7993862733225281</v>
      </c>
      <c r="M4" s="8">
        <f t="shared" si="0"/>
        <v>1.6145132485259761</v>
      </c>
      <c r="O4" s="2" t="s">
        <v>2</v>
      </c>
      <c r="P4" s="5">
        <v>0.48948710264369194</v>
      </c>
      <c r="Q4" s="5">
        <v>0.52288974792559206</v>
      </c>
      <c r="R4" s="5">
        <v>0.51145781386814415</v>
      </c>
      <c r="S4" s="5">
        <v>0.54128369366714602</v>
      </c>
      <c r="T4" s="5">
        <v>0.57460339851984821</v>
      </c>
      <c r="U4" s="5">
        <v>0.56481147278059496</v>
      </c>
      <c r="V4" s="5">
        <v>0.34458141351283195</v>
      </c>
      <c r="W4" s="5">
        <v>0.37049476144839316</v>
      </c>
      <c r="X4" s="5">
        <v>0.36528265865646597</v>
      </c>
    </row>
    <row r="5" spans="1:24" x14ac:dyDescent="0.45">
      <c r="A5" t="s">
        <v>20</v>
      </c>
      <c r="B5" t="s">
        <v>21</v>
      </c>
      <c r="C5" t="s">
        <v>22</v>
      </c>
      <c r="D5" s="4">
        <v>10000</v>
      </c>
      <c r="E5" s="6" t="s">
        <v>23</v>
      </c>
      <c r="F5" s="7">
        <v>40</v>
      </c>
      <c r="G5" s="8">
        <v>53.889978821204927</v>
      </c>
      <c r="H5" s="8">
        <v>52.212193775716223</v>
      </c>
      <c r="I5" s="8">
        <v>52.145967769424011</v>
      </c>
      <c r="J5" s="8">
        <f t="shared" ref="J5:J68" si="1">LOG(F5)</f>
        <v>1.6020599913279623</v>
      </c>
      <c r="K5" s="8">
        <f t="shared" ref="K5:K68" si="2">LOG(G5)</f>
        <v>1.7315080129180584</v>
      </c>
      <c r="L5" s="8">
        <f t="shared" ref="L5:L68" si="3">LOG(H5)</f>
        <v>1.7177719411454464</v>
      </c>
      <c r="M5" s="8">
        <f t="shared" ref="M5:M68" si="4">LOG(I5)</f>
        <v>1.7172207318767831</v>
      </c>
      <c r="O5" s="3" t="s">
        <v>3</v>
      </c>
      <c r="P5" s="3">
        <v>2.5999999999999998E-5</v>
      </c>
      <c r="Q5" s="3" t="s">
        <v>206</v>
      </c>
      <c r="R5" s="3" t="s">
        <v>206</v>
      </c>
      <c r="S5" s="3">
        <v>1.8599999999999999E-4</v>
      </c>
      <c r="T5" s="3">
        <v>6.6000000000000005E-5</v>
      </c>
      <c r="U5" s="3">
        <v>9.3999999999999994E-5</v>
      </c>
      <c r="V5" s="10">
        <v>0.10403800000000001</v>
      </c>
      <c r="W5" s="10">
        <v>7.5135999999999994E-2</v>
      </c>
      <c r="X5" s="10">
        <v>7.9295000000000004E-2</v>
      </c>
    </row>
    <row r="6" spans="1:24" x14ac:dyDescent="0.45">
      <c r="A6" t="s">
        <v>24</v>
      </c>
      <c r="B6" t="s">
        <v>25</v>
      </c>
      <c r="C6" t="s">
        <v>22</v>
      </c>
      <c r="D6" s="4">
        <v>40000</v>
      </c>
      <c r="E6" s="6" t="s">
        <v>26</v>
      </c>
      <c r="F6" s="7">
        <v>100.50251256281406</v>
      </c>
      <c r="G6" s="8">
        <v>46.669955994617368</v>
      </c>
      <c r="H6" s="8">
        <v>41.771320049012878</v>
      </c>
      <c r="I6" s="8">
        <v>39.538014145362233</v>
      </c>
      <c r="J6" s="8">
        <f t="shared" si="1"/>
        <v>2.0021769192542744</v>
      </c>
      <c r="K6" s="8">
        <f t="shared" si="2"/>
        <v>1.669037391386466</v>
      </c>
      <c r="L6" s="8">
        <f t="shared" si="3"/>
        <v>1.6208781999704969</v>
      </c>
      <c r="M6" s="8">
        <f t="shared" si="4"/>
        <v>1.5970148524493408</v>
      </c>
      <c r="U6" s="9"/>
    </row>
    <row r="7" spans="1:24" x14ac:dyDescent="0.45">
      <c r="A7" t="s">
        <v>30</v>
      </c>
      <c r="B7" t="s">
        <v>31</v>
      </c>
      <c r="C7" t="s">
        <v>22</v>
      </c>
      <c r="D7" s="4">
        <v>2400</v>
      </c>
      <c r="E7" s="6" t="s">
        <v>34</v>
      </c>
      <c r="F7" s="7">
        <v>25.00531630962746</v>
      </c>
      <c r="G7" s="8">
        <v>25.514971818764117</v>
      </c>
      <c r="H7" s="8">
        <v>7.3355897963988568</v>
      </c>
      <c r="I7" s="8">
        <v>7.0302963158771723</v>
      </c>
      <c r="J7" s="8">
        <f t="shared" si="1"/>
        <v>1.3980323526112179</v>
      </c>
      <c r="K7" s="8">
        <f t="shared" si="2"/>
        <v>1.4067950929911193</v>
      </c>
      <c r="L7" s="8">
        <f t="shared" si="3"/>
        <v>0.86543503774629404</v>
      </c>
      <c r="M7" s="8">
        <f t="shared" si="4"/>
        <v>0.84697363023153271</v>
      </c>
    </row>
    <row r="8" spans="1:24" x14ac:dyDescent="0.45">
      <c r="A8" t="s">
        <v>38</v>
      </c>
      <c r="B8" t="s">
        <v>39</v>
      </c>
      <c r="C8" t="s">
        <v>22</v>
      </c>
      <c r="D8" s="4">
        <v>35000</v>
      </c>
      <c r="E8" s="6" t="s">
        <v>40</v>
      </c>
      <c r="F8" s="7">
        <v>94.044121644252655</v>
      </c>
      <c r="G8" s="8">
        <v>71.852918391325815</v>
      </c>
      <c r="H8" s="8">
        <v>71.659351713633967</v>
      </c>
      <c r="I8" s="8">
        <v>71.600366447493926</v>
      </c>
      <c r="J8" s="8">
        <f t="shared" si="1"/>
        <v>1.9733316545674238</v>
      </c>
      <c r="K8" s="8">
        <f t="shared" si="2"/>
        <v>1.8564444122128914</v>
      </c>
      <c r="L8" s="8">
        <f t="shared" si="3"/>
        <v>1.8552728748813756</v>
      </c>
      <c r="M8" s="8">
        <f t="shared" si="4"/>
        <v>1.8549152450134039</v>
      </c>
    </row>
    <row r="9" spans="1:24" x14ac:dyDescent="0.45">
      <c r="A9" t="s">
        <v>41</v>
      </c>
      <c r="B9" t="s">
        <v>42</v>
      </c>
      <c r="C9" t="s">
        <v>22</v>
      </c>
      <c r="D9" s="4">
        <v>3700</v>
      </c>
      <c r="E9" s="6" t="s">
        <v>43</v>
      </c>
      <c r="F9" s="7">
        <v>31</v>
      </c>
      <c r="G9" s="8">
        <v>35.081387260487112</v>
      </c>
      <c r="H9" s="8">
        <v>34.792007858859051</v>
      </c>
      <c r="I9" s="8">
        <v>34.781756086448539</v>
      </c>
      <c r="J9" s="8">
        <f t="shared" si="1"/>
        <v>1.4913616938342726</v>
      </c>
      <c r="K9" s="8">
        <f t="shared" si="2"/>
        <v>1.5450767588006766</v>
      </c>
      <c r="L9" s="8">
        <f t="shared" si="3"/>
        <v>1.5414794927562314</v>
      </c>
      <c r="M9" s="8">
        <f t="shared" si="4"/>
        <v>1.5413515051940425</v>
      </c>
    </row>
    <row r="10" spans="1:24" x14ac:dyDescent="0.45">
      <c r="A10" t="s">
        <v>47</v>
      </c>
      <c r="B10" t="s">
        <v>48</v>
      </c>
      <c r="C10" t="s">
        <v>22</v>
      </c>
      <c r="D10" s="4">
        <v>20000</v>
      </c>
      <c r="E10" s="6" t="s">
        <v>49</v>
      </c>
      <c r="F10" s="7">
        <v>71</v>
      </c>
      <c r="G10" s="8">
        <v>79.612666450473071</v>
      </c>
      <c r="H10" s="8">
        <v>78.930373280230469</v>
      </c>
      <c r="I10" s="8">
        <v>78.906348361477143</v>
      </c>
      <c r="J10" s="8">
        <f t="shared" si="1"/>
        <v>1.8512583487190752</v>
      </c>
      <c r="K10" s="8">
        <f t="shared" si="2"/>
        <v>1.9009821698974407</v>
      </c>
      <c r="L10" s="8">
        <f t="shared" si="3"/>
        <v>1.8972441566905922</v>
      </c>
      <c r="M10" s="8">
        <f t="shared" si="4"/>
        <v>1.8971119455091283</v>
      </c>
    </row>
    <row r="11" spans="1:24" x14ac:dyDescent="0.45">
      <c r="A11" t="s">
        <v>57</v>
      </c>
      <c r="B11" t="s">
        <v>58</v>
      </c>
      <c r="C11" t="s">
        <v>22</v>
      </c>
      <c r="D11" s="4">
        <v>3500</v>
      </c>
      <c r="E11" s="6" t="s">
        <v>59</v>
      </c>
      <c r="F11" s="7">
        <v>30</v>
      </c>
      <c r="G11" s="8">
        <v>30.326873576924562</v>
      </c>
      <c r="H11" s="8">
        <v>30.143278814818604</v>
      </c>
      <c r="I11" s="8">
        <v>29.901522052707477</v>
      </c>
      <c r="J11" s="8">
        <f t="shared" si="1"/>
        <v>1.4771212547196624</v>
      </c>
      <c r="K11" s="8">
        <f t="shared" si="2"/>
        <v>1.48182764083242</v>
      </c>
      <c r="L11" s="8">
        <f t="shared" si="3"/>
        <v>1.4791904906373503</v>
      </c>
      <c r="M11" s="8">
        <f t="shared" si="4"/>
        <v>1.4756932954236965</v>
      </c>
    </row>
    <row r="12" spans="1:24" x14ac:dyDescent="0.45">
      <c r="A12" t="s">
        <v>60</v>
      </c>
      <c r="B12" t="s">
        <v>61</v>
      </c>
      <c r="C12" t="s">
        <v>22</v>
      </c>
      <c r="D12" s="4">
        <v>40000</v>
      </c>
      <c r="E12" s="6" t="s">
        <v>62</v>
      </c>
      <c r="F12" s="7">
        <v>101</v>
      </c>
      <c r="G12" s="8">
        <v>130.63836960833609</v>
      </c>
      <c r="H12" s="8">
        <v>128.68401185555413</v>
      </c>
      <c r="I12" s="8">
        <v>127.5327632329759</v>
      </c>
      <c r="J12" s="8">
        <f t="shared" si="1"/>
        <v>2.0043213737826426</v>
      </c>
      <c r="K12" s="8">
        <f t="shared" si="2"/>
        <v>2.1160707516848167</v>
      </c>
      <c r="L12" s="8">
        <f t="shared" si="3"/>
        <v>2.109524592015211</v>
      </c>
      <c r="M12" s="8">
        <f t="shared" si="4"/>
        <v>2.1056217695811852</v>
      </c>
    </row>
    <row r="13" spans="1:24" x14ac:dyDescent="0.45">
      <c r="A13" t="s">
        <v>69</v>
      </c>
      <c r="B13" t="s">
        <v>70</v>
      </c>
      <c r="C13" t="s">
        <v>22</v>
      </c>
      <c r="D13" s="4">
        <v>200000</v>
      </c>
      <c r="E13" s="6" t="s">
        <v>71</v>
      </c>
      <c r="F13" s="7">
        <v>224</v>
      </c>
      <c r="G13" s="8">
        <v>18.673209971842397</v>
      </c>
      <c r="H13" s="8">
        <v>18.56260348151832</v>
      </c>
      <c r="I13" s="8">
        <v>18.464470176574562</v>
      </c>
      <c r="J13" s="8">
        <f t="shared" si="1"/>
        <v>2.3502480183341627</v>
      </c>
      <c r="K13" s="8">
        <f t="shared" si="2"/>
        <v>1.2712189806822876</v>
      </c>
      <c r="L13" s="8">
        <f t="shared" si="3"/>
        <v>1.2686388877428831</v>
      </c>
      <c r="M13" s="8">
        <f t="shared" si="4"/>
        <v>1.2663368504277623</v>
      </c>
    </row>
    <row r="14" spans="1:24" x14ac:dyDescent="0.45">
      <c r="A14" t="s">
        <v>79</v>
      </c>
      <c r="B14" t="s">
        <v>80</v>
      </c>
      <c r="C14" t="s">
        <v>81</v>
      </c>
      <c r="D14" s="4">
        <v>17000</v>
      </c>
      <c r="E14" s="6" t="s">
        <v>82</v>
      </c>
      <c r="F14" s="7">
        <v>65.69588851605684</v>
      </c>
      <c r="G14" s="8">
        <v>78.868992914765812</v>
      </c>
      <c r="H14" s="8">
        <v>70.708589274344305</v>
      </c>
      <c r="I14" s="8">
        <v>58.117918361391304</v>
      </c>
      <c r="J14" s="8">
        <f t="shared" si="1"/>
        <v>1.8175381907064743</v>
      </c>
      <c r="K14" s="8">
        <f t="shared" si="2"/>
        <v>1.896906295316295</v>
      </c>
      <c r="L14" s="8">
        <f t="shared" si="3"/>
        <v>1.8494721726070256</v>
      </c>
      <c r="M14" s="8">
        <f t="shared" si="4"/>
        <v>1.764310050561442</v>
      </c>
    </row>
    <row r="15" spans="1:24" x14ac:dyDescent="0.45">
      <c r="A15" t="s">
        <v>86</v>
      </c>
      <c r="B15" t="s">
        <v>87</v>
      </c>
      <c r="C15" t="s">
        <v>81</v>
      </c>
      <c r="D15" s="4">
        <v>250000</v>
      </c>
      <c r="E15" s="6" t="s">
        <v>88</v>
      </c>
      <c r="F15" s="7">
        <v>251</v>
      </c>
      <c r="G15" s="8">
        <v>1807.9167633940456</v>
      </c>
      <c r="H15" s="8">
        <v>512.93720010055642</v>
      </c>
      <c r="I15" s="8">
        <v>448.32684001894961</v>
      </c>
      <c r="J15" s="8">
        <f t="shared" si="1"/>
        <v>2.399673721481038</v>
      </c>
      <c r="K15" s="8">
        <f t="shared" si="2"/>
        <v>3.2571784316532817</v>
      </c>
      <c r="L15" s="8">
        <f t="shared" si="3"/>
        <v>2.7100641968480592</v>
      </c>
      <c r="M15" s="8">
        <f t="shared" si="4"/>
        <v>2.6515947395867321</v>
      </c>
    </row>
    <row r="16" spans="1:24" x14ac:dyDescent="0.45">
      <c r="A16" t="s">
        <v>13</v>
      </c>
      <c r="B16" t="s">
        <v>14</v>
      </c>
      <c r="C16" t="s">
        <v>15</v>
      </c>
      <c r="D16" s="4">
        <v>20000</v>
      </c>
      <c r="E16" s="6" t="s">
        <v>16</v>
      </c>
      <c r="F16" s="7">
        <v>71.214238830596287</v>
      </c>
      <c r="G16" s="8">
        <v>107.18748361527774</v>
      </c>
      <c r="H16" s="8">
        <v>105.93613903678144</v>
      </c>
      <c r="I16" s="8">
        <v>104.35345701967204</v>
      </c>
      <c r="J16" s="8">
        <f t="shared" si="1"/>
        <v>1.8525668367169881</v>
      </c>
      <c r="K16" s="8">
        <f t="shared" si="2"/>
        <v>2.0301440753364388</v>
      </c>
      <c r="L16" s="8">
        <f t="shared" si="3"/>
        <v>2.0250441405310813</v>
      </c>
      <c r="M16" s="8">
        <f t="shared" si="4"/>
        <v>2.01850684094051</v>
      </c>
    </row>
    <row r="17" spans="1:13" x14ac:dyDescent="0.45">
      <c r="A17" t="s">
        <v>17</v>
      </c>
      <c r="B17" t="s">
        <v>18</v>
      </c>
      <c r="C17" t="s">
        <v>15</v>
      </c>
      <c r="D17" s="4">
        <v>25000</v>
      </c>
      <c r="E17" s="6" t="s">
        <v>19</v>
      </c>
      <c r="F17" s="7">
        <v>79.560123909165853</v>
      </c>
      <c r="G17" s="8">
        <v>130.73698896806877</v>
      </c>
      <c r="H17" s="8">
        <v>126.60122253896367</v>
      </c>
      <c r="I17" s="8">
        <v>109.45125974442585</v>
      </c>
      <c r="J17" s="8">
        <f t="shared" si="1"/>
        <v>1.9006954508353175</v>
      </c>
      <c r="K17" s="8">
        <f t="shared" si="2"/>
        <v>2.1163984784147307</v>
      </c>
      <c r="L17" s="8">
        <f t="shared" si="3"/>
        <v>2.1024378995151616</v>
      </c>
      <c r="M17" s="8">
        <f t="shared" si="4"/>
        <v>2.0392207645051772</v>
      </c>
    </row>
    <row r="18" spans="1:13" x14ac:dyDescent="0.45">
      <c r="A18" t="s">
        <v>27</v>
      </c>
      <c r="B18" t="s">
        <v>28</v>
      </c>
      <c r="C18" t="s">
        <v>15</v>
      </c>
      <c r="D18" s="4">
        <v>50000</v>
      </c>
      <c r="E18" s="6" t="s">
        <v>29</v>
      </c>
      <c r="F18" s="7">
        <v>112.30564498788924</v>
      </c>
      <c r="G18" s="8">
        <v>165.50291766411354</v>
      </c>
      <c r="H18" s="8">
        <v>157.5557312401202</v>
      </c>
      <c r="I18" s="8">
        <v>143.22022546054976</v>
      </c>
      <c r="J18" s="8">
        <f t="shared" si="1"/>
        <v>2.0504015864081699</v>
      </c>
      <c r="K18" s="8">
        <f t="shared" si="2"/>
        <v>2.2188056543912262</v>
      </c>
      <c r="L18" s="8">
        <f t="shared" si="3"/>
        <v>2.1974342056736962</v>
      </c>
      <c r="M18" s="8">
        <f t="shared" si="4"/>
        <v>2.1560043530672282</v>
      </c>
    </row>
    <row r="19" spans="1:13" x14ac:dyDescent="0.45">
      <c r="A19" t="s">
        <v>30</v>
      </c>
      <c r="B19" t="s">
        <v>31</v>
      </c>
      <c r="C19" t="s">
        <v>15</v>
      </c>
      <c r="D19" s="4">
        <v>25000</v>
      </c>
      <c r="E19" s="6" t="s">
        <v>32</v>
      </c>
      <c r="F19" s="7">
        <v>79.560123909165853</v>
      </c>
      <c r="G19" s="8">
        <v>38.740159617038209</v>
      </c>
      <c r="H19" s="8">
        <v>27.252306062866559</v>
      </c>
      <c r="I19" s="8">
        <v>12.106960274423779</v>
      </c>
      <c r="J19" s="8">
        <f t="shared" si="1"/>
        <v>1.9006954508353175</v>
      </c>
      <c r="K19" s="8">
        <f t="shared" si="2"/>
        <v>1.5881614057650255</v>
      </c>
      <c r="L19" s="8">
        <f t="shared" si="3"/>
        <v>1.4354032577320472</v>
      </c>
      <c r="M19" s="8">
        <f t="shared" si="4"/>
        <v>1.0830351173994224</v>
      </c>
    </row>
    <row r="20" spans="1:13" x14ac:dyDescent="0.45">
      <c r="A20" t="s">
        <v>35</v>
      </c>
      <c r="B20" t="s">
        <v>36</v>
      </c>
      <c r="C20" t="s">
        <v>15</v>
      </c>
      <c r="D20" s="4">
        <v>12500</v>
      </c>
      <c r="E20" s="6" t="s">
        <v>37</v>
      </c>
      <c r="F20" s="7">
        <v>56</v>
      </c>
      <c r="G20" s="8">
        <v>15502.476775271505</v>
      </c>
      <c r="H20" s="8">
        <v>6995.7627715685194</v>
      </c>
      <c r="I20" s="8">
        <v>6321.5513827449795</v>
      </c>
      <c r="J20" s="8">
        <f t="shared" si="1"/>
        <v>1.7481880270062005</v>
      </c>
      <c r="K20" s="8">
        <f t="shared" si="2"/>
        <v>4.1904010893898</v>
      </c>
      <c r="L20" s="8">
        <f t="shared" si="3"/>
        <v>3.8448350739990973</v>
      </c>
      <c r="M20" s="8">
        <f t="shared" si="4"/>
        <v>3.8008236723147864</v>
      </c>
    </row>
    <row r="21" spans="1:13" x14ac:dyDescent="0.45">
      <c r="A21" t="s">
        <v>44</v>
      </c>
      <c r="B21" t="s">
        <v>45</v>
      </c>
      <c r="C21" t="s">
        <v>15</v>
      </c>
      <c r="D21" s="4">
        <v>90102</v>
      </c>
      <c r="E21" s="6" t="s">
        <v>46</v>
      </c>
      <c r="F21" s="7">
        <v>151</v>
      </c>
      <c r="G21" s="8">
        <v>353.15838054055195</v>
      </c>
      <c r="H21" s="8">
        <v>273.39921607032153</v>
      </c>
      <c r="I21" s="8">
        <v>266.82211769864369</v>
      </c>
      <c r="J21" s="8">
        <f t="shared" si="1"/>
        <v>2.1789769472931693</v>
      </c>
      <c r="K21" s="8">
        <f t="shared" si="2"/>
        <v>2.5479695166308849</v>
      </c>
      <c r="L21" s="8">
        <f t="shared" si="3"/>
        <v>2.4367972649617902</v>
      </c>
      <c r="M21" s="8">
        <f t="shared" si="4"/>
        <v>2.4262218267300582</v>
      </c>
    </row>
    <row r="22" spans="1:13" x14ac:dyDescent="0.45">
      <c r="A22" t="s">
        <v>54</v>
      </c>
      <c r="B22" t="s">
        <v>55</v>
      </c>
      <c r="C22" t="s">
        <v>15</v>
      </c>
      <c r="D22" s="4">
        <v>55000</v>
      </c>
      <c r="E22" s="6" t="s">
        <v>56</v>
      </c>
      <c r="F22" s="7">
        <v>117.76253513258814</v>
      </c>
      <c r="G22" s="8">
        <v>154.92839462018839</v>
      </c>
      <c r="H22" s="8">
        <v>135.33612648891605</v>
      </c>
      <c r="I22" s="8">
        <v>126.21017815858968</v>
      </c>
      <c r="J22" s="8">
        <f t="shared" si="1"/>
        <v>2.0710071463670907</v>
      </c>
      <c r="K22" s="8">
        <f t="shared" si="2"/>
        <v>2.1901310207078848</v>
      </c>
      <c r="L22" s="8">
        <f t="shared" si="3"/>
        <v>2.1314137422038768</v>
      </c>
      <c r="M22" s="8">
        <f t="shared" si="4"/>
        <v>2.101094379788222</v>
      </c>
    </row>
    <row r="23" spans="1:13" x14ac:dyDescent="0.45">
      <c r="A23" t="s">
        <v>63</v>
      </c>
      <c r="B23" t="s">
        <v>64</v>
      </c>
      <c r="C23" t="s">
        <v>15</v>
      </c>
      <c r="D23" s="4">
        <v>9000</v>
      </c>
      <c r="E23" s="6" t="s">
        <v>65</v>
      </c>
      <c r="F23" s="7">
        <v>48</v>
      </c>
      <c r="G23" s="8">
        <v>79.046780320757961</v>
      </c>
      <c r="H23" s="8">
        <v>78.018112154832437</v>
      </c>
      <c r="I23" s="8">
        <v>71.561537637274398</v>
      </c>
      <c r="J23" s="8">
        <f t="shared" si="1"/>
        <v>1.6812412373755872</v>
      </c>
      <c r="K23" s="8">
        <f t="shared" si="2"/>
        <v>1.8978841852434967</v>
      </c>
      <c r="L23" s="8">
        <f t="shared" si="3"/>
        <v>1.8921954372516194</v>
      </c>
      <c r="M23" s="8">
        <f t="shared" si="4"/>
        <v>1.8546796636478373</v>
      </c>
    </row>
    <row r="24" spans="1:13" x14ac:dyDescent="0.45">
      <c r="A24" t="s">
        <v>66</v>
      </c>
      <c r="B24" t="s">
        <v>67</v>
      </c>
      <c r="C24" t="s">
        <v>15</v>
      </c>
      <c r="D24" s="4">
        <v>50000</v>
      </c>
      <c r="E24" s="6" t="s">
        <v>68</v>
      </c>
      <c r="F24" s="7">
        <v>112.30564498788924</v>
      </c>
      <c r="G24" s="8">
        <v>221.82521568176588</v>
      </c>
      <c r="H24" s="8">
        <v>211.42292873299974</v>
      </c>
      <c r="I24" s="8">
        <v>208.31271337991907</v>
      </c>
      <c r="J24" s="8">
        <f t="shared" si="1"/>
        <v>2.0504015864081699</v>
      </c>
      <c r="K24" s="8">
        <f t="shared" si="2"/>
        <v>2.3460109124578792</v>
      </c>
      <c r="L24" s="8">
        <f t="shared" si="3"/>
        <v>2.3251520845903211</v>
      </c>
      <c r="M24" s="8">
        <f t="shared" si="4"/>
        <v>2.318715775863526</v>
      </c>
    </row>
    <row r="25" spans="1:13" x14ac:dyDescent="0.45">
      <c r="A25" t="s">
        <v>72</v>
      </c>
      <c r="B25" t="s">
        <v>73</v>
      </c>
      <c r="C25" t="s">
        <v>15</v>
      </c>
      <c r="D25" s="4">
        <v>20000</v>
      </c>
      <c r="E25" s="6" t="s">
        <v>74</v>
      </c>
      <c r="F25" s="7">
        <v>71</v>
      </c>
      <c r="G25" s="8">
        <v>114.53256055113019</v>
      </c>
      <c r="H25" s="8">
        <v>109.82321251608023</v>
      </c>
      <c r="I25" s="8">
        <v>109.21052695949096</v>
      </c>
      <c r="J25" s="8">
        <f t="shared" si="1"/>
        <v>1.8512583487190752</v>
      </c>
      <c r="K25" s="8">
        <f t="shared" si="2"/>
        <v>2.0589289701469453</v>
      </c>
      <c r="L25" s="8">
        <f t="shared" si="3"/>
        <v>2.0406941434127024</v>
      </c>
      <c r="M25" s="8">
        <f t="shared" si="4"/>
        <v>2.0382645026550725</v>
      </c>
    </row>
    <row r="26" spans="1:13" x14ac:dyDescent="0.45">
      <c r="A26" t="s">
        <v>75</v>
      </c>
      <c r="B26" t="s">
        <v>76</v>
      </c>
      <c r="C26" t="s">
        <v>15</v>
      </c>
      <c r="D26" s="4" t="s">
        <v>77</v>
      </c>
      <c r="E26" s="6" t="s">
        <v>78</v>
      </c>
      <c r="F26" s="7">
        <v>100</v>
      </c>
      <c r="G26" s="8">
        <v>170.08796100679965</v>
      </c>
      <c r="H26" s="8">
        <v>167.71315036399318</v>
      </c>
      <c r="I26" s="8">
        <v>162.35043641332311</v>
      </c>
      <c r="J26" s="8">
        <f t="shared" si="1"/>
        <v>2</v>
      </c>
      <c r="K26" s="8">
        <f t="shared" si="2"/>
        <v>2.230673574909757</v>
      </c>
      <c r="L26" s="8">
        <f t="shared" si="3"/>
        <v>2.2245671169090491</v>
      </c>
      <c r="M26" s="8">
        <f t="shared" si="4"/>
        <v>2.2104534603882189</v>
      </c>
    </row>
    <row r="27" spans="1:13" x14ac:dyDescent="0.45">
      <c r="A27" t="s">
        <v>83</v>
      </c>
      <c r="B27" t="s">
        <v>84</v>
      </c>
      <c r="C27" t="s">
        <v>15</v>
      </c>
      <c r="D27" s="4">
        <v>60000</v>
      </c>
      <c r="E27" s="6" t="s">
        <v>85</v>
      </c>
      <c r="F27" s="7">
        <v>122.97653674810469</v>
      </c>
      <c r="G27" s="8">
        <v>11145.865433195877</v>
      </c>
      <c r="H27" s="8">
        <v>1031.0648450772217</v>
      </c>
      <c r="I27" s="8">
        <v>498.14606469932693</v>
      </c>
      <c r="J27" s="8">
        <f t="shared" si="1"/>
        <v>2.0898222583267292</v>
      </c>
      <c r="K27" s="8">
        <f t="shared" si="2"/>
        <v>4.0471137954065917</v>
      </c>
      <c r="L27" s="8">
        <f t="shared" si="3"/>
        <v>3.0132859795159401</v>
      </c>
      <c r="M27" s="8">
        <f t="shared" si="4"/>
        <v>2.6973567037876252</v>
      </c>
    </row>
    <row r="28" spans="1:13" x14ac:dyDescent="0.45">
      <c r="A28" t="s">
        <v>89</v>
      </c>
      <c r="B28" t="s">
        <v>90</v>
      </c>
      <c r="C28" t="s">
        <v>91</v>
      </c>
      <c r="D28" s="4">
        <v>15000</v>
      </c>
      <c r="E28" s="6" t="s">
        <v>92</v>
      </c>
      <c r="F28" s="7">
        <v>61.741359660223459</v>
      </c>
      <c r="G28" s="8">
        <v>50.1939982552244</v>
      </c>
      <c r="H28" s="8">
        <v>46.065777282541234</v>
      </c>
      <c r="I28" s="8">
        <v>45.175451217839068</v>
      </c>
      <c r="J28" s="8">
        <f t="shared" si="1"/>
        <v>1.7905761892282013</v>
      </c>
      <c r="K28" s="8">
        <f t="shared" si="2"/>
        <v>1.7006517912393628</v>
      </c>
      <c r="L28" s="8">
        <f t="shared" si="3"/>
        <v>1.6633784035497772</v>
      </c>
      <c r="M28" s="8">
        <f t="shared" si="4"/>
        <v>1.6549024990401415</v>
      </c>
    </row>
    <row r="29" spans="1:13" x14ac:dyDescent="0.45">
      <c r="A29" t="s">
        <v>93</v>
      </c>
      <c r="B29" t="s">
        <v>94</v>
      </c>
      <c r="C29" t="s">
        <v>91</v>
      </c>
      <c r="D29" s="4">
        <v>130719</v>
      </c>
      <c r="E29" s="6" t="s">
        <v>95</v>
      </c>
      <c r="F29" s="7">
        <v>181.2767999182698</v>
      </c>
      <c r="G29" s="8">
        <v>227.88124403778252</v>
      </c>
      <c r="H29" s="8">
        <v>190.03382731708467</v>
      </c>
      <c r="I29" s="8">
        <v>184.55452700194581</v>
      </c>
      <c r="J29" s="8">
        <f t="shared" si="1"/>
        <v>2.2583422259807966</v>
      </c>
      <c r="K29" s="8">
        <f t="shared" si="2"/>
        <v>2.3577085816696233</v>
      </c>
      <c r="L29" s="8">
        <f t="shared" si="3"/>
        <v>2.2788309152134567</v>
      </c>
      <c r="M29" s="8">
        <f t="shared" si="4"/>
        <v>2.2661247026221742</v>
      </c>
    </row>
    <row r="30" spans="1:13" x14ac:dyDescent="0.45">
      <c r="A30" t="s">
        <v>96</v>
      </c>
      <c r="B30" t="s">
        <v>97</v>
      </c>
      <c r="C30" t="s">
        <v>91</v>
      </c>
      <c r="D30" s="4">
        <v>250000</v>
      </c>
      <c r="E30" s="6" t="s">
        <v>98</v>
      </c>
      <c r="F30" s="7">
        <v>251</v>
      </c>
      <c r="G30" s="8">
        <v>1410.1862996049524</v>
      </c>
      <c r="H30" s="8">
        <v>830.23889252933782</v>
      </c>
      <c r="I30" s="8">
        <v>468.26988054260261</v>
      </c>
      <c r="J30" s="8">
        <f t="shared" si="1"/>
        <v>2.399673721481038</v>
      </c>
      <c r="K30" s="8">
        <f t="shared" si="2"/>
        <v>3.1492764910566158</v>
      </c>
      <c r="L30" s="8">
        <f t="shared" si="3"/>
        <v>2.9192030740379806</v>
      </c>
      <c r="M30" s="8">
        <f t="shared" si="4"/>
        <v>2.6704962245452295</v>
      </c>
    </row>
    <row r="31" spans="1:13" x14ac:dyDescent="0.45">
      <c r="A31" t="s">
        <v>99</v>
      </c>
      <c r="B31" t="s">
        <v>100</v>
      </c>
      <c r="C31" t="s">
        <v>91</v>
      </c>
      <c r="D31" s="4">
        <v>40000</v>
      </c>
      <c r="E31" s="6" t="s">
        <v>101</v>
      </c>
      <c r="F31" s="7">
        <v>100.50251256281406</v>
      </c>
      <c r="G31" s="8">
        <v>83.310580120725419</v>
      </c>
      <c r="H31" s="8">
        <v>68.059812774761653</v>
      </c>
      <c r="I31" s="8">
        <v>61.339341833948602</v>
      </c>
      <c r="J31" s="8">
        <f t="shared" si="1"/>
        <v>2.0021769192542744</v>
      </c>
      <c r="K31" s="8">
        <f t="shared" si="2"/>
        <v>1.9207001586249159</v>
      </c>
      <c r="L31" s="8">
        <f t="shared" si="3"/>
        <v>1.832890750063938</v>
      </c>
      <c r="M31" s="8">
        <f t="shared" si="4"/>
        <v>1.7877391117276893</v>
      </c>
    </row>
    <row r="32" spans="1:13" x14ac:dyDescent="0.45">
      <c r="A32" t="s">
        <v>102</v>
      </c>
      <c r="B32" t="s">
        <v>103</v>
      </c>
      <c r="C32" t="s">
        <v>91</v>
      </c>
      <c r="D32" s="4">
        <v>100000</v>
      </c>
      <c r="E32" s="6" t="s">
        <v>104</v>
      </c>
      <c r="F32" s="7">
        <v>158.61546916311059</v>
      </c>
      <c r="G32" s="8">
        <v>230.28047758645837</v>
      </c>
      <c r="H32" s="8">
        <v>145.87475119875137</v>
      </c>
      <c r="I32" s="8">
        <v>121.96851882166837</v>
      </c>
      <c r="J32" s="8">
        <f t="shared" si="1"/>
        <v>2.2003455401352361</v>
      </c>
      <c r="K32" s="8">
        <f t="shared" si="2"/>
        <v>2.3622571214820214</v>
      </c>
      <c r="L32" s="8">
        <f t="shared" si="3"/>
        <v>2.1639801283295088</v>
      </c>
      <c r="M32" s="8">
        <f t="shared" si="4"/>
        <v>2.0862477498032068</v>
      </c>
    </row>
    <row r="33" spans="1:13" x14ac:dyDescent="0.45">
      <c r="A33" t="s">
        <v>105</v>
      </c>
      <c r="B33" t="s">
        <v>106</v>
      </c>
      <c r="C33" t="s">
        <v>91</v>
      </c>
      <c r="D33" s="4">
        <v>70000</v>
      </c>
      <c r="E33" s="6" t="s">
        <v>107</v>
      </c>
      <c r="F33" s="7">
        <v>133</v>
      </c>
      <c r="G33" s="8">
        <v>169.96204016484646</v>
      </c>
      <c r="H33" s="8">
        <v>148.77874076553888</v>
      </c>
      <c r="I33" s="8">
        <v>132.98957229422834</v>
      </c>
      <c r="J33" s="8">
        <f t="shared" si="1"/>
        <v>2.1238516409670858</v>
      </c>
      <c r="K33" s="8">
        <f t="shared" si="2"/>
        <v>2.2303519355677306</v>
      </c>
      <c r="L33" s="8">
        <f t="shared" si="3"/>
        <v>2.172540878603495</v>
      </c>
      <c r="M33" s="8">
        <f t="shared" si="4"/>
        <v>2.1238175892932643</v>
      </c>
    </row>
    <row r="34" spans="1:13" x14ac:dyDescent="0.45">
      <c r="A34" t="s">
        <v>108</v>
      </c>
      <c r="B34" t="s">
        <v>109</v>
      </c>
      <c r="C34" t="s">
        <v>91</v>
      </c>
      <c r="D34" s="4">
        <v>70000</v>
      </c>
      <c r="E34" s="6" t="s">
        <v>110</v>
      </c>
      <c r="F34" s="7">
        <v>132.78946254555163</v>
      </c>
      <c r="G34" s="8">
        <v>128.05278514152255</v>
      </c>
      <c r="H34" s="8">
        <v>111.39249170735175</v>
      </c>
      <c r="I34" s="8">
        <v>94.863352516714215</v>
      </c>
      <c r="J34" s="8">
        <f t="shared" si="1"/>
        <v>2.1231636131352141</v>
      </c>
      <c r="K34" s="8">
        <f t="shared" si="2"/>
        <v>2.107389028789926</v>
      </c>
      <c r="L34" s="8">
        <f t="shared" si="3"/>
        <v>2.0468559186657274</v>
      </c>
      <c r="M34" s="8">
        <f t="shared" si="4"/>
        <v>1.9770984687638988</v>
      </c>
    </row>
    <row r="35" spans="1:13" x14ac:dyDescent="0.45">
      <c r="A35" t="s">
        <v>20</v>
      </c>
      <c r="B35" t="s">
        <v>21</v>
      </c>
      <c r="C35" t="s">
        <v>91</v>
      </c>
      <c r="D35" s="4">
        <v>100000</v>
      </c>
      <c r="E35" s="6" t="s">
        <v>111</v>
      </c>
      <c r="F35" s="7">
        <v>159</v>
      </c>
      <c r="G35" s="8">
        <v>633.45973081442855</v>
      </c>
      <c r="H35" s="8">
        <v>269.85454405201898</v>
      </c>
      <c r="I35" s="8">
        <v>261.04530417303874</v>
      </c>
      <c r="J35" s="8">
        <f t="shared" si="1"/>
        <v>2.2013971243204513</v>
      </c>
      <c r="K35" s="8">
        <f t="shared" si="2"/>
        <v>2.8017190118935682</v>
      </c>
      <c r="L35" s="8">
        <f t="shared" si="3"/>
        <v>2.43112973550148</v>
      </c>
      <c r="M35" s="8">
        <f t="shared" si="4"/>
        <v>2.4167158852882404</v>
      </c>
    </row>
    <row r="36" spans="1:13" x14ac:dyDescent="0.45">
      <c r="A36" t="s">
        <v>112</v>
      </c>
      <c r="B36" t="s">
        <v>113</v>
      </c>
      <c r="C36" t="s">
        <v>91</v>
      </c>
      <c r="D36" s="4">
        <v>220000</v>
      </c>
      <c r="E36" s="6" t="s">
        <v>114</v>
      </c>
      <c r="F36" s="7">
        <v>235</v>
      </c>
      <c r="G36" s="8">
        <v>319.04503654250266</v>
      </c>
      <c r="H36" s="8">
        <v>212.08621824219671</v>
      </c>
      <c r="I36" s="8">
        <v>167.16378836195011</v>
      </c>
      <c r="J36" s="8">
        <f t="shared" si="1"/>
        <v>2.3710678622717363</v>
      </c>
      <c r="K36" s="8">
        <f t="shared" si="2"/>
        <v>2.5038519925911644</v>
      </c>
      <c r="L36" s="8">
        <f t="shared" si="3"/>
        <v>2.3265124481684714</v>
      </c>
      <c r="M36" s="8">
        <f t="shared" si="4"/>
        <v>2.2231422048145371</v>
      </c>
    </row>
    <row r="37" spans="1:13" x14ac:dyDescent="0.45">
      <c r="A37" t="s">
        <v>115</v>
      </c>
      <c r="B37" t="s">
        <v>116</v>
      </c>
      <c r="C37" t="s">
        <v>91</v>
      </c>
      <c r="D37" s="4">
        <v>100000</v>
      </c>
      <c r="E37" s="6" t="s">
        <v>117</v>
      </c>
      <c r="F37" s="7">
        <v>200</v>
      </c>
      <c r="G37" s="8">
        <v>235.95712335388706</v>
      </c>
      <c r="H37" s="8">
        <v>138.34103684565935</v>
      </c>
      <c r="I37" s="8">
        <v>113.53880679486055</v>
      </c>
      <c r="J37" s="8">
        <f t="shared" si="1"/>
        <v>2.3010299956639813</v>
      </c>
      <c r="K37" s="8">
        <f t="shared" si="2"/>
        <v>2.3728330928745103</v>
      </c>
      <c r="L37" s="8">
        <f t="shared" si="3"/>
        <v>2.1409510263279232</v>
      </c>
      <c r="M37" s="8">
        <f t="shared" si="4"/>
        <v>2.0551443258139073</v>
      </c>
    </row>
    <row r="38" spans="1:13" x14ac:dyDescent="0.45">
      <c r="A38" t="s">
        <v>24</v>
      </c>
      <c r="B38" t="s">
        <v>25</v>
      </c>
      <c r="C38" t="s">
        <v>91</v>
      </c>
      <c r="D38" s="4">
        <v>10000</v>
      </c>
      <c r="E38" s="6" t="s">
        <v>118</v>
      </c>
      <c r="F38" s="7">
        <v>90</v>
      </c>
      <c r="G38" s="8">
        <v>75.835480704550534</v>
      </c>
      <c r="H38" s="8">
        <v>40.492097005249818</v>
      </c>
      <c r="I38" s="8">
        <v>37.125446568014013</v>
      </c>
      <c r="J38" s="8">
        <f t="shared" si="1"/>
        <v>1.954242509439325</v>
      </c>
      <c r="K38" s="8">
        <f t="shared" si="2"/>
        <v>1.8798724440088497</v>
      </c>
      <c r="L38" s="8">
        <f t="shared" si="3"/>
        <v>1.6073702685991365</v>
      </c>
      <c r="M38" s="8">
        <f t="shared" si="4"/>
        <v>1.5696716863214397</v>
      </c>
    </row>
    <row r="39" spans="1:13" x14ac:dyDescent="0.45">
      <c r="A39" t="s">
        <v>119</v>
      </c>
      <c r="B39" t="s">
        <v>120</v>
      </c>
      <c r="C39" t="s">
        <v>91</v>
      </c>
      <c r="D39" s="4">
        <v>61000</v>
      </c>
      <c r="E39" s="6" t="s">
        <v>121</v>
      </c>
      <c r="F39" s="7">
        <v>120</v>
      </c>
      <c r="G39" s="8">
        <v>12.073032599071361</v>
      </c>
      <c r="H39" s="8">
        <v>11.570595736111065</v>
      </c>
      <c r="I39" s="8">
        <v>11.481352566205272</v>
      </c>
      <c r="J39" s="8">
        <f t="shared" si="1"/>
        <v>2.0791812460476247</v>
      </c>
      <c r="K39" s="8">
        <f t="shared" si="2"/>
        <v>1.0818163732967123</v>
      </c>
      <c r="L39" s="8">
        <f t="shared" si="3"/>
        <v>1.0633557200792429</v>
      </c>
      <c r="M39" s="8">
        <f t="shared" si="4"/>
        <v>1.059993053343995</v>
      </c>
    </row>
    <row r="40" spans="1:13" x14ac:dyDescent="0.45">
      <c r="A40" t="s">
        <v>122</v>
      </c>
      <c r="B40" t="s">
        <v>123</v>
      </c>
      <c r="C40" t="s">
        <v>91</v>
      </c>
      <c r="D40" s="4">
        <v>105597</v>
      </c>
      <c r="E40" s="6" t="s">
        <v>124</v>
      </c>
      <c r="F40" s="7">
        <v>162.98000352596384</v>
      </c>
      <c r="G40" s="8">
        <v>223.58170332798923</v>
      </c>
      <c r="H40" s="8">
        <v>129.19225602392441</v>
      </c>
      <c r="I40" s="8">
        <v>102.30200073763135</v>
      </c>
      <c r="J40" s="8">
        <f t="shared" si="1"/>
        <v>2.2121343228636894</v>
      </c>
      <c r="K40" s="8">
        <f t="shared" si="2"/>
        <v>2.3494362604450809</v>
      </c>
      <c r="L40" s="8">
        <f t="shared" si="3"/>
        <v>2.1112364821817264</v>
      </c>
      <c r="M40" s="8">
        <f t="shared" si="4"/>
        <v>2.009884127366278</v>
      </c>
    </row>
    <row r="41" spans="1:13" x14ac:dyDescent="0.45">
      <c r="A41" t="s">
        <v>30</v>
      </c>
      <c r="B41" t="s">
        <v>31</v>
      </c>
      <c r="C41" t="s">
        <v>91</v>
      </c>
      <c r="D41" s="4">
        <v>2500</v>
      </c>
      <c r="E41" s="6" t="s">
        <v>125</v>
      </c>
      <c r="F41" s="7">
        <v>25</v>
      </c>
      <c r="G41" s="8">
        <v>18.519851288124926</v>
      </c>
      <c r="H41" s="8">
        <v>11.168822158307304</v>
      </c>
      <c r="I41" s="8">
        <v>10.475385989800516</v>
      </c>
      <c r="J41" s="8">
        <f t="shared" si="1"/>
        <v>1.3979400086720377</v>
      </c>
      <c r="K41" s="8">
        <f t="shared" si="2"/>
        <v>1.2676374950345741</v>
      </c>
      <c r="L41" s="8">
        <f t="shared" si="3"/>
        <v>1.0480073757011759</v>
      </c>
      <c r="M41" s="8">
        <f t="shared" si="4"/>
        <v>1.0201700345168037</v>
      </c>
    </row>
    <row r="42" spans="1:13" x14ac:dyDescent="0.45">
      <c r="A42" t="s">
        <v>126</v>
      </c>
      <c r="B42" t="s">
        <v>127</v>
      </c>
      <c r="C42" t="s">
        <v>91</v>
      </c>
      <c r="D42" s="4">
        <v>303030</v>
      </c>
      <c r="E42" s="6" t="s">
        <v>128</v>
      </c>
      <c r="F42" s="7">
        <v>275.74171360964993</v>
      </c>
      <c r="G42" s="8">
        <v>321.957626447633</v>
      </c>
      <c r="H42" s="8">
        <v>210.06712235386274</v>
      </c>
      <c r="I42" s="8">
        <v>157.94866983703722</v>
      </c>
      <c r="J42" s="8">
        <f t="shared" si="1"/>
        <v>2.4405024702049691</v>
      </c>
      <c r="K42" s="8">
        <f t="shared" si="2"/>
        <v>2.507798717003527</v>
      </c>
      <c r="L42" s="8">
        <f t="shared" si="3"/>
        <v>2.3223580862107656</v>
      </c>
      <c r="M42" s="8">
        <f t="shared" si="4"/>
        <v>2.1985159728504287</v>
      </c>
    </row>
    <row r="43" spans="1:13" x14ac:dyDescent="0.45">
      <c r="A43" t="s">
        <v>129</v>
      </c>
      <c r="B43" t="s">
        <v>130</v>
      </c>
      <c r="C43" t="s">
        <v>91</v>
      </c>
      <c r="D43" s="4">
        <v>150000</v>
      </c>
      <c r="E43" s="6" t="s">
        <v>131</v>
      </c>
      <c r="F43" s="7">
        <v>194</v>
      </c>
      <c r="G43" s="8">
        <v>970.77711768954407</v>
      </c>
      <c r="H43" s="8">
        <v>559.01018565187428</v>
      </c>
      <c r="I43" s="8">
        <v>430.25254865097185</v>
      </c>
      <c r="J43" s="8">
        <f t="shared" si="1"/>
        <v>2.287801729930226</v>
      </c>
      <c r="K43" s="8">
        <f t="shared" si="2"/>
        <v>2.987119530970276</v>
      </c>
      <c r="L43" s="8">
        <f t="shared" si="3"/>
        <v>2.7474197211817768</v>
      </c>
      <c r="M43" s="8">
        <f t="shared" si="4"/>
        <v>2.6337234516010506</v>
      </c>
    </row>
    <row r="44" spans="1:13" x14ac:dyDescent="0.45">
      <c r="A44" t="s">
        <v>132</v>
      </c>
      <c r="B44" t="s">
        <v>133</v>
      </c>
      <c r="C44" t="s">
        <v>91</v>
      </c>
      <c r="D44" s="4">
        <v>16000</v>
      </c>
      <c r="E44" s="6" t="s">
        <v>134</v>
      </c>
      <c r="F44" s="7">
        <v>60</v>
      </c>
      <c r="G44" s="8">
        <v>55.424371382752774</v>
      </c>
      <c r="H44" s="8">
        <v>33.231027046494191</v>
      </c>
      <c r="I44" s="8">
        <v>31.75407457396123</v>
      </c>
      <c r="J44" s="8">
        <f t="shared" si="1"/>
        <v>1.7781512503836436</v>
      </c>
      <c r="K44" s="8">
        <f t="shared" si="2"/>
        <v>1.7437007760932486</v>
      </c>
      <c r="L44" s="8">
        <f t="shared" si="3"/>
        <v>1.5215437639008083</v>
      </c>
      <c r="M44" s="8">
        <f t="shared" si="4"/>
        <v>1.5017994603823364</v>
      </c>
    </row>
    <row r="45" spans="1:13" x14ac:dyDescent="0.45">
      <c r="A45" t="s">
        <v>135</v>
      </c>
      <c r="B45" t="s">
        <v>136</v>
      </c>
      <c r="C45" t="s">
        <v>91</v>
      </c>
      <c r="D45" s="4">
        <v>20000</v>
      </c>
      <c r="E45" s="6" t="s">
        <v>137</v>
      </c>
      <c r="F45" s="7">
        <v>71.214238830596287</v>
      </c>
      <c r="G45" s="8">
        <v>41.694140215975217</v>
      </c>
      <c r="H45" s="8">
        <v>38.912020755171099</v>
      </c>
      <c r="I45" s="8">
        <v>37.16656760585095</v>
      </c>
      <c r="J45" s="8">
        <f t="shared" si="1"/>
        <v>1.8525668367169881</v>
      </c>
      <c r="K45" s="8">
        <f t="shared" si="2"/>
        <v>1.6200750225831193</v>
      </c>
      <c r="L45" s="8">
        <f t="shared" si="3"/>
        <v>1.5900837849037714</v>
      </c>
      <c r="M45" s="8">
        <f t="shared" si="4"/>
        <v>1.5701524551320605</v>
      </c>
    </row>
    <row r="46" spans="1:13" x14ac:dyDescent="0.45">
      <c r="A46" t="s">
        <v>138</v>
      </c>
      <c r="B46" t="s">
        <v>139</v>
      </c>
      <c r="C46" t="s">
        <v>91</v>
      </c>
      <c r="D46" s="4">
        <v>10000</v>
      </c>
      <c r="E46" s="6" t="s">
        <v>140</v>
      </c>
      <c r="F46" s="7">
        <v>200</v>
      </c>
      <c r="G46" s="8">
        <v>127.48334113417972</v>
      </c>
      <c r="H46" s="8">
        <v>107.40305379286154</v>
      </c>
      <c r="I46" s="8">
        <v>102.36842129671805</v>
      </c>
      <c r="J46" s="8">
        <f t="shared" si="1"/>
        <v>2.3010299956639813</v>
      </c>
      <c r="K46" s="8">
        <f t="shared" si="2"/>
        <v>2.1054534371136087</v>
      </c>
      <c r="L46" s="8">
        <f t="shared" si="3"/>
        <v>2.0310166298415058</v>
      </c>
      <c r="M46" s="8">
        <f t="shared" si="4"/>
        <v>2.0101660057444262</v>
      </c>
    </row>
    <row r="47" spans="1:13" x14ac:dyDescent="0.45">
      <c r="A47" t="s">
        <v>44</v>
      </c>
      <c r="B47" t="s">
        <v>45</v>
      </c>
      <c r="C47" t="s">
        <v>91</v>
      </c>
      <c r="D47" s="4">
        <v>100000</v>
      </c>
      <c r="E47" s="6" t="s">
        <v>141</v>
      </c>
      <c r="F47" s="7">
        <v>159</v>
      </c>
      <c r="G47" s="8">
        <v>435.39843955365467</v>
      </c>
      <c r="H47" s="8">
        <v>299.63066257492051</v>
      </c>
      <c r="I47" s="8">
        <v>272.56968911844899</v>
      </c>
      <c r="J47" s="8">
        <f t="shared" si="1"/>
        <v>2.2013971243204513</v>
      </c>
      <c r="K47" s="8">
        <f t="shared" si="2"/>
        <v>2.6388868682180489</v>
      </c>
      <c r="L47" s="8">
        <f t="shared" si="3"/>
        <v>2.4765862546405533</v>
      </c>
      <c r="M47" s="8">
        <f t="shared" si="4"/>
        <v>2.4354775588335431</v>
      </c>
    </row>
    <row r="48" spans="1:13" x14ac:dyDescent="0.45">
      <c r="A48" t="s">
        <v>47</v>
      </c>
      <c r="B48" t="s">
        <v>48</v>
      </c>
      <c r="C48" t="s">
        <v>91</v>
      </c>
      <c r="D48" s="4">
        <v>125000</v>
      </c>
      <c r="E48" s="6" t="s">
        <v>142</v>
      </c>
      <c r="F48" s="7">
        <v>177</v>
      </c>
      <c r="G48" s="8">
        <v>342.6581880698721</v>
      </c>
      <c r="H48" s="8">
        <v>307.95444518732882</v>
      </c>
      <c r="I48" s="8">
        <v>297.92139903269344</v>
      </c>
      <c r="J48" s="8">
        <f t="shared" si="1"/>
        <v>2.2479732663618068</v>
      </c>
      <c r="K48" s="8">
        <f t="shared" si="2"/>
        <v>2.534861114064038</v>
      </c>
      <c r="L48" s="8">
        <f t="shared" si="3"/>
        <v>2.4884864773218562</v>
      </c>
      <c r="M48" s="8">
        <f t="shared" si="4"/>
        <v>2.4741016987438913</v>
      </c>
    </row>
    <row r="49" spans="1:13" x14ac:dyDescent="0.45">
      <c r="A49" t="s">
        <v>50</v>
      </c>
      <c r="B49" t="s">
        <v>51</v>
      </c>
      <c r="C49" t="s">
        <v>91</v>
      </c>
      <c r="D49" s="4">
        <v>100000</v>
      </c>
      <c r="E49" s="6" t="s">
        <v>143</v>
      </c>
      <c r="F49" s="7">
        <v>85</v>
      </c>
      <c r="G49" s="8">
        <v>48.498661676408723</v>
      </c>
      <c r="H49" s="8">
        <v>44.098472032931525</v>
      </c>
      <c r="I49" s="8">
        <v>40.159172145638053</v>
      </c>
      <c r="J49" s="8">
        <f t="shared" si="1"/>
        <v>1.9294189257142926</v>
      </c>
      <c r="K49" s="8">
        <f t="shared" si="2"/>
        <v>1.6857297543843233</v>
      </c>
      <c r="L49" s="8">
        <f t="shared" si="3"/>
        <v>1.6444235418677806</v>
      </c>
      <c r="M49" s="8">
        <f t="shared" si="4"/>
        <v>1.6037847515401764</v>
      </c>
    </row>
    <row r="50" spans="1:13" x14ac:dyDescent="0.45">
      <c r="A50" t="s">
        <v>144</v>
      </c>
      <c r="B50" t="s">
        <v>145</v>
      </c>
      <c r="C50" t="s">
        <v>91</v>
      </c>
      <c r="D50" s="4">
        <v>100000</v>
      </c>
      <c r="E50" s="6" t="s">
        <v>146</v>
      </c>
      <c r="F50" s="7">
        <v>158.61546916311059</v>
      </c>
      <c r="G50" s="8">
        <v>406.74756867219219</v>
      </c>
      <c r="H50" s="8">
        <v>78.266578141722249</v>
      </c>
      <c r="I50" s="8">
        <v>73.743634844963552</v>
      </c>
      <c r="J50" s="8">
        <f t="shared" si="1"/>
        <v>2.2003455401352361</v>
      </c>
      <c r="K50" s="8">
        <f t="shared" si="2"/>
        <v>2.609324965627565</v>
      </c>
      <c r="L50" s="8">
        <f t="shared" si="3"/>
        <v>1.8935763466389219</v>
      </c>
      <c r="M50" s="8">
        <f t="shared" si="4"/>
        <v>1.8677245402975584</v>
      </c>
    </row>
    <row r="51" spans="1:13" x14ac:dyDescent="0.45">
      <c r="A51" t="s">
        <v>147</v>
      </c>
      <c r="B51" t="s">
        <v>148</v>
      </c>
      <c r="C51" t="s">
        <v>91</v>
      </c>
      <c r="D51" s="4">
        <v>50000</v>
      </c>
      <c r="E51" s="6" t="s">
        <v>149</v>
      </c>
      <c r="F51" s="7">
        <v>112</v>
      </c>
      <c r="G51" s="8">
        <v>123.7746652819568</v>
      </c>
      <c r="H51" s="8">
        <v>115.90384692645918</v>
      </c>
      <c r="I51" s="8">
        <v>113.784015503178</v>
      </c>
      <c r="J51" s="8">
        <f t="shared" si="1"/>
        <v>2.0492180226701815</v>
      </c>
      <c r="K51" s="8">
        <f t="shared" si="2"/>
        <v>2.0926317605628375</v>
      </c>
      <c r="L51" s="8">
        <f t="shared" si="3"/>
        <v>2.0640978507281118</v>
      </c>
      <c r="M51" s="8">
        <f t="shared" si="4"/>
        <v>2.0560812562035942</v>
      </c>
    </row>
    <row r="52" spans="1:13" x14ac:dyDescent="0.45">
      <c r="A52" t="s">
        <v>150</v>
      </c>
      <c r="B52" t="s">
        <v>151</v>
      </c>
      <c r="C52" t="s">
        <v>91</v>
      </c>
      <c r="D52" s="4">
        <v>700000</v>
      </c>
      <c r="E52" s="6" t="s">
        <v>152</v>
      </c>
      <c r="F52" s="7">
        <v>419</v>
      </c>
      <c r="G52" s="8">
        <v>268.22336412168295</v>
      </c>
      <c r="H52" s="8">
        <v>140.61616220145194</v>
      </c>
      <c r="I52" s="8">
        <v>109.41562590524245</v>
      </c>
      <c r="J52" s="8">
        <f t="shared" si="1"/>
        <v>2.6222140229662951</v>
      </c>
      <c r="K52" s="8">
        <f t="shared" si="2"/>
        <v>2.4284966052351007</v>
      </c>
      <c r="L52" s="8">
        <f t="shared" si="3"/>
        <v>2.1480352406802861</v>
      </c>
      <c r="M52" s="8">
        <f t="shared" si="4"/>
        <v>2.039079349052427</v>
      </c>
    </row>
    <row r="53" spans="1:13" x14ac:dyDescent="0.45">
      <c r="A53" t="s">
        <v>153</v>
      </c>
      <c r="B53" t="s">
        <v>154</v>
      </c>
      <c r="C53" t="s">
        <v>91</v>
      </c>
      <c r="D53" s="4">
        <v>250000</v>
      </c>
      <c r="E53" s="6" t="s">
        <v>155</v>
      </c>
      <c r="F53" s="7">
        <v>251</v>
      </c>
      <c r="G53" s="8">
        <v>292.30849715924961</v>
      </c>
      <c r="H53" s="8">
        <v>250.50179956405003</v>
      </c>
      <c r="I53" s="8">
        <v>236.45521126224722</v>
      </c>
      <c r="J53" s="8">
        <f t="shared" si="1"/>
        <v>2.399673721481038</v>
      </c>
      <c r="K53" s="8">
        <f t="shared" si="2"/>
        <v>2.4658414401119249</v>
      </c>
      <c r="L53" s="8">
        <f t="shared" si="3"/>
        <v>2.3988108501151588</v>
      </c>
      <c r="M53" s="8">
        <f t="shared" si="4"/>
        <v>2.3737488899204782</v>
      </c>
    </row>
    <row r="54" spans="1:13" x14ac:dyDescent="0.45">
      <c r="A54" t="s">
        <v>57</v>
      </c>
      <c r="B54" t="s">
        <v>58</v>
      </c>
      <c r="C54" t="s">
        <v>91</v>
      </c>
      <c r="D54" s="4">
        <v>320000</v>
      </c>
      <c r="E54" s="6" t="s">
        <v>156</v>
      </c>
      <c r="F54" s="7">
        <v>283.34359792336249</v>
      </c>
      <c r="G54" s="8">
        <v>220.01780075147619</v>
      </c>
      <c r="H54" s="8">
        <v>158.21767056065082</v>
      </c>
      <c r="I54" s="8">
        <v>141.22713248156074</v>
      </c>
      <c r="J54" s="8">
        <f t="shared" si="1"/>
        <v>2.4523134043148458</v>
      </c>
      <c r="K54" s="8">
        <f t="shared" si="2"/>
        <v>2.342457819255837</v>
      </c>
      <c r="L54" s="8">
        <f t="shared" si="3"/>
        <v>2.1992549861048833</v>
      </c>
      <c r="M54" s="8">
        <f t="shared" si="4"/>
        <v>2.1499181411565149</v>
      </c>
    </row>
    <row r="55" spans="1:13" x14ac:dyDescent="0.45">
      <c r="A55" t="s">
        <v>157</v>
      </c>
      <c r="B55" t="s">
        <v>158</v>
      </c>
      <c r="C55" t="s">
        <v>91</v>
      </c>
      <c r="D55" s="4">
        <v>380000</v>
      </c>
      <c r="E55" s="6" t="s">
        <v>159</v>
      </c>
      <c r="F55" s="7">
        <v>308.7215125734819</v>
      </c>
      <c r="G55" s="8">
        <v>365.69937849477975</v>
      </c>
      <c r="H55" s="8">
        <v>308.26345656441833</v>
      </c>
      <c r="I55" s="8">
        <v>265.82731101352789</v>
      </c>
      <c r="J55" s="8">
        <f t="shared" si="1"/>
        <v>2.4895668933837194</v>
      </c>
      <c r="K55" s="8">
        <f t="shared" si="2"/>
        <v>2.5631242222562367</v>
      </c>
      <c r="L55" s="8">
        <f t="shared" si="3"/>
        <v>2.4889220438537043</v>
      </c>
      <c r="M55" s="8">
        <f t="shared" si="4"/>
        <v>2.4245995981761288</v>
      </c>
    </row>
    <row r="56" spans="1:13" x14ac:dyDescent="0.45">
      <c r="A56" t="s">
        <v>160</v>
      </c>
      <c r="B56" t="s">
        <v>161</v>
      </c>
      <c r="C56" t="s">
        <v>91</v>
      </c>
      <c r="D56" s="4">
        <v>689655</v>
      </c>
      <c r="E56" s="6" t="s">
        <v>162</v>
      </c>
      <c r="F56" s="7">
        <v>416</v>
      </c>
      <c r="G56" s="8">
        <v>1423.3268101635203</v>
      </c>
      <c r="H56" s="8">
        <v>1017.5622590616836</v>
      </c>
      <c r="I56" s="8">
        <v>719.84697128937546</v>
      </c>
      <c r="J56" s="8">
        <f t="shared" si="1"/>
        <v>2.6190933306267428</v>
      </c>
      <c r="K56" s="8">
        <f t="shared" si="2"/>
        <v>3.1533046299190759</v>
      </c>
      <c r="L56" s="8">
        <f t="shared" si="3"/>
        <v>3.0075609908110108</v>
      </c>
      <c r="M56" s="8">
        <f t="shared" si="4"/>
        <v>2.8572401817253694</v>
      </c>
    </row>
    <row r="57" spans="1:13" x14ac:dyDescent="0.45">
      <c r="A57" t="s">
        <v>163</v>
      </c>
      <c r="B57" t="s">
        <v>164</v>
      </c>
      <c r="C57" t="s">
        <v>91</v>
      </c>
      <c r="D57" s="4">
        <v>200000</v>
      </c>
      <c r="E57" s="6" t="s">
        <v>165</v>
      </c>
      <c r="F57" s="7">
        <v>224</v>
      </c>
      <c r="G57" s="8">
        <v>1019.2986906717382</v>
      </c>
      <c r="H57" s="8">
        <v>742.01882512585689</v>
      </c>
      <c r="I57" s="8">
        <v>624.84806491890527</v>
      </c>
      <c r="J57" s="8">
        <f t="shared" si="1"/>
        <v>2.3502480183341627</v>
      </c>
      <c r="K57" s="8">
        <f t="shared" si="2"/>
        <v>3.0083014663444412</v>
      </c>
      <c r="L57" s="8">
        <f t="shared" si="3"/>
        <v>2.8704149235331662</v>
      </c>
      <c r="M57" s="8">
        <f t="shared" si="4"/>
        <v>2.7957744292017979</v>
      </c>
    </row>
    <row r="58" spans="1:13" x14ac:dyDescent="0.45">
      <c r="A58" t="s">
        <v>166</v>
      </c>
      <c r="B58" t="s">
        <v>167</v>
      </c>
      <c r="C58" t="s">
        <v>91</v>
      </c>
      <c r="D58" s="4">
        <v>4761905</v>
      </c>
      <c r="E58" s="6" t="s">
        <v>168</v>
      </c>
      <c r="F58" s="7">
        <v>1091.5897076910251</v>
      </c>
      <c r="G58" s="8">
        <v>149.01791322901337</v>
      </c>
      <c r="H58" s="8">
        <v>137.40026572759163</v>
      </c>
      <c r="I58" s="8">
        <v>127.13030991090204</v>
      </c>
      <c r="J58" s="8">
        <f t="shared" si="1"/>
        <v>3.0380594321700221</v>
      </c>
      <c r="K58" s="8">
        <f t="shared" si="2"/>
        <v>2.1732384774653384</v>
      </c>
      <c r="L58" s="8">
        <f t="shared" si="3"/>
        <v>2.1379875726355779</v>
      </c>
      <c r="M58" s="8">
        <f t="shared" si="4"/>
        <v>2.1042491056896546</v>
      </c>
    </row>
    <row r="59" spans="1:13" x14ac:dyDescent="0.45">
      <c r="A59" t="s">
        <v>169</v>
      </c>
      <c r="B59" t="s">
        <v>170</v>
      </c>
      <c r="C59" t="s">
        <v>91</v>
      </c>
      <c r="D59" s="4">
        <v>100000</v>
      </c>
      <c r="E59" s="6" t="s">
        <v>171</v>
      </c>
      <c r="F59" s="7">
        <v>159</v>
      </c>
      <c r="G59" s="8">
        <v>1664.5370611299629</v>
      </c>
      <c r="H59" s="8">
        <v>951.82885104360685</v>
      </c>
      <c r="I59" s="8">
        <v>364.16777746876289</v>
      </c>
      <c r="J59" s="8">
        <f t="shared" si="1"/>
        <v>2.2013971243204513</v>
      </c>
      <c r="K59" s="8">
        <f t="shared" si="2"/>
        <v>3.2212934692223656</v>
      </c>
      <c r="L59" s="8">
        <f t="shared" si="3"/>
        <v>2.978558864634977</v>
      </c>
      <c r="M59" s="8">
        <f t="shared" si="4"/>
        <v>2.5613015156307655</v>
      </c>
    </row>
    <row r="60" spans="1:13" x14ac:dyDescent="0.45">
      <c r="A60" t="s">
        <v>172</v>
      </c>
      <c r="B60" t="s">
        <v>173</v>
      </c>
      <c r="C60" t="s">
        <v>91</v>
      </c>
      <c r="D60" s="4">
        <v>100000</v>
      </c>
      <c r="E60" s="6" t="s">
        <v>174</v>
      </c>
      <c r="F60" s="7">
        <v>159</v>
      </c>
      <c r="G60" s="8">
        <v>349.79601070430277</v>
      </c>
      <c r="H60" s="8">
        <v>266.1183373937331</v>
      </c>
      <c r="I60" s="8">
        <v>240.74002058332286</v>
      </c>
      <c r="J60" s="8">
        <f t="shared" si="1"/>
        <v>2.2013971243204513</v>
      </c>
      <c r="K60" s="8">
        <f t="shared" si="2"/>
        <v>2.5438148522010127</v>
      </c>
      <c r="L60" s="8">
        <f t="shared" si="3"/>
        <v>2.4250748014755641</v>
      </c>
      <c r="M60" s="8">
        <f t="shared" si="4"/>
        <v>2.3815482933233709</v>
      </c>
    </row>
    <row r="61" spans="1:13" x14ac:dyDescent="0.45">
      <c r="A61" t="s">
        <v>175</v>
      </c>
      <c r="B61" t="s">
        <v>176</v>
      </c>
      <c r="C61" t="s">
        <v>91</v>
      </c>
      <c r="D61" s="4">
        <v>55000</v>
      </c>
      <c r="E61" s="6" t="s">
        <v>177</v>
      </c>
      <c r="F61" s="7">
        <v>118</v>
      </c>
      <c r="G61" s="8">
        <v>632.20012350274737</v>
      </c>
      <c r="H61" s="8">
        <v>532.13851450832965</v>
      </c>
      <c r="I61" s="8">
        <v>468.09818494983949</v>
      </c>
      <c r="J61" s="8">
        <f t="shared" si="1"/>
        <v>2.0718820073061255</v>
      </c>
      <c r="K61" s="8">
        <f t="shared" si="2"/>
        <v>2.8008545763446815</v>
      </c>
      <c r="L61" s="8">
        <f t="shared" si="3"/>
        <v>2.7260246929279464</v>
      </c>
      <c r="M61" s="8">
        <f t="shared" si="4"/>
        <v>2.6703369571543649</v>
      </c>
    </row>
    <row r="62" spans="1:13" x14ac:dyDescent="0.45">
      <c r="A62" t="s">
        <v>178</v>
      </c>
      <c r="B62" t="s">
        <v>179</v>
      </c>
      <c r="C62" t="s">
        <v>91</v>
      </c>
      <c r="D62" s="4">
        <v>200000</v>
      </c>
      <c r="E62" s="6" t="s">
        <v>180</v>
      </c>
      <c r="F62" s="7">
        <v>224</v>
      </c>
      <c r="G62" s="8">
        <v>129044.67244514318</v>
      </c>
      <c r="H62" s="8">
        <v>32011.167244440028</v>
      </c>
      <c r="I62" s="8">
        <v>32011.167244440028</v>
      </c>
      <c r="J62" s="8">
        <f t="shared" si="1"/>
        <v>2.3502480183341627</v>
      </c>
      <c r="K62" s="8">
        <f t="shared" si="2"/>
        <v>5.1107400795855344</v>
      </c>
      <c r="L62" s="8">
        <f t="shared" si="3"/>
        <v>4.5053015104008338</v>
      </c>
      <c r="M62" s="8">
        <f t="shared" si="4"/>
        <v>4.5053015104008338</v>
      </c>
    </row>
    <row r="63" spans="1:13" x14ac:dyDescent="0.45">
      <c r="A63" t="s">
        <v>181</v>
      </c>
      <c r="B63" t="s">
        <v>182</v>
      </c>
      <c r="C63" t="s">
        <v>91</v>
      </c>
      <c r="D63" s="4">
        <v>48000</v>
      </c>
      <c r="E63" s="6" t="s">
        <v>183</v>
      </c>
      <c r="F63" s="7">
        <v>110.04680414278619</v>
      </c>
      <c r="G63" s="8">
        <v>554.74732630409687</v>
      </c>
      <c r="H63" s="8">
        <v>313.58527066840702</v>
      </c>
      <c r="I63" s="8">
        <v>268.6559030710859</v>
      </c>
      <c r="J63" s="8">
        <f t="shared" si="1"/>
        <v>2.0415774347739077</v>
      </c>
      <c r="K63" s="8">
        <f t="shared" si="2"/>
        <v>2.7440952177554649</v>
      </c>
      <c r="L63" s="8">
        <f t="shared" si="3"/>
        <v>2.4963556553591375</v>
      </c>
      <c r="M63" s="8">
        <f t="shared" si="4"/>
        <v>2.4291963875923486</v>
      </c>
    </row>
    <row r="64" spans="1:13" x14ac:dyDescent="0.45">
      <c r="A64" t="s">
        <v>184</v>
      </c>
      <c r="B64" t="s">
        <v>185</v>
      </c>
      <c r="C64" t="s">
        <v>91</v>
      </c>
      <c r="D64" s="4">
        <v>377358</v>
      </c>
      <c r="E64" s="6" t="s">
        <v>162</v>
      </c>
      <c r="F64" s="7">
        <v>308</v>
      </c>
      <c r="G64" s="8">
        <v>523.62436760274306</v>
      </c>
      <c r="H64" s="8">
        <v>379.36290804905002</v>
      </c>
      <c r="I64" s="8">
        <v>327.90045958020482</v>
      </c>
      <c r="J64" s="8">
        <f t="shared" si="1"/>
        <v>2.4885507165004443</v>
      </c>
      <c r="K64" s="8">
        <f t="shared" si="2"/>
        <v>2.7190198488587867</v>
      </c>
      <c r="L64" s="8">
        <f t="shared" si="3"/>
        <v>2.579054865780082</v>
      </c>
      <c r="M64" s="8">
        <f t="shared" si="4"/>
        <v>2.5157420253702103</v>
      </c>
    </row>
    <row r="65" spans="1:13" x14ac:dyDescent="0.45">
      <c r="A65" t="s">
        <v>186</v>
      </c>
      <c r="B65" t="s">
        <v>187</v>
      </c>
      <c r="C65" t="s">
        <v>91</v>
      </c>
      <c r="D65" s="4">
        <v>150000</v>
      </c>
      <c r="E65" s="6" t="s">
        <v>188</v>
      </c>
      <c r="F65" s="7">
        <v>194</v>
      </c>
      <c r="G65" s="8">
        <v>225.48843104231869</v>
      </c>
      <c r="H65" s="8">
        <v>178.0160025640931</v>
      </c>
      <c r="I65" s="8">
        <v>146.5651447639263</v>
      </c>
      <c r="J65" s="8">
        <f t="shared" si="1"/>
        <v>2.287801729930226</v>
      </c>
      <c r="K65" s="8">
        <f t="shared" si="2"/>
        <v>2.3531242647799662</v>
      </c>
      <c r="L65" s="8">
        <f t="shared" si="3"/>
        <v>2.2504590445161914</v>
      </c>
      <c r="M65" s="8">
        <f t="shared" si="4"/>
        <v>2.1660307012976303</v>
      </c>
    </row>
    <row r="66" spans="1:13" x14ac:dyDescent="0.45">
      <c r="A66" t="s">
        <v>69</v>
      </c>
      <c r="B66" t="s">
        <v>70</v>
      </c>
      <c r="C66" t="s">
        <v>91</v>
      </c>
      <c r="D66" s="4">
        <v>10000</v>
      </c>
      <c r="E66" s="6" t="s">
        <v>189</v>
      </c>
      <c r="F66" s="7">
        <v>50</v>
      </c>
      <c r="G66" s="8">
        <v>39.875899970779955</v>
      </c>
      <c r="H66" s="8">
        <v>38.079395780419993</v>
      </c>
      <c r="I66" s="8">
        <v>36.791770490409242</v>
      </c>
      <c r="J66" s="8">
        <f t="shared" si="1"/>
        <v>1.6989700043360187</v>
      </c>
      <c r="K66" s="8">
        <f t="shared" si="2"/>
        <v>1.600710497894277</v>
      </c>
      <c r="L66" s="8">
        <f t="shared" si="3"/>
        <v>1.5806900486590933</v>
      </c>
      <c r="M66" s="8">
        <f t="shared" si="4"/>
        <v>1.5657506874156306</v>
      </c>
    </row>
    <row r="67" spans="1:13" x14ac:dyDescent="0.45">
      <c r="A67" t="s">
        <v>190</v>
      </c>
      <c r="B67" t="s">
        <v>191</v>
      </c>
      <c r="C67" t="s">
        <v>91</v>
      </c>
      <c r="D67" s="4">
        <v>20000</v>
      </c>
      <c r="E67" s="6" t="s">
        <v>192</v>
      </c>
      <c r="F67" s="7">
        <v>71.214238830596287</v>
      </c>
      <c r="G67" s="8">
        <v>175.54095204934433</v>
      </c>
      <c r="H67" s="8">
        <v>105.55320163964696</v>
      </c>
      <c r="I67" s="8">
        <v>77.881823944672917</v>
      </c>
      <c r="J67" s="8">
        <f t="shared" si="1"/>
        <v>1.8525668367169881</v>
      </c>
      <c r="K67" s="8">
        <f t="shared" si="2"/>
        <v>2.2443784494304815</v>
      </c>
      <c r="L67" s="8">
        <f t="shared" si="3"/>
        <v>2.0234714108634182</v>
      </c>
      <c r="M67" s="8">
        <f t="shared" si="4"/>
        <v>1.8914361138781826</v>
      </c>
    </row>
    <row r="68" spans="1:13" x14ac:dyDescent="0.45">
      <c r="A68" t="s">
        <v>193</v>
      </c>
      <c r="B68" t="s">
        <v>194</v>
      </c>
      <c r="C68" t="s">
        <v>91</v>
      </c>
      <c r="D68" s="4">
        <v>11461</v>
      </c>
      <c r="E68" s="6" t="s">
        <v>195</v>
      </c>
      <c r="F68" s="7">
        <v>54.032744528131403</v>
      </c>
      <c r="G68" s="8">
        <v>71.040275878804678</v>
      </c>
      <c r="H68" s="8">
        <v>65.74978905511739</v>
      </c>
      <c r="I68" s="8">
        <v>60.208626271945931</v>
      </c>
      <c r="J68" s="8">
        <f t="shared" si="1"/>
        <v>1.7326570275641999</v>
      </c>
      <c r="K68" s="8">
        <f t="shared" si="2"/>
        <v>1.8515046393191075</v>
      </c>
      <c r="L68" s="8">
        <f t="shared" si="3"/>
        <v>1.8178943638181382</v>
      </c>
      <c r="M68" s="8">
        <f t="shared" si="4"/>
        <v>1.7796587183993162</v>
      </c>
    </row>
    <row r="69" spans="1:13" x14ac:dyDescent="0.45">
      <c r="A69" t="s">
        <v>196</v>
      </c>
      <c r="B69" t="s">
        <v>197</v>
      </c>
      <c r="C69" t="s">
        <v>91</v>
      </c>
      <c r="D69" s="4">
        <v>600000</v>
      </c>
      <c r="E69" s="6" t="s">
        <v>198</v>
      </c>
      <c r="F69" s="7">
        <v>388</v>
      </c>
      <c r="G69" s="8">
        <v>1553.1646165044456</v>
      </c>
      <c r="H69" s="8">
        <v>1028.9522365514847</v>
      </c>
      <c r="I69" s="8">
        <v>726.41555112024594</v>
      </c>
      <c r="J69" s="8">
        <f t="shared" ref="J69:J70" si="5">LOG(F69)</f>
        <v>2.5888317255942073</v>
      </c>
      <c r="K69" s="8">
        <f t="shared" ref="K69:K70" si="6">LOG(G69)</f>
        <v>3.1912174880857607</v>
      </c>
      <c r="L69" s="8">
        <f t="shared" ref="L69:L70" si="7">LOG(H69)</f>
        <v>3.0123952154975462</v>
      </c>
      <c r="M69" s="8">
        <f t="shared" ref="M69:M70" si="8">LOG(I69)</f>
        <v>2.8611851329984601</v>
      </c>
    </row>
    <row r="70" spans="1:13" x14ac:dyDescent="0.45">
      <c r="A70" t="s">
        <v>199</v>
      </c>
      <c r="B70" t="s">
        <v>200</v>
      </c>
      <c r="C70" t="s">
        <v>91</v>
      </c>
      <c r="D70" s="4">
        <v>11111</v>
      </c>
      <c r="E70" s="6" t="s">
        <v>201</v>
      </c>
      <c r="F70" s="7">
        <v>53.209153017336106</v>
      </c>
      <c r="G70" s="8">
        <v>65.418097438114572</v>
      </c>
      <c r="H70" s="8">
        <v>55.572515789180521</v>
      </c>
      <c r="I70" s="8">
        <v>48.297579072223009</v>
      </c>
      <c r="J70" s="8">
        <f t="shared" si="5"/>
        <v>1.7259863458853535</v>
      </c>
      <c r="K70" s="8">
        <f t="shared" si="6"/>
        <v>1.8156979093373657</v>
      </c>
      <c r="L70" s="8">
        <f t="shared" si="7"/>
        <v>1.7448600579087785</v>
      </c>
      <c r="M70" s="8">
        <f t="shared" si="8"/>
        <v>1.6839253621816379</v>
      </c>
    </row>
  </sheetData>
  <mergeCells count="5">
    <mergeCell ref="P2:R2"/>
    <mergeCell ref="S2:U2"/>
    <mergeCell ref="V2:X2"/>
    <mergeCell ref="G2:I2"/>
    <mergeCell ref="K2:M2"/>
  </mergeCells>
  <hyperlinks>
    <hyperlink ref="E27" r:id="rId1" xr:uid="{003396A7-21DE-4557-AF80-1BB95BF2967F}"/>
    <hyperlink ref="E13" r:id="rId2" location="pku.REF.scriver.2001" xr:uid="{7C0C362F-1945-4347-934B-B56689FC0263}"/>
    <hyperlink ref="E19" r:id="rId3" location="bib1" xr:uid="{C54CC56B-6E52-4410-93C3-B98A29371A9B}"/>
    <hyperlink ref="E7" r:id="rId4" xr:uid="{911E617D-A518-495A-912F-C05E88D89AD3}"/>
    <hyperlink ref="E4" r:id="rId5" xr:uid="{429F195A-2B48-41EA-979A-1143192EAC05}"/>
    <hyperlink ref="E22" r:id="rId6" location=":~:text=In%20Finland%2C%20an%20incidence%20at,carrier%20rate%20of%201%2F125.&amp;text=Three%20forms%20of%20GE%20have,encephalopathy%20(see%20these%20terms)." xr:uid="{A572F068-3673-4C23-8A35-9369A6042FD2}"/>
    <hyperlink ref="E63" r:id="rId7" location=":~:text=Prevalence%20of%20methylmalonic%20acidemia%20has,homocystinuria%3B%20see%20this%20term)." xr:uid="{13A665A8-38D4-4A3F-9BC4-4A16A26ADFE7}"/>
    <hyperlink ref="E58" r:id="rId8" location=":~:text=Primary%20Hyperoxalurias%20(PH)%20prevalence%20ranges,Middle%20East%20and%20North%20Africa." xr:uid="{CEBFB90D-1301-46A3-B4B9-A22D8A289B0A}"/>
    <hyperlink ref="E50" r:id="rId9" location=":~:text=It%20has%20an%20estimated%20prevalence,in%20the%20Northern%20European%20population." xr:uid="{346E0351-A462-40FA-95F6-3EA78E7E7C4D}"/>
    <hyperlink ref="E18" r:id="rId10" location=":~:text=The%20typical%20GRACILE%20syndrome%20is,without%20signs%20of%20chronic%20hypoxia." xr:uid="{0080CA6B-23C0-4931-9713-F93D6D5E170B}"/>
    <hyperlink ref="E17" r:id="rId11" xr:uid="{E83CDE52-8082-42CB-91A2-BBAE656CD26A}"/>
    <hyperlink ref="E6" r:id="rId12" xr:uid="{2DE69798-DADB-4A95-A119-AE4C1B1D3791}"/>
    <hyperlink ref="E67" r:id="rId13" xr:uid="{618BCAF2-6340-45A9-9E91-0FB54EA8FE10}"/>
    <hyperlink ref="E54" r:id="rId14" xr:uid="{11098D6A-6F4F-4849-A85D-324EA836FF79}"/>
    <hyperlink ref="E46" r:id="rId15" xr:uid="{7C5D4B65-0CB4-49F7-98B0-50EFE0AB4683}"/>
    <hyperlink ref="E38" r:id="rId16" location=":~:text=Assuming%20a%20prevalence%20of%201,the%20prevalence%20is%20much%20higher." xr:uid="{C99BD4D7-F384-4E99-9C56-DECC4B7CB7D1}"/>
    <hyperlink ref="E41" r:id="rId17" xr:uid="{0BFAA94B-410E-462C-B38C-43EB477699DC}"/>
    <hyperlink ref="E39" r:id="rId18" location=":~:text=Prevalence%20of%20clinical%20biotinidase%20deficiency,onset%20has%20also%20been%20reported." xr:uid="{8771D325-57CB-420B-82E8-8AD2352DF367}"/>
    <hyperlink ref="E49" r:id="rId19" xr:uid="{2A40E8CF-91CD-4887-A022-17732DDAF061}"/>
    <hyperlink ref="E14" r:id="rId20" xr:uid="{0A41F1D4-4613-45FC-BBB6-189A3338CA57}"/>
    <hyperlink ref="E70" r:id="rId21" xr:uid="{E7C844EE-5EA4-4ED2-8C5B-3987C56265C6}"/>
    <hyperlink ref="E45" r:id="rId22" xr:uid="{B74BDD15-CB37-4DDA-9B2C-BF4D2A8644C8}"/>
    <hyperlink ref="E8" r:id="rId23" location=":~:text=Dihydrolipoamide%20dehydrogenase%20deficiency%20occurs%20in,individuals%20of%20Ashkenazi%20Jewish%20descent." xr:uid="{4672EE82-FF14-4F3F-B03C-F0B234C1BD11}"/>
    <hyperlink ref="E42" r:id="rId24" location="frequency" xr:uid="{29F9C4FA-C662-4E31-96E2-AC2C9AF9EC13}"/>
    <hyperlink ref="E28" r:id="rId25" xr:uid="{17B22BE3-1CAD-4EA7-9907-D8E8AB7AD41A}"/>
    <hyperlink ref="E40" r:id="rId26" xr:uid="{0096233A-F5C5-459C-A709-941BA73A3D4D}"/>
    <hyperlink ref="E32" r:id="rId27" xr:uid="{DA9285DA-5E1F-4862-B101-69898D28FF38}"/>
    <hyperlink ref="E34" r:id="rId28" xr:uid="{193E33BD-84AC-4EE9-8FF2-9C3E65B4FF53}"/>
    <hyperlink ref="E68" r:id="rId29" location="bib12" xr:uid="{FE648A84-4F78-4616-B335-B2EED8DE25A8}"/>
    <hyperlink ref="E31" r:id="rId30" location=":~:text=Estimates%20have%20ranged%20from%201,and%20mutations%20at%20splicing%20sites." xr:uid="{E9AAE2A9-EFD3-4797-AD0D-A95881741600}"/>
    <hyperlink ref="E55" r:id="rId31" location=":~:text=A%20rare%20autosomal%20recessive%20lysosomal,variants%20in%20the%20HEXB%20gene.&amp;text=The%20prevalence%20of%20the%20disease%20is%201%2F380%2C000%20live%20births." xr:uid="{2D039C04-FF97-4C48-8621-3E629E30E321}"/>
    <hyperlink ref="E16" r:id="rId32" location=":~:text=Prevalence,%5BArvio%20%26%20Mononen%202016%5D." xr:uid="{8AF6FE0E-DB73-4BF4-AE49-5FB0F0B7B5D5}"/>
    <hyperlink ref="E24" r:id="rId33" xr:uid="{DAB3B8E3-E04C-48BC-BF6F-AA65755E17BA}"/>
    <hyperlink ref="E51" r:id="rId34" xr:uid="{10D5D9FA-5E76-4D25-9FEF-6810E9DD7309}"/>
    <hyperlink ref="E26" r:id="rId35" location=":~:text=The%20worldwide%20prevalence%20is%20approximately,around%201%2D9%2F1%2C000%2C000." xr:uid="{E5262F9F-EFF6-479E-B7C3-603306475261}"/>
    <hyperlink ref="E25" r:id="rId36" xr:uid="{BAB24468-264E-47B2-BD72-ADD3FFE5B496}"/>
    <hyperlink ref="E64" r:id="rId37" xr:uid="{ECAF3779-A563-413A-A46F-76AEE1DA23EC}"/>
    <hyperlink ref="E9" r:id="rId38" xr:uid="{2DCC8E9C-DE17-48BB-839E-B3F7D5E08DB6}"/>
    <hyperlink ref="E53" r:id="rId39" xr:uid="{915D4D61-75F2-49A2-A406-A1B50F0923B6}"/>
    <hyperlink ref="E23" r:id="rId40" location=":~:text=Worldwide%2C%20the%20incidence%20of%20Meckel,in%2050%20is%20a%20carrier)." xr:uid="{D3559478-BEE0-4DF6-BA64-F9D6F7742F0A}"/>
    <hyperlink ref="E12" r:id="rId41" xr:uid="{20F53CE6-53FE-4DC2-AE47-CB1209DAA529}"/>
    <hyperlink ref="E15" r:id="rId42" xr:uid="{4C58B8F5-D46A-4AA5-B86D-BDF493E64B4F}"/>
    <hyperlink ref="E33" r:id="rId43" location=":~:text=The%20prevalence%20of%20metachromatic%20leukodystrophy,the%20United%20States%20of%20America." xr:uid="{E8543487-A5BE-445B-863E-4AA17B2E85B2}"/>
    <hyperlink ref="E60" r:id="rId44" location=":~:text=Best%20estimates%20come%20from%20newborn,between%201%2F50%2C000%2D150%2C000.&amp;text=Patients%20present%20along%20a%20spectrum,and%20lethargy%2C%20progressing%20to%20coma." xr:uid="{CC6DAA20-AD69-407C-B099-F9BD7807A628}"/>
    <hyperlink ref="E61" r:id="rId45" xr:uid="{5BECC910-C580-43EF-97CC-741185266397}"/>
    <hyperlink ref="E56" r:id="rId46" xr:uid="{6074AB0E-8162-4A41-B99E-F180F071F2C1}"/>
    <hyperlink ref="E43" r:id="rId47" xr:uid="{06EC4279-AC39-415A-B451-92788CD81E62}"/>
    <hyperlink ref="E52" r:id="rId48" location=":~:text=Glycogen%20storage%20disease%20type%20IV%20is%20rare%2C%20accounting%20for%20approximately,%3A600%2C000%2D1%3A800%2C000." xr:uid="{9FC42AA2-DFEA-461E-91D4-226B0149BDB2}"/>
    <hyperlink ref="E21" r:id="rId49" location=":~:text=Type%201%20tyrosinemia%20was%20diagnosed,13%20had%20homozygotic%20Trp262X%20mutation." xr:uid="{08090029-719E-457C-8E7C-9CCD86DE91F9}"/>
    <hyperlink ref="E36" r:id="rId50" location=":~:text=Prevalence,%5BPosset%20et%20al%202020%5D." xr:uid="{818B3467-682E-4904-939F-ECEE189DE6FE}"/>
    <hyperlink ref="E59" r:id="rId51" location="frequency" xr:uid="{A6665C69-98D7-414C-AA3F-546780315167}"/>
    <hyperlink ref="E69" r:id="rId52" xr:uid="{A6241DD5-730A-48FF-B36B-36A29D12B7A5}"/>
    <hyperlink ref="E47" r:id="rId53" location="frequency" xr:uid="{08576A27-F073-4AD8-BA57-B78DF41A2A86}"/>
    <hyperlink ref="E57" r:id="rId54" xr:uid="{7B927175-ECF2-4017-B034-ADFE8FA50805}"/>
    <hyperlink ref="E20" r:id="rId55" location=":~:text=NCLs%2C%20including%20CLN5%20disease%2C%20are,1%20in%20100%2C000%20individuals%20worldwide." xr:uid="{CFF40B43-EC0C-41DE-8E59-5123DE18D022}"/>
    <hyperlink ref="E48" r:id="rId56" xr:uid="{87E6AD70-B680-4649-8CF7-61D7A6D09042}"/>
    <hyperlink ref="E35" r:id="rId57" xr:uid="{44697C25-EF29-456D-98F5-BA4F3D4AFC63}"/>
    <hyperlink ref="E30" r:id="rId58" xr:uid="{BB93C0E1-F450-408B-8838-F4810FB8FB60}"/>
    <hyperlink ref="E44" r:id="rId59" location=":~:text=Millions%20of%20newborns%20screened%20in,to%201%3A16%2C000%20live%20births." xr:uid="{968E4A2E-1791-4D31-8CC3-F96D1314DD83}"/>
    <hyperlink ref="E66" r:id="rId60" location=":~:text=Phenylketonuria%20(PKU)%20is%20a%20recessive,of%20around%202%25%20in%20Caucasians." xr:uid="{E08A5AF2-9C3F-4034-955B-ECF20FFC09F0}"/>
    <hyperlink ref="E65" r:id="rId61" xr:uid="{6AF6F534-7880-4BB2-8130-5249822D806D}"/>
    <hyperlink ref="E11" r:id="rId62" xr:uid="{DF85F5C2-1F17-4754-9CEC-009F6B2A5E06}"/>
    <hyperlink ref="E5" r:id="rId63" location=":~:text=The%20disease%20has%20been%20reported,6%2C400%20to%201%3A13%2C500%20births." xr:uid="{B6DF5BC6-96AF-45A7-866A-27827C717B7A}"/>
    <hyperlink ref="E37" r:id="rId64" xr:uid="{2A1F5D85-A635-43D0-B626-818DC07A875D}"/>
    <hyperlink ref="E29" r:id="rId65" xr:uid="{9B605BA1-B0E2-4BCF-8EFC-46D3EEE12DB3}"/>
    <hyperlink ref="E10" r:id="rId66" xr:uid="{B63C89F0-E8E8-4101-A40E-56B56131DC66}"/>
    <hyperlink ref="E62" r:id="rId67" location=":~:text=Frequency&amp;text=The%20most%20common%20form%20of,1%20in%20200%2C000%20newborns%20worldwide." xr:uid="{6BFA6C10-DFE6-4D30-8468-EBFBBFA910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2025-12-10T04:49:59Z</dcterms:modified>
</cp:coreProperties>
</file>