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140" yWindow="140" windowWidth="15200" windowHeight="14960" tabRatio="500"/>
  </bookViews>
  <sheets>
    <sheet name="Sheet1" sheetId="1" r:id="rId1"/>
  </sheets>
  <definedNames>
    <definedName name="_xlnm.Print_Area" localSheetId="0">Sheet1!$A$37:$H$48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" i="1" l="1"/>
  <c r="C42" i="1"/>
  <c r="C44" i="1"/>
  <c r="C41" i="1"/>
  <c r="E41" i="1"/>
  <c r="E42" i="1"/>
  <c r="E44" i="1"/>
  <c r="D44" i="1"/>
  <c r="D41" i="1"/>
  <c r="D40" i="1"/>
  <c r="D39" i="1"/>
  <c r="C40" i="1"/>
  <c r="E40" i="1"/>
  <c r="C39" i="1"/>
  <c r="E39" i="1"/>
</calcChain>
</file>

<file path=xl/sharedStrings.xml><?xml version="1.0" encoding="utf-8"?>
<sst xmlns="http://schemas.openxmlformats.org/spreadsheetml/2006/main" count="80" uniqueCount="72">
  <si>
    <t>Meteorite</t>
  </si>
  <si>
    <t>Classification</t>
  </si>
  <si>
    <t>Weight dissolved (g)</t>
  </si>
  <si>
    <t>Allende</t>
  </si>
  <si>
    <t>CV3</t>
  </si>
  <si>
    <t>Acfer 331</t>
  </si>
  <si>
    <t>CM2</t>
  </si>
  <si>
    <t>Ornans</t>
  </si>
  <si>
    <t>CO3.4</t>
  </si>
  <si>
    <t>NWA 801</t>
  </si>
  <si>
    <t>CR2</t>
  </si>
  <si>
    <t>NWA 7317</t>
  </si>
  <si>
    <t>CR6</t>
  </si>
  <si>
    <t>NWA 2129</t>
  </si>
  <si>
    <t>CK4</t>
  </si>
  <si>
    <t>NWA 10411</t>
  </si>
  <si>
    <t>Howardite</t>
  </si>
  <si>
    <t>NWA 8365</t>
  </si>
  <si>
    <t>Eucrite</t>
  </si>
  <si>
    <t>NWA 10403</t>
  </si>
  <si>
    <t>Diogenite</t>
  </si>
  <si>
    <t>NWA 766</t>
  </si>
  <si>
    <t>Ureilite (Cr-spinel rich)</t>
  </si>
  <si>
    <t>Winona</t>
  </si>
  <si>
    <t>Winonaite</t>
  </si>
  <si>
    <t>NWA 725</t>
  </si>
  <si>
    <t>Pontlyfni</t>
  </si>
  <si>
    <t>NWA 10265</t>
  </si>
  <si>
    <t>Lodranite</t>
  </si>
  <si>
    <t>NWA 8287</t>
  </si>
  <si>
    <t>Acapulcoite</t>
  </si>
  <si>
    <t>NWA 3151</t>
  </si>
  <si>
    <t>Brachinite</t>
  </si>
  <si>
    <t>NWA 6077</t>
  </si>
  <si>
    <t>Ungrouped achondrite</t>
  </si>
  <si>
    <t>Seymchan</t>
  </si>
  <si>
    <t>Pallasite (silicate-part)</t>
  </si>
  <si>
    <t>3.7*</t>
  </si>
  <si>
    <t>Ekeby</t>
  </si>
  <si>
    <t>H4</t>
  </si>
  <si>
    <t>Saratov</t>
  </si>
  <si>
    <t>L4</t>
  </si>
  <si>
    <t>Hedeskoga</t>
  </si>
  <si>
    <t>H5</t>
  </si>
  <si>
    <t>SAU 001</t>
  </si>
  <si>
    <t>L5</t>
  </si>
  <si>
    <t>Mt. Tazerzait</t>
  </si>
  <si>
    <t>Ozona</t>
  </si>
  <si>
    <t>H6</t>
  </si>
  <si>
    <t>Lundsgård</t>
  </si>
  <si>
    <t>L6</t>
  </si>
  <si>
    <t>Alfianello</t>
  </si>
  <si>
    <t>Österplana 049</t>
  </si>
  <si>
    <t>Fossil L</t>
  </si>
  <si>
    <t>Österplana 056</t>
  </si>
  <si>
    <t>Österplana 060</t>
  </si>
  <si>
    <t>Österplana 064</t>
  </si>
  <si>
    <t>Österplana 065</t>
  </si>
  <si>
    <t>Fossil ungr. achondrite</t>
  </si>
  <si>
    <t>C chondrites (CV3, CM2, CO3.4, CR2, CK4)</t>
  </si>
  <si>
    <t>C chondrites incl. CR6 (CV3, CM2, CO3.4, CR2, CR6, CK4)</t>
  </si>
  <si>
    <t>HED</t>
  </si>
  <si>
    <t>EOCs</t>
  </si>
  <si>
    <t>Averages</t>
  </si>
  <si>
    <t>Relative to EOCs</t>
  </si>
  <si>
    <t>Cr-spinels, &gt;63 µm/g</t>
  </si>
  <si>
    <t>1SD</t>
  </si>
  <si>
    <t>Mean grains/g</t>
  </si>
  <si>
    <t>Ungrouped and/or primitive achondrites (Win, L-A, Öst 065)</t>
  </si>
  <si>
    <t>Boucaiuva-type</t>
  </si>
  <si>
    <t>NWA 4024</t>
  </si>
  <si>
    <t>Supplementary Data 2. Abundances of coarse Cr-spinel grains in different types of meteorites.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</si>
</sst>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6" fillId="0" borderId="0" xfId="0" applyFont="1" applyFill="1" applyBorder="1"/>
    <xf numFmtId="164" fontId="6" fillId="0" borderId="0" xfId="0" applyNumberFormat="1" applyFont="1"/>
    <xf numFmtId="10" fontId="6" fillId="0" borderId="0" xfId="1" applyNumberFormat="1" applyFont="1"/>
    <xf numFmtId="1" fontId="6" fillId="0" borderId="0" xfId="0" applyNumberFormat="1" applyFont="1"/>
    <xf numFmtId="9" fontId="6" fillId="0" borderId="0" xfId="1" applyFont="1"/>
  </cellXfs>
  <cellStyles count="9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51"/>
  <sheetViews>
    <sheetView tabSelected="1" workbookViewId="0">
      <pane xSplit="2" ySplit="2" topLeftCell="C17" activePane="bottomRight" state="frozenSplit"/>
      <selection pane="topRight" activeCell="B1" sqref="B1"/>
      <selection pane="bottomLeft" activeCell="A2" sqref="A2"/>
      <selection pane="bottomRight" activeCell="A2" sqref="A2"/>
    </sheetView>
  </sheetViews>
  <sheetFormatPr baseColWidth="10" defaultRowHeight="15" x14ac:dyDescent="0"/>
  <cols>
    <col min="1" max="1" width="19.1640625" style="2" customWidth="1"/>
    <col min="2" max="2" width="16.33203125" style="2" customWidth="1"/>
    <col min="3" max="3" width="10.6640625" style="2" customWidth="1"/>
    <col min="4" max="4" width="12" style="2" customWidth="1"/>
    <col min="5" max="16384" width="10.83203125" style="2"/>
  </cols>
  <sheetData>
    <row r="1" spans="1:4">
      <c r="A1" s="1" t="s">
        <v>71</v>
      </c>
    </row>
    <row r="2" spans="1:4" ht="45">
      <c r="A2" s="1" t="s">
        <v>0</v>
      </c>
      <c r="B2" s="1" t="s">
        <v>1</v>
      </c>
      <c r="C2" s="3" t="s">
        <v>65</v>
      </c>
      <c r="D2" s="3" t="s">
        <v>2</v>
      </c>
    </row>
    <row r="4" spans="1:4">
      <c r="A4" s="2" t="s">
        <v>3</v>
      </c>
      <c r="B4" s="2" t="s">
        <v>4</v>
      </c>
      <c r="C4" s="2">
        <v>0</v>
      </c>
      <c r="D4" s="2">
        <v>6</v>
      </c>
    </row>
    <row r="5" spans="1:4">
      <c r="A5" s="2" t="s">
        <v>5</v>
      </c>
      <c r="B5" s="2" t="s">
        <v>6</v>
      </c>
      <c r="C5" s="2">
        <v>0</v>
      </c>
      <c r="D5" s="2">
        <v>8</v>
      </c>
    </row>
    <row r="6" spans="1:4">
      <c r="A6" s="2" t="s">
        <v>7</v>
      </c>
      <c r="B6" s="2" t="s">
        <v>8</v>
      </c>
      <c r="C6" s="2">
        <v>0.75</v>
      </c>
      <c r="D6" s="2">
        <v>4</v>
      </c>
    </row>
    <row r="7" spans="1:4">
      <c r="A7" s="2" t="s">
        <v>9</v>
      </c>
      <c r="B7" s="2" t="s">
        <v>10</v>
      </c>
      <c r="C7" s="2">
        <v>0.25</v>
      </c>
      <c r="D7" s="2">
        <v>4</v>
      </c>
    </row>
    <row r="8" spans="1:4">
      <c r="A8" s="2" t="s">
        <v>11</v>
      </c>
      <c r="B8" s="2" t="s">
        <v>12</v>
      </c>
      <c r="C8" s="2">
        <v>718</v>
      </c>
      <c r="D8" s="2">
        <v>0.5</v>
      </c>
    </row>
    <row r="9" spans="1:4">
      <c r="A9" s="2" t="s">
        <v>13</v>
      </c>
      <c r="B9" s="2" t="s">
        <v>14</v>
      </c>
      <c r="C9" s="2">
        <v>0</v>
      </c>
      <c r="D9" s="2">
        <v>4.5</v>
      </c>
    </row>
    <row r="10" spans="1:4">
      <c r="A10" s="2" t="s">
        <v>15</v>
      </c>
      <c r="B10" s="2" t="s">
        <v>16</v>
      </c>
      <c r="C10" s="2">
        <v>638</v>
      </c>
      <c r="D10" s="2">
        <v>2.9</v>
      </c>
    </row>
    <row r="11" spans="1:4">
      <c r="A11" s="2" t="s">
        <v>17</v>
      </c>
      <c r="B11" s="2" t="s">
        <v>18</v>
      </c>
      <c r="C11" s="2">
        <v>59</v>
      </c>
      <c r="D11" s="2">
        <v>2.4</v>
      </c>
    </row>
    <row r="12" spans="1:4">
      <c r="A12" s="2" t="s">
        <v>19</v>
      </c>
      <c r="B12" s="2" t="s">
        <v>20</v>
      </c>
      <c r="C12" s="2">
        <v>896</v>
      </c>
      <c r="D12" s="2">
        <v>2.2999999999999998</v>
      </c>
    </row>
    <row r="13" spans="1:4">
      <c r="A13" s="2" t="s">
        <v>21</v>
      </c>
      <c r="B13" s="2" t="s">
        <v>22</v>
      </c>
      <c r="C13" s="2">
        <v>371</v>
      </c>
      <c r="D13" s="2">
        <v>3.1</v>
      </c>
    </row>
    <row r="14" spans="1:4">
      <c r="A14" s="2" t="s">
        <v>23</v>
      </c>
      <c r="B14" s="2" t="s">
        <v>24</v>
      </c>
      <c r="C14" s="2">
        <v>216</v>
      </c>
      <c r="D14" s="2">
        <v>0.87</v>
      </c>
    </row>
    <row r="15" spans="1:4">
      <c r="A15" s="2" t="s">
        <v>25</v>
      </c>
      <c r="B15" s="2" t="s">
        <v>24</v>
      </c>
      <c r="C15" s="2">
        <v>880</v>
      </c>
      <c r="D15" s="2">
        <v>3.1</v>
      </c>
    </row>
    <row r="16" spans="1:4">
      <c r="A16" s="2" t="s">
        <v>70</v>
      </c>
      <c r="B16" s="2" t="s">
        <v>24</v>
      </c>
      <c r="C16" s="2">
        <v>80</v>
      </c>
      <c r="D16" s="2">
        <v>1.2</v>
      </c>
    </row>
    <row r="17" spans="1:4">
      <c r="A17" s="2" t="s">
        <v>26</v>
      </c>
      <c r="B17" s="2" t="s">
        <v>24</v>
      </c>
      <c r="C17" s="2">
        <v>0</v>
      </c>
      <c r="D17" s="2">
        <v>0.73</v>
      </c>
    </row>
    <row r="18" spans="1:4">
      <c r="A18" s="2" t="s">
        <v>27</v>
      </c>
      <c r="B18" s="2" t="s">
        <v>28</v>
      </c>
      <c r="C18" s="2">
        <v>788</v>
      </c>
      <c r="D18" s="2">
        <v>1.4</v>
      </c>
    </row>
    <row r="19" spans="1:4">
      <c r="A19" s="2" t="s">
        <v>29</v>
      </c>
      <c r="B19" s="2" t="s">
        <v>30</v>
      </c>
      <c r="C19" s="2">
        <v>314</v>
      </c>
      <c r="D19" s="2">
        <v>1.3</v>
      </c>
    </row>
    <row r="20" spans="1:4">
      <c r="A20" s="2" t="s">
        <v>31</v>
      </c>
      <c r="B20" s="2" t="s">
        <v>32</v>
      </c>
      <c r="C20" s="2">
        <v>1258</v>
      </c>
      <c r="D20" s="2">
        <v>1.1000000000000001</v>
      </c>
    </row>
    <row r="21" spans="1:4">
      <c r="A21" s="2" t="s">
        <v>33</v>
      </c>
      <c r="B21" s="2" t="s">
        <v>34</v>
      </c>
      <c r="C21" s="2">
        <v>1126</v>
      </c>
      <c r="D21" s="2">
        <v>1.4</v>
      </c>
    </row>
    <row r="22" spans="1:4">
      <c r="A22" s="2" t="s">
        <v>35</v>
      </c>
      <c r="B22" s="2" t="s">
        <v>36</v>
      </c>
      <c r="C22" s="2">
        <v>1</v>
      </c>
      <c r="D22" s="2" t="s">
        <v>37</v>
      </c>
    </row>
    <row r="23" spans="1:4">
      <c r="A23" s="2" t="s">
        <v>38</v>
      </c>
      <c r="B23" s="2" t="s">
        <v>39</v>
      </c>
      <c r="C23" s="2">
        <v>120</v>
      </c>
      <c r="D23" s="2">
        <v>3</v>
      </c>
    </row>
    <row r="24" spans="1:4">
      <c r="A24" s="2" t="s">
        <v>40</v>
      </c>
      <c r="B24" s="2" t="s">
        <v>41</v>
      </c>
      <c r="C24" s="2">
        <v>73</v>
      </c>
      <c r="D24" s="2">
        <v>2.2000000000000002</v>
      </c>
    </row>
    <row r="25" spans="1:4">
      <c r="A25" s="2" t="s">
        <v>42</v>
      </c>
      <c r="B25" s="2" t="s">
        <v>43</v>
      </c>
      <c r="C25" s="2">
        <v>61</v>
      </c>
      <c r="D25" s="2">
        <v>3</v>
      </c>
    </row>
    <row r="26" spans="1:4">
      <c r="A26" s="2" t="s">
        <v>44</v>
      </c>
      <c r="B26" s="2" t="s">
        <v>45</v>
      </c>
      <c r="C26" s="2">
        <v>79</v>
      </c>
      <c r="D26" s="2">
        <v>2.2999999999999998</v>
      </c>
    </row>
    <row r="27" spans="1:4">
      <c r="A27" s="2" t="s">
        <v>46</v>
      </c>
      <c r="B27" s="2" t="s">
        <v>45</v>
      </c>
      <c r="C27" s="2">
        <v>1231</v>
      </c>
      <c r="D27" s="2">
        <v>2.2000000000000002</v>
      </c>
    </row>
    <row r="28" spans="1:4">
      <c r="A28" s="2" t="s">
        <v>47</v>
      </c>
      <c r="B28" s="2" t="s">
        <v>48</v>
      </c>
      <c r="C28" s="2">
        <v>1236</v>
      </c>
      <c r="D28" s="2">
        <v>2.1</v>
      </c>
    </row>
    <row r="29" spans="1:4">
      <c r="A29" s="2" t="s">
        <v>49</v>
      </c>
      <c r="B29" s="2" t="s">
        <v>50</v>
      </c>
      <c r="C29" s="2">
        <v>1104</v>
      </c>
      <c r="D29" s="2">
        <v>0.55000000000000004</v>
      </c>
    </row>
    <row r="30" spans="1:4">
      <c r="A30" s="2" t="s">
        <v>51</v>
      </c>
      <c r="B30" s="2" t="s">
        <v>50</v>
      </c>
      <c r="C30" s="2">
        <v>1628</v>
      </c>
      <c r="D30" s="2">
        <v>2.2000000000000002</v>
      </c>
    </row>
    <row r="31" spans="1:4">
      <c r="A31" s="2" t="s">
        <v>52</v>
      </c>
      <c r="B31" s="2" t="s">
        <v>53</v>
      </c>
      <c r="C31" s="2">
        <v>158</v>
      </c>
      <c r="D31" s="2">
        <v>0.64</v>
      </c>
    </row>
    <row r="32" spans="1:4">
      <c r="A32" s="2" t="s">
        <v>54</v>
      </c>
      <c r="B32" s="2" t="s">
        <v>53</v>
      </c>
      <c r="C32" s="2">
        <v>1542</v>
      </c>
      <c r="D32" s="2">
        <v>0.72</v>
      </c>
    </row>
    <row r="33" spans="1:9">
      <c r="A33" s="2" t="s">
        <v>55</v>
      </c>
      <c r="B33" s="2" t="s">
        <v>53</v>
      </c>
      <c r="C33" s="2">
        <v>691</v>
      </c>
      <c r="D33" s="2">
        <v>0.46</v>
      </c>
    </row>
    <row r="34" spans="1:9">
      <c r="A34" s="2" t="s">
        <v>56</v>
      </c>
      <c r="B34" s="2" t="s">
        <v>53</v>
      </c>
      <c r="C34" s="2">
        <v>77</v>
      </c>
      <c r="D34" s="2">
        <v>0.62</v>
      </c>
    </row>
    <row r="35" spans="1:9">
      <c r="A35" s="2" t="s">
        <v>57</v>
      </c>
      <c r="B35" s="2" t="s">
        <v>58</v>
      </c>
      <c r="C35" s="2">
        <v>50</v>
      </c>
      <c r="D35" s="2">
        <v>1.6</v>
      </c>
    </row>
    <row r="37" spans="1:9" ht="30">
      <c r="A37" s="1" t="s">
        <v>63</v>
      </c>
      <c r="C37" s="3" t="s">
        <v>67</v>
      </c>
      <c r="D37" s="1" t="s">
        <v>66</v>
      </c>
      <c r="E37" s="3" t="s">
        <v>64</v>
      </c>
      <c r="I37" s="4"/>
    </row>
    <row r="38" spans="1:9">
      <c r="A38" s="1"/>
      <c r="C38" s="3"/>
      <c r="D38" s="1"/>
      <c r="E38" s="3"/>
      <c r="I38" s="4"/>
    </row>
    <row r="39" spans="1:9">
      <c r="A39" s="2" t="s">
        <v>59</v>
      </c>
      <c r="C39" s="5">
        <f>AVERAGE(C4:C7,C9)</f>
        <v>0.2</v>
      </c>
      <c r="D39" s="5">
        <f>STDEV(C4:C7,C9)</f>
        <v>0.32596012026013244</v>
      </c>
      <c r="E39" s="6">
        <f>C39/$C$44</f>
        <v>3.0000000000000003E-4</v>
      </c>
      <c r="I39" s="4"/>
    </row>
    <row r="40" spans="1:9">
      <c r="A40" s="2" t="s">
        <v>60</v>
      </c>
      <c r="C40" s="5">
        <f>AVERAGE(C4:C9)</f>
        <v>119.83333333333333</v>
      </c>
      <c r="D40" s="7">
        <f>STDEV(C4:C9)</f>
        <v>293.04076792601171</v>
      </c>
      <c r="E40" s="8">
        <f>C40/$C$44</f>
        <v>0.17974999999999999</v>
      </c>
      <c r="I40" s="4"/>
    </row>
    <row r="41" spans="1:9">
      <c r="A41" s="2" t="s">
        <v>61</v>
      </c>
      <c r="C41" s="5">
        <f>AVERAGE(C10:C12)</f>
        <v>531</v>
      </c>
      <c r="D41" s="7">
        <f>STDEV(C10:C12)</f>
        <v>428.63620938973412</v>
      </c>
      <c r="E41" s="8">
        <f>C41/$C$44</f>
        <v>0.7965000000000001</v>
      </c>
      <c r="I41" s="4"/>
    </row>
    <row r="42" spans="1:9">
      <c r="A42" s="2" t="s">
        <v>68</v>
      </c>
      <c r="C42" s="5">
        <f>AVERAGE(C14:C21,C35)</f>
        <v>523.55555555555554</v>
      </c>
      <c r="D42" s="7">
        <f>STDEV(C14:C21,C35)</f>
        <v>491.54631295309065</v>
      </c>
      <c r="E42" s="8">
        <f>C42/$C$44</f>
        <v>0.78533333333333333</v>
      </c>
      <c r="I42" s="4"/>
    </row>
    <row r="43" spans="1:9">
      <c r="A43" s="2" t="s">
        <v>69</v>
      </c>
      <c r="C43" s="5"/>
      <c r="D43" s="7"/>
      <c r="E43" s="8"/>
      <c r="I43" s="4"/>
    </row>
    <row r="44" spans="1:9">
      <c r="A44" s="2" t="s">
        <v>62</v>
      </c>
      <c r="C44" s="5">
        <f>AVERAGE(C23:C34)</f>
        <v>666.66666666666663</v>
      </c>
      <c r="D44" s="7">
        <f>STDEV(C23:C34)</f>
        <v>639.22912855084974</v>
      </c>
      <c r="E44" s="8">
        <f>C44/$C$44</f>
        <v>1</v>
      </c>
      <c r="I44" s="4"/>
    </row>
    <row r="45" spans="1:9">
      <c r="H45" s="4"/>
    </row>
    <row r="46" spans="1:9">
      <c r="H46" s="4"/>
    </row>
    <row r="47" spans="1:9">
      <c r="H47" s="4"/>
    </row>
    <row r="48" spans="1:9">
      <c r="H48" s="4"/>
    </row>
    <row r="49" spans="6:9">
      <c r="F49" s="4"/>
      <c r="G49" s="4"/>
      <c r="H49" s="4"/>
      <c r="I49" s="4"/>
    </row>
    <row r="50" spans="6:9">
      <c r="F50" s="4"/>
      <c r="G50" s="4"/>
      <c r="H50" s="4"/>
      <c r="I50" s="4"/>
    </row>
    <row r="51" spans="6:9">
      <c r="F51" s="4"/>
      <c r="G51" s="4"/>
      <c r="H51" s="4"/>
      <c r="I51" s="4"/>
    </row>
  </sheetData>
  <phoneticPr fontId="4" type="noConversion"/>
  <pageMargins left="0.75" right="0.75" top="1" bottom="1" header="0.5" footer="0.5"/>
  <pageSetup scale="6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FMNH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PRH</dc:creator>
  <cp:lastModifiedBy>PRH</cp:lastModifiedBy>
  <cp:lastPrinted>2016-06-17T21:29:35Z</cp:lastPrinted>
  <dcterms:created xsi:type="dcterms:W3CDTF">2016-06-17T17:34:29Z</dcterms:created>
  <dcterms:modified xsi:type="dcterms:W3CDTF">2016-11-22T16:01:39Z</dcterms:modified>
</cp:coreProperties>
</file>