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du/LMB/manuscripts/EPI/NBE/submit_20231105-NBE/revision-V2-Sep2024/SubmissionSep/"/>
    </mc:Choice>
  </mc:AlternateContent>
  <xr:revisionPtr revIDLastSave="0" documentId="13_ncr:1_{8C50437D-C85F-8444-B466-FA3CEF33B27F}" xr6:coauthVersionLast="47" xr6:coauthVersionMax="47" xr10:uidLastSave="{00000000-0000-0000-0000-000000000000}"/>
  <bookViews>
    <workbookView xWindow="-4660" yWindow="-21100" windowWidth="18920" windowHeight="20140" activeTab="3" xr2:uid="{64BE6AC2-3534-9545-8B39-75039983E351}"/>
  </bookViews>
  <sheets>
    <sheet name="Fig 5" sheetId="1" r:id="rId1"/>
    <sheet name="Fig 6" sheetId="2" r:id="rId2"/>
    <sheet name="Fig 7" sheetId="3" r:id="rId3"/>
    <sheet name="Extended Data Fig 2" sheetId="4" r:id="rId4"/>
    <sheet name="Extended Data Fig 7" sheetId="5" r:id="rId5"/>
    <sheet name="Extended Data Fig 10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4" l="1"/>
  <c r="E4" i="4"/>
  <c r="D4" i="4"/>
  <c r="I34" i="6"/>
  <c r="I33" i="6"/>
  <c r="I32" i="6"/>
  <c r="I29" i="6"/>
  <c r="I28" i="6"/>
  <c r="I27" i="6"/>
  <c r="I24" i="6"/>
  <c r="I23" i="6"/>
  <c r="I22" i="6"/>
  <c r="I19" i="6"/>
  <c r="I18" i="6"/>
  <c r="I17" i="6"/>
  <c r="I14" i="6"/>
  <c r="I13" i="6"/>
  <c r="I12" i="6"/>
  <c r="I9" i="6"/>
  <c r="I8" i="6"/>
  <c r="I7" i="6"/>
  <c r="I3" i="6"/>
  <c r="I4" i="6"/>
  <c r="I2" i="6"/>
  <c r="H82" i="5"/>
  <c r="H81" i="5"/>
  <c r="H80" i="5"/>
  <c r="H79" i="5"/>
  <c r="H78" i="5"/>
  <c r="H77" i="5"/>
  <c r="H76" i="5"/>
  <c r="H75" i="5"/>
  <c r="H74" i="5"/>
  <c r="H73" i="5"/>
  <c r="H72" i="5"/>
  <c r="H68" i="5"/>
  <c r="H67" i="5"/>
  <c r="H66" i="5"/>
  <c r="H65" i="5"/>
  <c r="H64" i="5"/>
  <c r="H63" i="5"/>
  <c r="H62" i="5"/>
  <c r="H61" i="5"/>
  <c r="H60" i="5"/>
  <c r="H59" i="5"/>
  <c r="H58" i="5"/>
  <c r="H54" i="5"/>
  <c r="H53" i="5"/>
  <c r="H52" i="5"/>
  <c r="H51" i="5"/>
  <c r="H50" i="5"/>
  <c r="H49" i="5"/>
  <c r="H48" i="5"/>
  <c r="H47" i="5"/>
  <c r="H46" i="5"/>
  <c r="H45" i="5"/>
  <c r="H44" i="5"/>
  <c r="H40" i="5"/>
  <c r="H39" i="5"/>
  <c r="H38" i="5"/>
  <c r="H37" i="5"/>
  <c r="H36" i="5"/>
  <c r="H35" i="5"/>
  <c r="H34" i="5"/>
  <c r="H33" i="5"/>
  <c r="H32" i="5"/>
  <c r="H31" i="5"/>
  <c r="H30" i="5"/>
  <c r="H26" i="5"/>
  <c r="H25" i="5"/>
  <c r="H24" i="5"/>
  <c r="H23" i="5"/>
  <c r="H22" i="5"/>
  <c r="H21" i="5"/>
  <c r="H20" i="5"/>
  <c r="H19" i="5"/>
  <c r="H18" i="5"/>
  <c r="H17" i="5"/>
  <c r="H16" i="5"/>
  <c r="H3" i="5"/>
  <c r="H4" i="5"/>
  <c r="H5" i="5"/>
  <c r="H6" i="5"/>
  <c r="H7" i="5"/>
  <c r="H8" i="5"/>
  <c r="H9" i="5"/>
  <c r="H10" i="5"/>
  <c r="H11" i="5"/>
  <c r="H12" i="5"/>
  <c r="H2" i="5"/>
  <c r="D52" i="4"/>
  <c r="E52" i="4"/>
  <c r="F52" i="4"/>
  <c r="G52" i="4"/>
  <c r="C52" i="4"/>
  <c r="F43" i="4"/>
  <c r="F40" i="4"/>
  <c r="F37" i="4"/>
  <c r="F34" i="4"/>
  <c r="F31" i="4"/>
  <c r="F28" i="4"/>
  <c r="F25" i="4"/>
  <c r="F22" i="4"/>
  <c r="D19" i="4"/>
  <c r="D15" i="4"/>
  <c r="D11" i="4"/>
  <c r="H57" i="3"/>
  <c r="H58" i="3"/>
  <c r="H59" i="3"/>
  <c r="H60" i="3"/>
  <c r="H61" i="3"/>
  <c r="H62" i="3"/>
  <c r="H54" i="3"/>
  <c r="H53" i="3"/>
  <c r="H52" i="3"/>
  <c r="H51" i="3"/>
  <c r="H49" i="3"/>
  <c r="H48" i="3"/>
  <c r="H47" i="3"/>
  <c r="H46" i="3"/>
  <c r="H42" i="3"/>
  <c r="H41" i="3"/>
  <c r="H40" i="3"/>
  <c r="H39" i="3"/>
  <c r="H35" i="3"/>
  <c r="H34" i="3"/>
  <c r="H33" i="3"/>
  <c r="H32" i="3"/>
  <c r="H28" i="3"/>
  <c r="H27" i="3"/>
  <c r="H26" i="3"/>
  <c r="H25" i="3"/>
  <c r="H21" i="3"/>
  <c r="H20" i="3"/>
  <c r="H19" i="3"/>
  <c r="H18" i="3"/>
  <c r="H14" i="3"/>
  <c r="H13" i="3"/>
  <c r="H12" i="3"/>
  <c r="H11" i="3"/>
  <c r="H5" i="3"/>
  <c r="H6" i="3"/>
  <c r="H7" i="3"/>
  <c r="H4" i="3"/>
  <c r="H250" i="2"/>
  <c r="H249" i="2"/>
  <c r="H248" i="2"/>
  <c r="H247" i="2"/>
  <c r="H246" i="2"/>
  <c r="H245" i="2"/>
  <c r="H244" i="2"/>
  <c r="H243" i="2"/>
  <c r="H242" i="2"/>
  <c r="H241" i="2"/>
  <c r="H236" i="2"/>
  <c r="H235" i="2"/>
  <c r="H234" i="2"/>
  <c r="H233" i="2"/>
  <c r="H232" i="2"/>
  <c r="H231" i="2"/>
  <c r="H230" i="2"/>
  <c r="H229" i="2"/>
  <c r="H228" i="2"/>
  <c r="H227" i="2"/>
  <c r="H222" i="2"/>
  <c r="H221" i="2"/>
  <c r="H220" i="2"/>
  <c r="H219" i="2"/>
  <c r="H218" i="2"/>
  <c r="H217" i="2"/>
  <c r="H216" i="2"/>
  <c r="H215" i="2"/>
  <c r="H214" i="2"/>
  <c r="H213" i="2"/>
  <c r="H208" i="2"/>
  <c r="H207" i="2"/>
  <c r="H206" i="2"/>
  <c r="H205" i="2"/>
  <c r="H204" i="2"/>
  <c r="H203" i="2"/>
  <c r="H202" i="2"/>
  <c r="H201" i="2"/>
  <c r="H200" i="2"/>
  <c r="H199" i="2"/>
  <c r="H194" i="2"/>
  <c r="H193" i="2"/>
  <c r="H192" i="2"/>
  <c r="H191" i="2"/>
  <c r="H190" i="2"/>
  <c r="H189" i="2"/>
  <c r="H188" i="2"/>
  <c r="H187" i="2"/>
  <c r="H186" i="2"/>
  <c r="H185" i="2"/>
  <c r="H180" i="2"/>
  <c r="H179" i="2"/>
  <c r="H178" i="2"/>
  <c r="H177" i="2"/>
  <c r="H176" i="2"/>
  <c r="H175" i="2"/>
  <c r="H174" i="2"/>
  <c r="H173" i="2"/>
  <c r="H172" i="2"/>
  <c r="H171" i="2"/>
  <c r="H168" i="2"/>
  <c r="H167" i="2"/>
  <c r="H166" i="2"/>
  <c r="H165" i="2"/>
  <c r="H164" i="2"/>
  <c r="H163" i="2"/>
  <c r="H162" i="2"/>
  <c r="H161" i="2"/>
  <c r="H160" i="2"/>
  <c r="H159" i="2"/>
  <c r="H158" i="2"/>
  <c r="H157" i="2"/>
  <c r="H156" i="2"/>
  <c r="H154" i="2"/>
  <c r="H153" i="2"/>
  <c r="H152" i="2"/>
  <c r="H151" i="2"/>
  <c r="H150" i="2"/>
  <c r="H149" i="2"/>
  <c r="H148" i="2"/>
  <c r="H147" i="2"/>
  <c r="H146" i="2"/>
  <c r="H145" i="2"/>
  <c r="H144" i="2"/>
  <c r="H143" i="2"/>
  <c r="H142" i="2"/>
  <c r="H140" i="2"/>
  <c r="H139" i="2"/>
  <c r="H138" i="2"/>
  <c r="H137" i="2"/>
  <c r="H136" i="2"/>
  <c r="H135" i="2"/>
  <c r="H134" i="2"/>
  <c r="H133" i="2"/>
  <c r="H132" i="2"/>
  <c r="H131" i="2"/>
  <c r="H130" i="2"/>
  <c r="H129" i="2"/>
  <c r="H128" i="2"/>
  <c r="H126" i="2"/>
  <c r="H125" i="2"/>
  <c r="H124" i="2"/>
  <c r="H123" i="2"/>
  <c r="H122" i="2"/>
  <c r="H121" i="2"/>
  <c r="H120" i="2"/>
  <c r="H119" i="2"/>
  <c r="H118" i="2"/>
  <c r="H117" i="2"/>
  <c r="H116" i="2"/>
  <c r="H115" i="2"/>
  <c r="H114" i="2"/>
  <c r="H112" i="2"/>
  <c r="H111" i="2"/>
  <c r="H110" i="2"/>
  <c r="H109" i="2"/>
  <c r="H108" i="2"/>
  <c r="H107" i="2"/>
  <c r="H106" i="2"/>
  <c r="H105" i="2"/>
  <c r="H104" i="2"/>
  <c r="H103" i="2"/>
  <c r="H102" i="2"/>
  <c r="H101" i="2"/>
  <c r="H100" i="2"/>
  <c r="H97" i="2"/>
  <c r="H98" i="2"/>
  <c r="H96" i="2"/>
  <c r="H95" i="2"/>
  <c r="H94" i="2"/>
  <c r="H93" i="2"/>
  <c r="H92" i="2"/>
  <c r="H91" i="2"/>
  <c r="H90" i="2"/>
  <c r="H89" i="2"/>
  <c r="H88" i="2"/>
  <c r="H87" i="2"/>
  <c r="H86" i="2"/>
  <c r="H82" i="2"/>
  <c r="H81" i="2"/>
  <c r="H80" i="2"/>
  <c r="H79" i="2"/>
  <c r="H78" i="2"/>
  <c r="H77" i="2"/>
  <c r="H76" i="2"/>
  <c r="H75" i="2"/>
  <c r="H74" i="2"/>
  <c r="H73" i="2"/>
  <c r="H72" i="2"/>
  <c r="H68" i="2"/>
  <c r="H67" i="2"/>
  <c r="H66" i="2"/>
  <c r="H65" i="2"/>
  <c r="H64" i="2"/>
  <c r="H63" i="2"/>
  <c r="H62" i="2"/>
  <c r="H61" i="2"/>
  <c r="H60" i="2"/>
  <c r="H59" i="2"/>
  <c r="H58" i="2"/>
  <c r="H54" i="2"/>
  <c r="H53" i="2"/>
  <c r="H52" i="2"/>
  <c r="H51" i="2"/>
  <c r="H50" i="2"/>
  <c r="H49" i="2"/>
  <c r="H48" i="2"/>
  <c r="H47" i="2"/>
  <c r="H46" i="2"/>
  <c r="H45" i="2"/>
  <c r="H44" i="2"/>
  <c r="H40" i="2"/>
  <c r="H39" i="2"/>
  <c r="H38" i="2"/>
  <c r="H37" i="2"/>
  <c r="H36" i="2"/>
  <c r="H35" i="2"/>
  <c r="H34" i="2"/>
  <c r="H33" i="2"/>
  <c r="H32" i="2"/>
  <c r="H31" i="2"/>
  <c r="H30" i="2"/>
  <c r="H26" i="2"/>
  <c r="H25" i="2"/>
  <c r="H24" i="2"/>
  <c r="H23" i="2"/>
  <c r="H22" i="2"/>
  <c r="H21" i="2"/>
  <c r="H20" i="2"/>
  <c r="H19" i="2"/>
  <c r="H18" i="2"/>
  <c r="H17" i="2"/>
  <c r="H16" i="2"/>
  <c r="H3" i="2"/>
  <c r="H4" i="2"/>
  <c r="H5" i="2"/>
  <c r="H6" i="2"/>
  <c r="H7" i="2"/>
  <c r="H8" i="2"/>
  <c r="H9" i="2"/>
  <c r="H10" i="2"/>
  <c r="H11" i="2"/>
  <c r="H12" i="2"/>
  <c r="H2" i="2"/>
  <c r="D11" i="1"/>
  <c r="E11" i="1"/>
  <c r="F11" i="1"/>
  <c r="G11" i="1"/>
  <c r="H11" i="1"/>
  <c r="I11" i="1"/>
  <c r="J11" i="1"/>
  <c r="K11" i="1"/>
  <c r="C11" i="1"/>
  <c r="G3" i="1"/>
  <c r="G2" i="1"/>
  <c r="H34" i="6"/>
  <c r="H33" i="6"/>
  <c r="H32" i="6"/>
  <c r="H29" i="6"/>
  <c r="H28" i="6"/>
  <c r="H27" i="6"/>
  <c r="H24" i="6"/>
  <c r="H23" i="6"/>
  <c r="H22" i="6"/>
  <c r="H18" i="6"/>
  <c r="H19" i="6"/>
  <c r="H17" i="6"/>
  <c r="H14" i="6"/>
  <c r="H13" i="6"/>
  <c r="H12" i="6"/>
  <c r="H9" i="6"/>
  <c r="H8" i="6"/>
  <c r="H7" i="6"/>
  <c r="H3" i="6"/>
  <c r="H4" i="6"/>
  <c r="H2" i="6"/>
  <c r="D6" i="4" l="1"/>
  <c r="D5" i="4"/>
  <c r="G51" i="4"/>
  <c r="F51" i="4"/>
  <c r="E51" i="4"/>
  <c r="D51" i="4"/>
  <c r="C51" i="4"/>
  <c r="E43" i="4"/>
  <c r="E40" i="4"/>
  <c r="E37" i="4"/>
  <c r="E34" i="4"/>
  <c r="E31" i="4"/>
  <c r="E28" i="4"/>
  <c r="E25" i="4"/>
  <c r="E22" i="4"/>
  <c r="D18" i="4" l="1"/>
  <c r="D14" i="4"/>
  <c r="D10" i="4"/>
  <c r="G57" i="3" l="1"/>
  <c r="G62" i="3"/>
  <c r="G61" i="3"/>
  <c r="G60" i="3"/>
  <c r="G59" i="3"/>
  <c r="G58" i="3"/>
  <c r="F54" i="3" l="1"/>
  <c r="E54" i="3"/>
  <c r="D54" i="3"/>
  <c r="F53" i="3"/>
  <c r="E53" i="3"/>
  <c r="D53" i="3"/>
  <c r="F52" i="3"/>
  <c r="E52" i="3"/>
  <c r="D52" i="3"/>
  <c r="F51" i="3"/>
  <c r="E51" i="3"/>
  <c r="D51" i="3"/>
  <c r="G49" i="3"/>
  <c r="G48" i="3"/>
  <c r="G47" i="3"/>
  <c r="G46" i="3"/>
  <c r="G42" i="3"/>
  <c r="G41" i="3"/>
  <c r="G40" i="3"/>
  <c r="G39" i="3"/>
  <c r="G35" i="3"/>
  <c r="G34" i="3"/>
  <c r="G33" i="3"/>
  <c r="G32" i="3"/>
  <c r="G28" i="3"/>
  <c r="G27" i="3"/>
  <c r="G26" i="3"/>
  <c r="G25" i="3"/>
  <c r="G21" i="3"/>
  <c r="G20" i="3"/>
  <c r="G19" i="3"/>
  <c r="G18" i="3"/>
  <c r="G14" i="3"/>
  <c r="G13" i="3"/>
  <c r="G12" i="3"/>
  <c r="G11" i="3"/>
  <c r="G7" i="3"/>
  <c r="G6" i="3"/>
  <c r="G5" i="3"/>
  <c r="G4" i="3"/>
  <c r="G52" i="3" l="1"/>
  <c r="G51" i="3"/>
  <c r="G53" i="3"/>
  <c r="G54" i="3"/>
  <c r="G250" i="2" l="1"/>
  <c r="G249" i="2"/>
  <c r="G248" i="2"/>
  <c r="G247" i="2"/>
  <c r="G246" i="2"/>
  <c r="G245" i="2"/>
  <c r="G244" i="2"/>
  <c r="G243" i="2"/>
  <c r="G242" i="2"/>
  <c r="G241" i="2"/>
  <c r="G236" i="2"/>
  <c r="G235" i="2"/>
  <c r="G234" i="2"/>
  <c r="G233" i="2"/>
  <c r="G232" i="2"/>
  <c r="G231" i="2"/>
  <c r="G230" i="2"/>
  <c r="G229" i="2"/>
  <c r="G228" i="2"/>
  <c r="G227" i="2"/>
  <c r="G222" i="2"/>
  <c r="G221" i="2"/>
  <c r="G220" i="2"/>
  <c r="G219" i="2"/>
  <c r="G218" i="2"/>
  <c r="G217" i="2"/>
  <c r="G216" i="2"/>
  <c r="G215" i="2"/>
  <c r="G214" i="2"/>
  <c r="G213" i="2"/>
  <c r="G208" i="2"/>
  <c r="G207" i="2"/>
  <c r="G206" i="2"/>
  <c r="G205" i="2"/>
  <c r="G204" i="2"/>
  <c r="G203" i="2"/>
  <c r="G202" i="2"/>
  <c r="G201" i="2"/>
  <c r="G200" i="2"/>
  <c r="G199" i="2"/>
  <c r="G194" i="2"/>
  <c r="G193" i="2"/>
  <c r="G192" i="2"/>
  <c r="G191" i="2"/>
  <c r="G190" i="2"/>
  <c r="G189" i="2"/>
  <c r="G188" i="2"/>
  <c r="G187" i="2"/>
  <c r="G186" i="2"/>
  <c r="G185" i="2"/>
  <c r="G180" i="2"/>
  <c r="G179" i="2"/>
  <c r="G178" i="2"/>
  <c r="G177" i="2"/>
  <c r="G176" i="2"/>
  <c r="G175" i="2"/>
  <c r="G174" i="2"/>
  <c r="G173" i="2"/>
  <c r="G172" i="2"/>
  <c r="G171" i="2"/>
  <c r="G168" i="2" l="1"/>
  <c r="G167" i="2"/>
  <c r="G166" i="2"/>
  <c r="G165" i="2"/>
  <c r="G164" i="2"/>
  <c r="G163" i="2"/>
  <c r="G162" i="2"/>
  <c r="G161" i="2"/>
  <c r="G160" i="2"/>
  <c r="G159" i="2"/>
  <c r="G158" i="2"/>
  <c r="G157" i="2"/>
  <c r="G156" i="2"/>
  <c r="G154" i="2"/>
  <c r="G153" i="2"/>
  <c r="G152" i="2"/>
  <c r="G151" i="2"/>
  <c r="G150" i="2"/>
  <c r="G149" i="2"/>
  <c r="G148" i="2"/>
  <c r="G147" i="2"/>
  <c r="G146" i="2"/>
  <c r="G145" i="2"/>
  <c r="G144" i="2"/>
  <c r="G143" i="2"/>
  <c r="G142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2" i="5" l="1"/>
  <c r="G81" i="5"/>
  <c r="G80" i="5"/>
  <c r="G79" i="5"/>
  <c r="G78" i="5"/>
  <c r="G77" i="5"/>
  <c r="G76" i="5"/>
  <c r="G75" i="5"/>
  <c r="G74" i="5"/>
  <c r="G73" i="5"/>
  <c r="G72" i="5"/>
  <c r="G68" i="5"/>
  <c r="G67" i="5"/>
  <c r="G66" i="5"/>
  <c r="G65" i="5"/>
  <c r="G64" i="5"/>
  <c r="G63" i="5"/>
  <c r="G62" i="5"/>
  <c r="G61" i="5"/>
  <c r="G60" i="5"/>
  <c r="G59" i="5"/>
  <c r="G58" i="5"/>
  <c r="G54" i="5"/>
  <c r="G53" i="5"/>
  <c r="G52" i="5"/>
  <c r="G51" i="5"/>
  <c r="G50" i="5"/>
  <c r="G49" i="5"/>
  <c r="G48" i="5"/>
  <c r="G47" i="5"/>
  <c r="G46" i="5"/>
  <c r="G45" i="5"/>
  <c r="G44" i="5"/>
  <c r="G40" i="5"/>
  <c r="G39" i="5"/>
  <c r="G38" i="5"/>
  <c r="G37" i="5"/>
  <c r="G36" i="5"/>
  <c r="G35" i="5"/>
  <c r="G34" i="5"/>
  <c r="G33" i="5"/>
  <c r="G32" i="5"/>
  <c r="G31" i="5"/>
  <c r="G30" i="5"/>
  <c r="G26" i="5"/>
  <c r="G25" i="5"/>
  <c r="G24" i="5"/>
  <c r="G23" i="5"/>
  <c r="G22" i="5"/>
  <c r="G21" i="5"/>
  <c r="G20" i="5"/>
  <c r="G19" i="5"/>
  <c r="G18" i="5"/>
  <c r="G17" i="5"/>
  <c r="G16" i="5"/>
  <c r="G12" i="5"/>
  <c r="G11" i="5"/>
  <c r="G10" i="5"/>
  <c r="G9" i="5"/>
  <c r="G8" i="5"/>
  <c r="G7" i="5"/>
  <c r="G6" i="5"/>
  <c r="G5" i="5"/>
  <c r="G4" i="5"/>
  <c r="G3" i="5"/>
  <c r="G2" i="5"/>
  <c r="G2" i="2" l="1"/>
  <c r="G3" i="2"/>
  <c r="G4" i="2"/>
  <c r="G5" i="2"/>
  <c r="G6" i="2"/>
  <c r="G7" i="2"/>
  <c r="G8" i="2"/>
  <c r="G9" i="2"/>
  <c r="G10" i="2"/>
  <c r="G11" i="2"/>
  <c r="G12" i="2"/>
  <c r="G16" i="2"/>
  <c r="G17" i="2"/>
  <c r="G18" i="2"/>
  <c r="G19" i="2"/>
  <c r="G20" i="2"/>
  <c r="G21" i="2"/>
  <c r="G22" i="2"/>
  <c r="G23" i="2"/>
  <c r="G24" i="2"/>
  <c r="G25" i="2"/>
  <c r="G26" i="2"/>
  <c r="G30" i="2"/>
  <c r="G31" i="2"/>
  <c r="G32" i="2"/>
  <c r="G33" i="2"/>
  <c r="G34" i="2"/>
  <c r="G35" i="2"/>
  <c r="G36" i="2"/>
  <c r="G37" i="2"/>
  <c r="G38" i="2"/>
  <c r="G39" i="2"/>
  <c r="G40" i="2"/>
  <c r="G44" i="2"/>
  <c r="G45" i="2"/>
  <c r="G46" i="2"/>
  <c r="G47" i="2"/>
  <c r="G48" i="2"/>
  <c r="G49" i="2"/>
  <c r="G50" i="2"/>
  <c r="G51" i="2"/>
  <c r="G52" i="2"/>
  <c r="G53" i="2"/>
  <c r="G54" i="2"/>
  <c r="G58" i="2"/>
  <c r="G59" i="2"/>
  <c r="G60" i="2"/>
  <c r="G61" i="2"/>
  <c r="G62" i="2"/>
  <c r="G63" i="2"/>
  <c r="G64" i="2"/>
  <c r="G65" i="2"/>
  <c r="G66" i="2"/>
  <c r="G67" i="2"/>
  <c r="G68" i="2"/>
  <c r="G72" i="2"/>
  <c r="G73" i="2"/>
  <c r="G74" i="2"/>
  <c r="G75" i="2"/>
  <c r="G76" i="2"/>
  <c r="G77" i="2"/>
  <c r="G78" i="2"/>
  <c r="G79" i="2"/>
  <c r="G80" i="2"/>
  <c r="G81" i="2"/>
  <c r="G82" i="2"/>
  <c r="K10" i="1"/>
  <c r="J10" i="1"/>
  <c r="I10" i="1"/>
  <c r="H10" i="1"/>
  <c r="G10" i="1"/>
  <c r="F10" i="1"/>
  <c r="E10" i="1"/>
  <c r="D10" i="1"/>
  <c r="C10" i="1"/>
  <c r="F3" i="1" l="1"/>
  <c r="F2" i="1"/>
</calcChain>
</file>

<file path=xl/sharedStrings.xml><?xml version="1.0" encoding="utf-8"?>
<sst xmlns="http://schemas.openxmlformats.org/spreadsheetml/2006/main" count="463" uniqueCount="97">
  <si>
    <t>Fig. 5e</t>
  </si>
  <si>
    <t>Fig. 5f</t>
  </si>
  <si>
    <t>Fig. 6b</t>
  </si>
  <si>
    <t>Fig. 6d</t>
  </si>
  <si>
    <t>Fig. 6j</t>
  </si>
  <si>
    <t>Fig. 7b</t>
  </si>
  <si>
    <t>Fig. 7f</t>
  </si>
  <si>
    <t>Extended Data Fig. 2b</t>
  </si>
  <si>
    <t>Extended Data Fig. 2c</t>
  </si>
  <si>
    <t>Extended Data Fig. 2f</t>
  </si>
  <si>
    <t>Extended Data Fig. 2j</t>
  </si>
  <si>
    <t>Extended Data Fig. 7b</t>
  </si>
  <si>
    <t>Extended Data Fig. 10b</t>
  </si>
  <si>
    <t>Fig. 7a</t>
  </si>
  <si>
    <t>Vmax PIE (uM/min)</t>
  </si>
  <si>
    <t>Vmax V2 (uM/min)</t>
  </si>
  <si>
    <t>Average</t>
  </si>
  <si>
    <t>Mean</t>
  </si>
  <si>
    <t>TRIC-SM25-3min</t>
  </si>
  <si>
    <t>TRIC-SM25-8min</t>
  </si>
  <si>
    <t>PIE-8min</t>
  </si>
  <si>
    <t>Efficiency</t>
  </si>
  <si>
    <t>yield</t>
  </si>
  <si>
    <t>nicking</t>
  </si>
  <si>
    <t>Gene</t>
  </si>
  <si>
    <t>RIG-I</t>
  </si>
  <si>
    <t>1 M1</t>
  </si>
  <si>
    <t>2 M2</t>
  </si>
  <si>
    <t>3 IC</t>
  </si>
  <si>
    <t>4 Lin-E-modi</t>
  </si>
  <si>
    <t>5 Lin-E</t>
  </si>
  <si>
    <t>6 PIE-E</t>
  </si>
  <si>
    <t>7 TRIC-E</t>
  </si>
  <si>
    <t>8 Lin-N-modi</t>
  </si>
  <si>
    <t>9 Lin-N</t>
  </si>
  <si>
    <t>10 PIE-N</t>
  </si>
  <si>
    <t>11 TRIC-N-28S</t>
  </si>
  <si>
    <t>IFNa</t>
  </si>
  <si>
    <t>TNFa</t>
  </si>
  <si>
    <t>IL6</t>
  </si>
  <si>
    <t>INFb</t>
  </si>
  <si>
    <t>CCL5</t>
  </si>
  <si>
    <t>INFa</t>
  </si>
  <si>
    <t>mean</t>
  </si>
  <si>
    <t>6 Lin-E-AP</t>
  </si>
  <si>
    <t>7 PIE-E</t>
  </si>
  <si>
    <t>8 TRIC-E</t>
  </si>
  <si>
    <t>9 Lin-N-modi</t>
  </si>
  <si>
    <t>10 Lin-N</t>
  </si>
  <si>
    <t>11 Lin-N-AP</t>
  </si>
  <si>
    <t>12 PIE-N</t>
  </si>
  <si>
    <t>13 TRIC-N-28S</t>
  </si>
  <si>
    <t>4 Lin-Z</t>
  </si>
  <si>
    <t>5 PIE-Z-HR</t>
  </si>
  <si>
    <t>6 TRIC-Z-HR</t>
  </si>
  <si>
    <t>7 PIE-Z-APRH</t>
  </si>
  <si>
    <t>8 TRIC-Z-APRH</t>
  </si>
  <si>
    <t>9 TRIC-Z-m6A</t>
  </si>
  <si>
    <t>10 TRIC-Z-psu</t>
  </si>
  <si>
    <t>20230901-2</t>
  </si>
  <si>
    <t>Day 1</t>
  </si>
  <si>
    <t>RAW</t>
  </si>
  <si>
    <t>Number</t>
  </si>
  <si>
    <t>Mock</t>
  </si>
  <si>
    <t>Lin NanoLuc</t>
  </si>
  <si>
    <t>PIE-Nluc</t>
  </si>
  <si>
    <t>TIRC-Nluc</t>
  </si>
  <si>
    <t>Day 2</t>
  </si>
  <si>
    <t>Day 3</t>
  </si>
  <si>
    <t>Day 4</t>
  </si>
  <si>
    <t>Day 5</t>
  </si>
  <si>
    <t>Day 6</t>
  </si>
  <si>
    <t>Day 7</t>
  </si>
  <si>
    <t>Cumulative</t>
  </si>
  <si>
    <t>T2A</t>
  </si>
  <si>
    <t>Lin</t>
  </si>
  <si>
    <t>CVB3</t>
  </si>
  <si>
    <t>CSFV</t>
  </si>
  <si>
    <t>CSFV-RC</t>
  </si>
  <si>
    <t>V0</t>
  </si>
  <si>
    <t>circRNA/intron ratio</t>
  </si>
  <si>
    <t>V1.0</t>
  </si>
  <si>
    <t>V1.1</t>
  </si>
  <si>
    <t>V1.2</t>
  </si>
  <si>
    <t>Mg concentration (mM)</t>
  </si>
  <si>
    <t>Replicate #</t>
  </si>
  <si>
    <r>
      <t>RNA/</t>
    </r>
    <r>
      <rPr>
        <sz val="12"/>
        <color rgb="FF000000"/>
        <rFont val="Symbol"/>
        <charset val="2"/>
      </rPr>
      <t>m</t>
    </r>
    <r>
      <rPr>
        <sz val="12"/>
        <color rgb="FF000000"/>
        <rFont val="Calibri"/>
        <family val="2"/>
        <scheme val="minor"/>
      </rPr>
      <t>l IVT reaction (</t>
    </r>
    <r>
      <rPr>
        <sz val="12"/>
        <color rgb="FF000000"/>
        <rFont val="Symbol"/>
        <charset val="2"/>
      </rPr>
      <t>m</t>
    </r>
    <r>
      <rPr>
        <sz val="12"/>
        <color rgb="FF000000"/>
        <rFont val="Calibri"/>
        <family val="2"/>
        <scheme val="minor"/>
      </rPr>
      <t>g/</t>
    </r>
    <r>
      <rPr>
        <sz val="12"/>
        <color rgb="FF000000"/>
        <rFont val="Symbol"/>
        <charset val="2"/>
      </rPr>
      <t>m</t>
    </r>
    <r>
      <rPr>
        <sz val="12"/>
        <color rgb="FF000000"/>
        <rFont val="Calibri"/>
        <family val="2"/>
        <scheme val="minor"/>
      </rPr>
      <t>l)</t>
    </r>
  </si>
  <si>
    <t>EGFP</t>
  </si>
  <si>
    <t>Fluc</t>
  </si>
  <si>
    <t>Spike</t>
  </si>
  <si>
    <t>Cas9</t>
  </si>
  <si>
    <t>Factor 8</t>
  </si>
  <si>
    <t>CVB3-NanoLuc</t>
  </si>
  <si>
    <t>SD</t>
  </si>
  <si>
    <t>Ratio of circRNA and FL</t>
  </si>
  <si>
    <t>CircRNA ratio</t>
  </si>
  <si>
    <t>Relative ratio to limit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</si>
</sst>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3"/>
      <color rgb="FF2C363A"/>
      <name val="Courier New"/>
      <family val="1"/>
    </font>
    <font>
      <sz val="11"/>
      <color rgb="FFFF0000"/>
      <name val="Calibri"/>
      <family val="2"/>
      <charset val="134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Symbol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1" fontId="0" fillId="0" borderId="0" xfId="0" applyNumberFormat="1"/>
    <xf numFmtId="11" fontId="0" fillId="0" borderId="0" xfId="0" applyNumberFormat="1"/>
    <xf numFmtId="1" fontId="1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4968E-1AF0-8040-B64D-DC97FE69E7DE}">
  <dimension ref="A1:K11"/>
  <sheetViews>
    <sheetView workbookViewId="0">
      <selection activeCell="J16" sqref="J16"/>
    </sheetView>
  </sheetViews>
  <sheetFormatPr baseColWidth="10" defaultRowHeight="16" x14ac:dyDescent="0.2"/>
  <cols>
    <col min="1" max="1" width="20.83203125" bestFit="1" customWidth="1"/>
    <col min="2" max="2" width="17.5" bestFit="1" customWidth="1"/>
    <col min="3" max="3" width="15" bestFit="1" customWidth="1"/>
    <col min="6" max="6" width="15" bestFit="1" customWidth="1"/>
    <col min="9" max="9" width="12.1640625" bestFit="1" customWidth="1"/>
  </cols>
  <sheetData>
    <row r="1" spans="1:11" x14ac:dyDescent="0.2">
      <c r="A1" t="s">
        <v>0</v>
      </c>
      <c r="C1">
        <v>1</v>
      </c>
      <c r="D1">
        <v>2</v>
      </c>
      <c r="E1">
        <v>3</v>
      </c>
      <c r="F1" t="s">
        <v>17</v>
      </c>
      <c r="G1" t="s">
        <v>93</v>
      </c>
    </row>
    <row r="2" spans="1:11" ht="18" x14ac:dyDescent="0.25">
      <c r="B2" t="s">
        <v>14</v>
      </c>
      <c r="C2">
        <v>0.27211000000000002</v>
      </c>
      <c r="D2" s="1">
        <v>0.27600000000000002</v>
      </c>
      <c r="E2" s="2">
        <v>0.28292</v>
      </c>
      <c r="F2">
        <f>AVERAGE(C2:E2)</f>
        <v>0.27701000000000003</v>
      </c>
      <c r="G2">
        <f>STDEV(C2:E2)</f>
        <v>5.4753173424012527E-3</v>
      </c>
    </row>
    <row r="3" spans="1:11" x14ac:dyDescent="0.2">
      <c r="B3" t="s">
        <v>15</v>
      </c>
      <c r="C3">
        <v>0.96657999999999999</v>
      </c>
      <c r="D3">
        <v>1.0523199999999999</v>
      </c>
      <c r="E3">
        <v>1.09209</v>
      </c>
      <c r="F3">
        <f>AVERAGE(C3:E3)</f>
        <v>1.0369966666666668</v>
      </c>
      <c r="G3">
        <f>STDEV(C3:E3)</f>
        <v>6.4142758229852673E-2</v>
      </c>
    </row>
    <row r="5" spans="1:11" x14ac:dyDescent="0.2">
      <c r="A5" t="s">
        <v>1</v>
      </c>
      <c r="C5" t="s">
        <v>18</v>
      </c>
      <c r="F5" t="s">
        <v>19</v>
      </c>
      <c r="I5" t="s">
        <v>20</v>
      </c>
    </row>
    <row r="6" spans="1:11" x14ac:dyDescent="0.2">
      <c r="C6" t="s">
        <v>21</v>
      </c>
      <c r="D6" t="s">
        <v>22</v>
      </c>
      <c r="E6" t="s">
        <v>23</v>
      </c>
      <c r="F6" t="s">
        <v>21</v>
      </c>
      <c r="G6" t="s">
        <v>22</v>
      </c>
      <c r="H6" t="s">
        <v>23</v>
      </c>
      <c r="I6" t="s">
        <v>21</v>
      </c>
      <c r="J6" t="s">
        <v>22</v>
      </c>
      <c r="K6" t="s">
        <v>23</v>
      </c>
    </row>
    <row r="7" spans="1:11" x14ac:dyDescent="0.2">
      <c r="B7">
        <v>1</v>
      </c>
      <c r="C7">
        <v>0.87100172651860353</v>
      </c>
      <c r="D7">
        <v>0.68007927376445665</v>
      </c>
      <c r="E7">
        <v>5.7156018162025722E-2</v>
      </c>
      <c r="F7">
        <v>0.97425534736685004</v>
      </c>
      <c r="G7">
        <v>0.73292652451403828</v>
      </c>
      <c r="H7">
        <v>9.1579448889848578E-2</v>
      </c>
      <c r="I7">
        <v>0.84954658617043877</v>
      </c>
      <c r="J7">
        <v>0.63585033620180154</v>
      </c>
      <c r="K7">
        <v>0.10207231213218529</v>
      </c>
    </row>
    <row r="8" spans="1:11" x14ac:dyDescent="0.2">
      <c r="B8">
        <v>2</v>
      </c>
      <c r="C8">
        <v>0.93321522675786328</v>
      </c>
      <c r="D8">
        <v>0.74042760436316135</v>
      </c>
      <c r="E8">
        <v>4.1923704537837954E-2</v>
      </c>
      <c r="F8">
        <v>0.98134806350524706</v>
      </c>
      <c r="G8">
        <v>0.75782321350858395</v>
      </c>
      <c r="H8">
        <v>6.7510083283751923E-2</v>
      </c>
      <c r="I8">
        <v>0.87070495075508325</v>
      </c>
      <c r="J8">
        <v>0.66443008491957734</v>
      </c>
      <c r="K8">
        <v>8.4513526060467817E-2</v>
      </c>
    </row>
    <row r="9" spans="1:11" x14ac:dyDescent="0.2">
      <c r="B9">
        <v>3</v>
      </c>
      <c r="C9">
        <v>0.87699568831812147</v>
      </c>
      <c r="D9">
        <v>0.69755996073755444</v>
      </c>
      <c r="E9">
        <v>3.9530902738665476E-2</v>
      </c>
      <c r="F9">
        <v>0.97806726384177023</v>
      </c>
      <c r="G9">
        <v>0.75218253310378136</v>
      </c>
      <c r="H9">
        <v>7.1346220117507256E-2</v>
      </c>
      <c r="I9">
        <v>0.88084241296393473</v>
      </c>
      <c r="J9">
        <v>0.66588719562624299</v>
      </c>
      <c r="K9">
        <v>9.3065123586068152E-2</v>
      </c>
    </row>
    <row r="10" spans="1:11" x14ac:dyDescent="0.2">
      <c r="B10" t="s">
        <v>17</v>
      </c>
      <c r="C10">
        <f t="shared" ref="C10:K10" si="0">AVERAGE(C7:C9)</f>
        <v>0.8937375471981962</v>
      </c>
      <c r="D10">
        <f t="shared" si="0"/>
        <v>0.70602227962172426</v>
      </c>
      <c r="E10">
        <f t="shared" si="0"/>
        <v>4.6203541812843051E-2</v>
      </c>
      <c r="F10">
        <f t="shared" si="0"/>
        <v>0.97789022490462241</v>
      </c>
      <c r="G10">
        <f t="shared" si="0"/>
        <v>0.74764409037546786</v>
      </c>
      <c r="H10">
        <f t="shared" si="0"/>
        <v>7.6811917430369248E-2</v>
      </c>
      <c r="I10">
        <f t="shared" si="0"/>
        <v>0.8670313166298188</v>
      </c>
      <c r="J10">
        <f t="shared" si="0"/>
        <v>0.65538920558254066</v>
      </c>
      <c r="K10">
        <f t="shared" si="0"/>
        <v>9.3216987259573766E-2</v>
      </c>
    </row>
    <row r="11" spans="1:11" x14ac:dyDescent="0.2">
      <c r="B11" t="s">
        <v>93</v>
      </c>
      <c r="C11">
        <f>STDEV(C7:C9)</f>
        <v>3.4319779749808176E-2</v>
      </c>
      <c r="D11">
        <f t="shared" ref="D11:K11" si="1">STDEV(D7:D9)</f>
        <v>3.1051382935155577E-2</v>
      </c>
      <c r="E11">
        <f t="shared" si="1"/>
        <v>9.5602786960990432E-3</v>
      </c>
      <c r="F11">
        <f t="shared" si="1"/>
        <v>3.5496707796525552E-3</v>
      </c>
      <c r="G11">
        <f t="shared" si="1"/>
        <v>1.3054094281926231E-2</v>
      </c>
      <c r="H11">
        <f t="shared" si="1"/>
        <v>1.2932090917823746E-2</v>
      </c>
      <c r="I11">
        <f t="shared" si="1"/>
        <v>1.5968058255055775E-2</v>
      </c>
      <c r="J11">
        <f t="shared" si="1"/>
        <v>1.6936834279494425E-2</v>
      </c>
      <c r="K11">
        <f t="shared" si="1"/>
        <v>8.7803780675767499E-3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B7BBC-889F-414E-B23E-47DBA133570B}">
  <dimension ref="A1:H250"/>
  <sheetViews>
    <sheetView topLeftCell="A227" workbookViewId="0">
      <selection activeCell="I248" sqref="I248"/>
    </sheetView>
  </sheetViews>
  <sheetFormatPr baseColWidth="10" defaultRowHeight="16" x14ac:dyDescent="0.2"/>
  <cols>
    <col min="3" max="3" width="13" bestFit="1" customWidth="1"/>
  </cols>
  <sheetData>
    <row r="1" spans="1:8" x14ac:dyDescent="0.2">
      <c r="A1" t="s">
        <v>2</v>
      </c>
      <c r="B1" s="3" t="s">
        <v>24</v>
      </c>
      <c r="C1" s="3"/>
      <c r="D1" s="3">
        <v>1</v>
      </c>
      <c r="E1" s="3">
        <v>2</v>
      </c>
      <c r="F1" s="3">
        <v>3</v>
      </c>
      <c r="G1" s="3" t="s">
        <v>17</v>
      </c>
      <c r="H1" s="3" t="s">
        <v>93</v>
      </c>
    </row>
    <row r="2" spans="1:8" x14ac:dyDescent="0.2">
      <c r="B2" s="3" t="s">
        <v>25</v>
      </c>
      <c r="C2" s="3" t="s">
        <v>26</v>
      </c>
      <c r="D2" s="3">
        <v>1</v>
      </c>
      <c r="E2" s="3">
        <v>1</v>
      </c>
      <c r="F2" s="3">
        <v>1</v>
      </c>
      <c r="G2" s="3">
        <f t="shared" ref="G2:G12" si="0">AVERAGE(D2:F2)</f>
        <v>1</v>
      </c>
      <c r="H2" s="3">
        <f>STDEV(D2:F2)</f>
        <v>0</v>
      </c>
    </row>
    <row r="3" spans="1:8" x14ac:dyDescent="0.2">
      <c r="B3" s="3"/>
      <c r="C3" s="3" t="s">
        <v>27</v>
      </c>
      <c r="D3" s="3">
        <v>1.0656408504817034</v>
      </c>
      <c r="E3" s="3">
        <v>1.0886476038323798</v>
      </c>
      <c r="F3" s="3">
        <v>1.0809353376526978</v>
      </c>
      <c r="G3" s="3">
        <f t="shared" si="0"/>
        <v>1.0784079306555938</v>
      </c>
      <c r="H3" s="3">
        <f t="shared" ref="H3:H12" si="1">STDEV(D3:F3)</f>
        <v>1.1709761506173928E-2</v>
      </c>
    </row>
    <row r="4" spans="1:8" x14ac:dyDescent="0.2">
      <c r="B4" s="3"/>
      <c r="C4" s="3" t="s">
        <v>28</v>
      </c>
      <c r="D4" s="3">
        <v>347.75152837918063</v>
      </c>
      <c r="E4" s="3">
        <v>341.90188296107414</v>
      </c>
      <c r="F4" s="3">
        <v>352.84551526682549</v>
      </c>
      <c r="G4" s="3">
        <f t="shared" si="0"/>
        <v>347.49964220236006</v>
      </c>
      <c r="H4" s="3">
        <f t="shared" si="1"/>
        <v>5.4761626158676213</v>
      </c>
    </row>
    <row r="5" spans="1:8" x14ac:dyDescent="0.2">
      <c r="B5" s="3"/>
      <c r="C5" s="3" t="s">
        <v>29</v>
      </c>
      <c r="D5" s="3">
        <v>1.1175037465245539</v>
      </c>
      <c r="E5" s="3">
        <v>1.175812910158633</v>
      </c>
      <c r="F5" s="3">
        <v>1.1197296774197718</v>
      </c>
      <c r="G5" s="3">
        <f t="shared" si="0"/>
        <v>1.137682111367653</v>
      </c>
      <c r="H5" s="3">
        <f t="shared" si="1"/>
        <v>3.3040990518085692E-2</v>
      </c>
    </row>
    <row r="6" spans="1:8" x14ac:dyDescent="0.2">
      <c r="B6" s="3"/>
      <c r="C6" s="3" t="s">
        <v>30</v>
      </c>
      <c r="D6" s="3">
        <v>178.41648021806387</v>
      </c>
      <c r="E6" s="3">
        <v>193.19442226559113</v>
      </c>
      <c r="F6" s="3">
        <v>172.94072835896046</v>
      </c>
      <c r="G6" s="3">
        <f t="shared" si="0"/>
        <v>181.51721028087181</v>
      </c>
      <c r="H6" s="3">
        <f t="shared" si="1"/>
        <v>10.476827974519427</v>
      </c>
    </row>
    <row r="7" spans="1:8" x14ac:dyDescent="0.2">
      <c r="B7" s="3"/>
      <c r="C7" s="3" t="s">
        <v>31</v>
      </c>
      <c r="D7" s="3">
        <v>75.458550523722266</v>
      </c>
      <c r="E7" s="3">
        <v>75.219633071946348</v>
      </c>
      <c r="F7" s="3">
        <v>73.364539600489749</v>
      </c>
      <c r="G7" s="3">
        <f t="shared" si="0"/>
        <v>74.680907732052788</v>
      </c>
      <c r="H7" s="3">
        <f t="shared" si="1"/>
        <v>1.1462500514882641</v>
      </c>
    </row>
    <row r="8" spans="1:8" x14ac:dyDescent="0.2">
      <c r="B8" s="3"/>
      <c r="C8" s="3" t="s">
        <v>32</v>
      </c>
      <c r="D8" s="3">
        <v>65.579834641328873</v>
      </c>
      <c r="E8" s="3">
        <v>68.658483836295602</v>
      </c>
      <c r="F8" s="3">
        <v>60.092165026142141</v>
      </c>
      <c r="G8" s="3">
        <f t="shared" si="0"/>
        <v>64.776827834588872</v>
      </c>
      <c r="H8" s="3">
        <f t="shared" si="1"/>
        <v>4.3392475658863177</v>
      </c>
    </row>
    <row r="9" spans="1:8" x14ac:dyDescent="0.2">
      <c r="B9" s="3"/>
      <c r="C9" s="3" t="s">
        <v>33</v>
      </c>
      <c r="D9" s="3">
        <v>11.919711434707844</v>
      </c>
      <c r="E9" s="3">
        <v>13.449665785400912</v>
      </c>
      <c r="F9" s="3">
        <v>15.617731574666903</v>
      </c>
      <c r="G9" s="3">
        <f t="shared" si="0"/>
        <v>13.662369598258552</v>
      </c>
      <c r="H9" s="3">
        <f t="shared" si="1"/>
        <v>1.8581631852151401</v>
      </c>
    </row>
    <row r="10" spans="1:8" x14ac:dyDescent="0.2">
      <c r="B10" s="3"/>
      <c r="C10" s="3" t="s">
        <v>34</v>
      </c>
      <c r="D10" s="3">
        <v>147.40626656433639</v>
      </c>
      <c r="E10" s="3">
        <v>166.82555315235561</v>
      </c>
      <c r="F10" s="3">
        <v>157.29371324799664</v>
      </c>
      <c r="G10" s="3">
        <f t="shared" si="0"/>
        <v>157.1751776548962</v>
      </c>
      <c r="H10" s="3">
        <f t="shared" si="1"/>
        <v>9.7101859360173695</v>
      </c>
    </row>
    <row r="11" spans="1:8" x14ac:dyDescent="0.2">
      <c r="B11" s="3"/>
      <c r="C11" s="3" t="s">
        <v>35</v>
      </c>
      <c r="D11" s="3">
        <v>82.779844387525628</v>
      </c>
      <c r="E11" s="3">
        <v>125.80221082572905</v>
      </c>
      <c r="F11" s="3">
        <v>87.147048916369044</v>
      </c>
      <c r="G11" s="3">
        <f t="shared" si="0"/>
        <v>98.576368043207893</v>
      </c>
      <c r="H11" s="3">
        <f t="shared" si="1"/>
        <v>23.679168170843983</v>
      </c>
    </row>
    <row r="12" spans="1:8" x14ac:dyDescent="0.2">
      <c r="B12" s="3"/>
      <c r="C12" s="3" t="s">
        <v>36</v>
      </c>
      <c r="D12" s="3">
        <v>1.7651237105343718</v>
      </c>
      <c r="E12" s="3">
        <v>2.205561631093941</v>
      </c>
      <c r="F12" s="3">
        <v>1.9565935151866864</v>
      </c>
      <c r="G12" s="3">
        <f t="shared" si="0"/>
        <v>1.9757596189383329</v>
      </c>
      <c r="H12" s="3">
        <f t="shared" si="1"/>
        <v>0.2208435987672577</v>
      </c>
    </row>
    <row r="13" spans="1:8" x14ac:dyDescent="0.2">
      <c r="B13" s="3"/>
      <c r="C13" s="3"/>
      <c r="D13" s="4"/>
      <c r="E13" s="4"/>
      <c r="F13" s="4"/>
      <c r="G13" s="5"/>
      <c r="H13" s="3"/>
    </row>
    <row r="14" spans="1:8" x14ac:dyDescent="0.2">
      <c r="B14" s="3"/>
      <c r="C14" s="3"/>
      <c r="D14" s="3"/>
      <c r="E14" s="3"/>
      <c r="F14" s="3"/>
      <c r="G14" s="3"/>
      <c r="H14" s="3"/>
    </row>
    <row r="15" spans="1:8" x14ac:dyDescent="0.2">
      <c r="B15" s="3"/>
      <c r="C15" s="3"/>
      <c r="D15" s="3"/>
      <c r="E15" s="3"/>
      <c r="F15" s="3"/>
      <c r="G15" s="3"/>
      <c r="H15" s="3"/>
    </row>
    <row r="16" spans="1:8" x14ac:dyDescent="0.2">
      <c r="B16" s="3" t="s">
        <v>37</v>
      </c>
      <c r="C16" s="3" t="s">
        <v>26</v>
      </c>
      <c r="D16" s="3">
        <v>1</v>
      </c>
      <c r="E16" s="3">
        <v>1</v>
      </c>
      <c r="F16" s="3">
        <v>1</v>
      </c>
      <c r="G16" s="3">
        <f t="shared" ref="G16:G26" si="2">AVERAGE(D16:F16)</f>
        <v>1</v>
      </c>
      <c r="H16" s="3">
        <f>STDEV(D16:F16)</f>
        <v>0</v>
      </c>
    </row>
    <row r="17" spans="2:8" x14ac:dyDescent="0.2">
      <c r="B17" s="3"/>
      <c r="C17" s="3" t="s">
        <v>27</v>
      </c>
      <c r="D17" s="3">
        <v>1.0223299459128146</v>
      </c>
      <c r="E17" s="3">
        <v>0.9022068699701441</v>
      </c>
      <c r="F17" s="3">
        <v>1.4372461483558594</v>
      </c>
      <c r="G17" s="3">
        <f t="shared" si="2"/>
        <v>1.1205943214129395</v>
      </c>
      <c r="H17" s="3">
        <f t="shared" ref="H17:H26" si="3">STDEV(D17:F17)</f>
        <v>0.28072882462119647</v>
      </c>
    </row>
    <row r="18" spans="2:8" x14ac:dyDescent="0.2">
      <c r="B18" s="3"/>
      <c r="C18" s="3" t="s">
        <v>28</v>
      </c>
      <c r="D18" s="3">
        <v>253.11036317389738</v>
      </c>
      <c r="E18" s="3">
        <v>217.04759474038241</v>
      </c>
      <c r="F18" s="3">
        <v>277.98540534074738</v>
      </c>
      <c r="G18" s="3">
        <f t="shared" si="2"/>
        <v>249.38112108500908</v>
      </c>
      <c r="H18" s="3">
        <f t="shared" si="3"/>
        <v>30.639592443595596</v>
      </c>
    </row>
    <row r="19" spans="2:8" x14ac:dyDescent="0.2">
      <c r="B19" s="3"/>
      <c r="C19" s="3" t="s">
        <v>29</v>
      </c>
      <c r="D19" s="3">
        <v>1.5827982678099453</v>
      </c>
      <c r="E19" s="3">
        <v>1.3078078139462397</v>
      </c>
      <c r="F19" s="3">
        <v>1.7962662656364852</v>
      </c>
      <c r="G19" s="3">
        <f t="shared" si="2"/>
        <v>1.5622907824642234</v>
      </c>
      <c r="H19" s="3">
        <f t="shared" si="3"/>
        <v>0.2448741155641227</v>
      </c>
    </row>
    <row r="20" spans="2:8" x14ac:dyDescent="0.2">
      <c r="B20" s="3"/>
      <c r="C20" s="3" t="s">
        <v>30</v>
      </c>
      <c r="D20" s="3">
        <v>37.84010208104668</v>
      </c>
      <c r="E20" s="3">
        <v>29.982257607084875</v>
      </c>
      <c r="F20" s="3">
        <v>41.175026911998984</v>
      </c>
      <c r="G20" s="3">
        <f t="shared" si="2"/>
        <v>36.332462200043516</v>
      </c>
      <c r="H20" s="3">
        <f t="shared" si="3"/>
        <v>5.7466733582439096</v>
      </c>
    </row>
    <row r="21" spans="2:8" x14ac:dyDescent="0.2">
      <c r="B21" s="3"/>
      <c r="C21" s="3" t="s">
        <v>31</v>
      </c>
      <c r="D21" s="3">
        <v>3.3522102450192368</v>
      </c>
      <c r="E21" s="3">
        <v>2.6617174490036213</v>
      </c>
      <c r="F21" s="3">
        <v>3.4557318917584174</v>
      </c>
      <c r="G21" s="3">
        <f t="shared" si="2"/>
        <v>3.1565531952604253</v>
      </c>
      <c r="H21" s="3">
        <f t="shared" si="3"/>
        <v>0.43165494861757586</v>
      </c>
    </row>
    <row r="22" spans="2:8" x14ac:dyDescent="0.2">
      <c r="B22" s="3"/>
      <c r="C22" s="3" t="s">
        <v>32</v>
      </c>
      <c r="D22" s="3">
        <v>2.3544263938233874</v>
      </c>
      <c r="E22" s="3">
        <v>1.9322676096501876</v>
      </c>
      <c r="F22" s="3">
        <v>2.2202985146091923</v>
      </c>
      <c r="G22" s="3">
        <f t="shared" si="2"/>
        <v>2.1689975060275892</v>
      </c>
      <c r="H22" s="3">
        <f t="shared" si="3"/>
        <v>0.21570432280036914</v>
      </c>
    </row>
    <row r="23" spans="2:8" x14ac:dyDescent="0.2">
      <c r="B23" s="3"/>
      <c r="C23" s="3" t="s">
        <v>33</v>
      </c>
      <c r="D23" s="3">
        <v>1.3367676763072665</v>
      </c>
      <c r="E23" s="3">
        <v>1.1075901769412226</v>
      </c>
      <c r="F23" s="3">
        <v>1.879856991938216</v>
      </c>
      <c r="G23" s="3">
        <f t="shared" si="2"/>
        <v>1.4414049483955684</v>
      </c>
      <c r="H23" s="3">
        <f t="shared" si="3"/>
        <v>0.39662416393729832</v>
      </c>
    </row>
    <row r="24" spans="2:8" x14ac:dyDescent="0.2">
      <c r="B24" s="3"/>
      <c r="C24" s="3" t="s">
        <v>34</v>
      </c>
      <c r="D24" s="3">
        <v>9.8048467178086689</v>
      </c>
      <c r="E24" s="3">
        <v>8.6154039206325272</v>
      </c>
      <c r="F24" s="3">
        <v>12.064337582944351</v>
      </c>
      <c r="G24" s="3">
        <f t="shared" si="2"/>
        <v>10.161529407128516</v>
      </c>
      <c r="H24" s="3">
        <f t="shared" si="3"/>
        <v>1.751914026829577</v>
      </c>
    </row>
    <row r="25" spans="2:8" x14ac:dyDescent="0.2">
      <c r="B25" s="3"/>
      <c r="C25" s="3" t="s">
        <v>35</v>
      </c>
      <c r="D25" s="3">
        <v>3.2822475829595676</v>
      </c>
      <c r="E25" s="3">
        <v>3.769534079849183</v>
      </c>
      <c r="F25" s="3">
        <v>3.5329817431352168</v>
      </c>
      <c r="G25" s="3">
        <f t="shared" si="2"/>
        <v>3.5282544686479889</v>
      </c>
      <c r="H25" s="3">
        <f t="shared" si="3"/>
        <v>0.24367764127181729</v>
      </c>
    </row>
    <row r="26" spans="2:8" x14ac:dyDescent="0.2">
      <c r="B26" s="3"/>
      <c r="C26" s="3" t="s">
        <v>36</v>
      </c>
      <c r="D26" s="3">
        <v>2.0621668401677069</v>
      </c>
      <c r="E26" s="3">
        <v>1.6588071742131933</v>
      </c>
      <c r="F26" s="3">
        <v>1.7891788538996491</v>
      </c>
      <c r="G26" s="3">
        <f t="shared" si="2"/>
        <v>1.8367176227601831</v>
      </c>
      <c r="H26" s="3">
        <f t="shared" si="3"/>
        <v>0.20583902919105415</v>
      </c>
    </row>
    <row r="27" spans="2:8" x14ac:dyDescent="0.2">
      <c r="B27" s="3"/>
      <c r="C27" s="3"/>
      <c r="D27" s="3"/>
      <c r="E27" s="3"/>
      <c r="F27" s="3"/>
      <c r="G27" s="5"/>
      <c r="H27" s="3"/>
    </row>
    <row r="28" spans="2:8" x14ac:dyDescent="0.2">
      <c r="B28" s="3"/>
      <c r="C28" s="3"/>
      <c r="D28" s="3"/>
      <c r="E28" s="3"/>
      <c r="F28" s="3"/>
      <c r="G28" s="3"/>
      <c r="H28" s="3"/>
    </row>
    <row r="29" spans="2:8" x14ac:dyDescent="0.2">
      <c r="B29" s="3"/>
      <c r="C29" s="3"/>
      <c r="D29" s="3"/>
      <c r="E29" s="3"/>
      <c r="F29" s="3"/>
      <c r="G29" s="3"/>
      <c r="H29" s="3"/>
    </row>
    <row r="30" spans="2:8" x14ac:dyDescent="0.2">
      <c r="B30" s="3" t="s">
        <v>38</v>
      </c>
      <c r="C30" s="3" t="s">
        <v>26</v>
      </c>
      <c r="D30" s="3">
        <v>1</v>
      </c>
      <c r="E30" s="3">
        <v>1</v>
      </c>
      <c r="F30" s="3">
        <v>1</v>
      </c>
      <c r="G30" s="3">
        <f t="shared" ref="G30:G40" si="4">AVERAGE(D30:F30)</f>
        <v>1</v>
      </c>
      <c r="H30" s="3">
        <f>STDEV(D30:F30)</f>
        <v>0</v>
      </c>
    </row>
    <row r="31" spans="2:8" x14ac:dyDescent="0.2">
      <c r="B31" s="3"/>
      <c r="C31" s="3" t="s">
        <v>27</v>
      </c>
      <c r="D31" s="3">
        <v>1.0652307646549586</v>
      </c>
      <c r="E31" s="3">
        <v>0.85911272247057002</v>
      </c>
      <c r="F31" s="3">
        <v>1.1520565847618123</v>
      </c>
      <c r="G31" s="3">
        <f t="shared" si="4"/>
        <v>1.0254666906291137</v>
      </c>
      <c r="H31" s="3">
        <f t="shared" ref="H31:H40" si="5">STDEV(D31:F31)</f>
        <v>0.15046565322649944</v>
      </c>
    </row>
    <row r="32" spans="2:8" x14ac:dyDescent="0.2">
      <c r="B32" s="3"/>
      <c r="C32" s="3" t="s">
        <v>28</v>
      </c>
      <c r="D32" s="3">
        <v>1680.381076032681</v>
      </c>
      <c r="E32" s="3">
        <v>1030.411709390756</v>
      </c>
      <c r="F32" s="3">
        <v>1701.6989758430598</v>
      </c>
      <c r="G32" s="3">
        <f t="shared" si="4"/>
        <v>1470.8305870888323</v>
      </c>
      <c r="H32" s="3">
        <f t="shared" si="5"/>
        <v>381.56284421796863</v>
      </c>
    </row>
    <row r="33" spans="2:8" x14ac:dyDescent="0.2">
      <c r="B33" s="3"/>
      <c r="C33" s="3" t="s">
        <v>29</v>
      </c>
      <c r="D33" s="3">
        <v>0.59381946428641208</v>
      </c>
      <c r="E33" s="3">
        <v>1.8666164853754554</v>
      </c>
      <c r="F33" s="3">
        <v>1.3392437221881093</v>
      </c>
      <c r="G33" s="3">
        <f t="shared" si="4"/>
        <v>1.2665598906166589</v>
      </c>
      <c r="H33" s="3">
        <f t="shared" si="5"/>
        <v>0.63950392395372824</v>
      </c>
    </row>
    <row r="34" spans="2:8" x14ac:dyDescent="0.2">
      <c r="B34" s="3"/>
      <c r="C34" s="3" t="s">
        <v>30</v>
      </c>
      <c r="D34" s="3">
        <v>440.1555687350882</v>
      </c>
      <c r="E34" s="3">
        <v>277.32636231937732</v>
      </c>
      <c r="F34" s="3">
        <v>477.65383075400183</v>
      </c>
      <c r="G34" s="3">
        <f t="shared" si="4"/>
        <v>398.37858726948912</v>
      </c>
      <c r="H34" s="3">
        <f t="shared" si="5"/>
        <v>106.49770320358603</v>
      </c>
    </row>
    <row r="35" spans="2:8" x14ac:dyDescent="0.2">
      <c r="B35" s="3"/>
      <c r="C35" s="3" t="s">
        <v>31</v>
      </c>
      <c r="D35" s="3">
        <v>30.778655066264022</v>
      </c>
      <c r="E35" s="3">
        <v>18.89971816919018</v>
      </c>
      <c r="F35" s="3">
        <v>25.266406014446918</v>
      </c>
      <c r="G35" s="3">
        <f t="shared" si="4"/>
        <v>24.981593083300371</v>
      </c>
      <c r="H35" s="3">
        <f t="shared" si="5"/>
        <v>5.9445878120755209</v>
      </c>
    </row>
    <row r="36" spans="2:8" x14ac:dyDescent="0.2">
      <c r="B36" s="3"/>
      <c r="C36" s="3" t="s">
        <v>32</v>
      </c>
      <c r="D36" s="3">
        <v>13.480876608243234</v>
      </c>
      <c r="E36" s="3">
        <v>9.5437439242229711</v>
      </c>
      <c r="F36" s="3">
        <v>14.28600583767197</v>
      </c>
      <c r="G36" s="3">
        <f t="shared" si="4"/>
        <v>12.436875456712725</v>
      </c>
      <c r="H36" s="3">
        <f t="shared" si="5"/>
        <v>2.5376595156236044</v>
      </c>
    </row>
    <row r="37" spans="2:8" x14ac:dyDescent="0.2">
      <c r="B37" s="3"/>
      <c r="C37" s="3" t="s">
        <v>33</v>
      </c>
      <c r="D37" s="3">
        <v>2.3645164542258081</v>
      </c>
      <c r="E37" s="3">
        <v>2.0494122805170685</v>
      </c>
      <c r="F37" s="3">
        <v>1.2835617605241985</v>
      </c>
      <c r="G37" s="3">
        <f t="shared" si="4"/>
        <v>1.8991634984223584</v>
      </c>
      <c r="H37" s="3">
        <f t="shared" si="5"/>
        <v>0.55591976475890104</v>
      </c>
    </row>
    <row r="38" spans="2:8" x14ac:dyDescent="0.2">
      <c r="B38" s="3"/>
      <c r="C38" s="3" t="s">
        <v>34</v>
      </c>
      <c r="D38" s="3">
        <v>194.78233995872307</v>
      </c>
      <c r="E38" s="3">
        <v>115.53062110223016</v>
      </c>
      <c r="F38" s="3">
        <v>191.30656652000332</v>
      </c>
      <c r="G38" s="3">
        <f t="shared" si="4"/>
        <v>167.20650919365218</v>
      </c>
      <c r="H38" s="3">
        <f t="shared" si="5"/>
        <v>44.786362966613083</v>
      </c>
    </row>
    <row r="39" spans="2:8" x14ac:dyDescent="0.2">
      <c r="B39" s="3"/>
      <c r="C39" s="3" t="s">
        <v>35</v>
      </c>
      <c r="D39" s="3">
        <v>25.728524799739436</v>
      </c>
      <c r="E39" s="3">
        <v>21.664340354713737</v>
      </c>
      <c r="F39" s="3">
        <v>54.365081602496005</v>
      </c>
      <c r="G39" s="3">
        <f t="shared" si="4"/>
        <v>33.919315585649727</v>
      </c>
      <c r="H39" s="3">
        <f t="shared" si="5"/>
        <v>17.822777836592046</v>
      </c>
    </row>
    <row r="40" spans="2:8" x14ac:dyDescent="0.2">
      <c r="B40" s="3"/>
      <c r="C40" s="3" t="s">
        <v>36</v>
      </c>
      <c r="D40" s="3">
        <v>1.2079357577610066</v>
      </c>
      <c r="E40" s="3">
        <v>1.8258919957330542</v>
      </c>
      <c r="F40" s="3">
        <v>4.4602449881541073</v>
      </c>
      <c r="G40" s="3">
        <f t="shared" si="4"/>
        <v>2.4980242472160561</v>
      </c>
      <c r="H40" s="3">
        <f t="shared" si="5"/>
        <v>1.7271943015010645</v>
      </c>
    </row>
    <row r="41" spans="2:8" x14ac:dyDescent="0.2">
      <c r="B41" s="3"/>
      <c r="C41" s="3"/>
      <c r="D41" s="3"/>
      <c r="E41" s="3"/>
      <c r="F41" s="3"/>
      <c r="G41" s="5"/>
      <c r="H41" s="3"/>
    </row>
    <row r="42" spans="2:8" x14ac:dyDescent="0.2">
      <c r="B42" s="3"/>
      <c r="C42" s="3"/>
      <c r="D42" s="3"/>
      <c r="E42" s="3"/>
      <c r="F42" s="3"/>
      <c r="G42" s="3"/>
      <c r="H42" s="3"/>
    </row>
    <row r="43" spans="2:8" x14ac:dyDescent="0.2">
      <c r="B43" s="3"/>
      <c r="C43" s="3"/>
      <c r="D43" s="3"/>
      <c r="E43" s="3"/>
      <c r="F43" s="3"/>
      <c r="G43" s="3"/>
      <c r="H43" s="3"/>
    </row>
    <row r="44" spans="2:8" x14ac:dyDescent="0.2">
      <c r="B44" s="3" t="s">
        <v>39</v>
      </c>
      <c r="C44" s="3" t="s">
        <v>26</v>
      </c>
      <c r="D44" s="3">
        <v>1</v>
      </c>
      <c r="E44" s="3">
        <v>1</v>
      </c>
      <c r="F44" s="3">
        <v>1</v>
      </c>
      <c r="G44" s="3">
        <f t="shared" ref="G44:G54" si="6">AVERAGE(D44:F44)</f>
        <v>1</v>
      </c>
      <c r="H44" s="3">
        <f>STDEV(D44:F44)</f>
        <v>0</v>
      </c>
    </row>
    <row r="45" spans="2:8" x14ac:dyDescent="0.2">
      <c r="B45" s="3"/>
      <c r="C45" s="3" t="s">
        <v>27</v>
      </c>
      <c r="D45" s="3">
        <v>6.3396521637817695</v>
      </c>
      <c r="E45" s="3">
        <v>3.982089775327017</v>
      </c>
      <c r="F45" s="3">
        <v>3.4802273236100407</v>
      </c>
      <c r="G45" s="3">
        <f t="shared" si="6"/>
        <v>4.6006564209062759</v>
      </c>
      <c r="H45" s="3">
        <f t="shared" ref="H45:H54" si="7">STDEV(D45:F45)</f>
        <v>1.5267763835660961</v>
      </c>
    </row>
    <row r="46" spans="2:8" x14ac:dyDescent="0.2">
      <c r="B46" s="3"/>
      <c r="C46" s="3" t="s">
        <v>28</v>
      </c>
      <c r="D46" s="3">
        <v>3954.5313064558213</v>
      </c>
      <c r="E46" s="3">
        <v>2670.4228292587109</v>
      </c>
      <c r="F46" s="3">
        <v>3185.3135348439314</v>
      </c>
      <c r="G46" s="3">
        <f t="shared" si="6"/>
        <v>3270.0892235194879</v>
      </c>
      <c r="H46" s="3">
        <f t="shared" si="7"/>
        <v>646.23821718092643</v>
      </c>
    </row>
    <row r="47" spans="2:8" x14ac:dyDescent="0.2">
      <c r="B47" s="3"/>
      <c r="C47" s="3" t="s">
        <v>29</v>
      </c>
      <c r="D47" s="3">
        <v>5.7211722497035522</v>
      </c>
      <c r="E47" s="3">
        <v>3.1753014565305695</v>
      </c>
      <c r="F47" s="3">
        <v>4.5227160838308693</v>
      </c>
      <c r="G47" s="3">
        <f t="shared" si="6"/>
        <v>4.4730632633549972</v>
      </c>
      <c r="H47" s="3">
        <f t="shared" si="7"/>
        <v>1.273661483997502</v>
      </c>
    </row>
    <row r="48" spans="2:8" x14ac:dyDescent="0.2">
      <c r="B48" s="3"/>
      <c r="C48" s="3" t="s">
        <v>30</v>
      </c>
      <c r="D48" s="3">
        <v>1560.8414618076868</v>
      </c>
      <c r="E48" s="3">
        <v>1123.8031507137389</v>
      </c>
      <c r="F48" s="3">
        <v>1196.3667420747956</v>
      </c>
      <c r="G48" s="3">
        <f t="shared" si="6"/>
        <v>1293.6704515320737</v>
      </c>
      <c r="H48" s="3">
        <f t="shared" si="7"/>
        <v>234.20424899342069</v>
      </c>
    </row>
    <row r="49" spans="2:8" x14ac:dyDescent="0.2">
      <c r="B49" s="3"/>
      <c r="C49" s="3" t="s">
        <v>31</v>
      </c>
      <c r="D49" s="3">
        <v>128.51783869275349</v>
      </c>
      <c r="E49" s="3">
        <v>86.132006132485543</v>
      </c>
      <c r="F49" s="3">
        <v>98.956272566688043</v>
      </c>
      <c r="G49" s="3">
        <f t="shared" si="6"/>
        <v>104.53537246397569</v>
      </c>
      <c r="H49" s="3">
        <f t="shared" si="7"/>
        <v>21.73670782811196</v>
      </c>
    </row>
    <row r="50" spans="2:8" x14ac:dyDescent="0.2">
      <c r="B50" s="3"/>
      <c r="C50" s="3" t="s">
        <v>32</v>
      </c>
      <c r="D50" s="3">
        <v>85.331757623912623</v>
      </c>
      <c r="E50" s="3">
        <v>56.934831375786928</v>
      </c>
      <c r="F50" s="3">
        <v>61.92534034316057</v>
      </c>
      <c r="G50" s="3">
        <f t="shared" si="6"/>
        <v>68.063976447620036</v>
      </c>
      <c r="H50" s="3">
        <f t="shared" si="7"/>
        <v>15.16108488870778</v>
      </c>
    </row>
    <row r="51" spans="2:8" x14ac:dyDescent="0.2">
      <c r="B51" s="3"/>
      <c r="C51" s="3" t="s">
        <v>33</v>
      </c>
      <c r="D51" s="3">
        <v>10.252367061740275</v>
      </c>
      <c r="E51" s="3">
        <v>7.2861469761240878</v>
      </c>
      <c r="F51" s="3">
        <v>7.2509344732555485</v>
      </c>
      <c r="G51" s="3">
        <f t="shared" si="6"/>
        <v>8.2631495037066376</v>
      </c>
      <c r="H51" s="3">
        <f t="shared" si="7"/>
        <v>1.7228029051465927</v>
      </c>
    </row>
    <row r="52" spans="2:8" x14ac:dyDescent="0.2">
      <c r="B52" s="3"/>
      <c r="C52" s="3" t="s">
        <v>34</v>
      </c>
      <c r="D52" s="3">
        <v>738.93499275607689</v>
      </c>
      <c r="E52" s="3">
        <v>559.63888860058466</v>
      </c>
      <c r="F52" s="3">
        <v>661.84423124906323</v>
      </c>
      <c r="G52" s="3">
        <f t="shared" si="6"/>
        <v>653.47270420190819</v>
      </c>
      <c r="H52" s="3">
        <f t="shared" si="7"/>
        <v>89.940730985245239</v>
      </c>
    </row>
    <row r="53" spans="2:8" x14ac:dyDescent="0.2">
      <c r="B53" s="3"/>
      <c r="C53" s="3" t="s">
        <v>35</v>
      </c>
      <c r="D53" s="3">
        <v>127.14526838791149</v>
      </c>
      <c r="E53" s="3">
        <v>130.85169022234336</v>
      </c>
      <c r="F53" s="3">
        <v>108.91294241592603</v>
      </c>
      <c r="G53" s="3">
        <f t="shared" si="6"/>
        <v>122.3033003420603</v>
      </c>
      <c r="H53" s="3">
        <f t="shared" si="7"/>
        <v>11.743536722222077</v>
      </c>
    </row>
    <row r="54" spans="2:8" x14ac:dyDescent="0.2">
      <c r="B54" s="3"/>
      <c r="C54" s="3" t="s">
        <v>36</v>
      </c>
      <c r="D54" s="3">
        <v>3.6532378406303629</v>
      </c>
      <c r="E54" s="3">
        <v>2.4797110247419596</v>
      </c>
      <c r="F54" s="3">
        <v>2.4430824797945068</v>
      </c>
      <c r="G54" s="3">
        <f t="shared" si="6"/>
        <v>2.8586771150556096</v>
      </c>
      <c r="H54" s="3">
        <f t="shared" si="7"/>
        <v>0.68835345030416739</v>
      </c>
    </row>
    <row r="55" spans="2:8" x14ac:dyDescent="0.2">
      <c r="B55" s="3"/>
      <c r="C55" s="3"/>
      <c r="D55" s="3"/>
      <c r="E55" s="3"/>
      <c r="F55" s="3"/>
      <c r="G55" s="5"/>
      <c r="H55" s="3"/>
    </row>
    <row r="56" spans="2:8" x14ac:dyDescent="0.2">
      <c r="B56" s="3"/>
      <c r="C56" s="3"/>
      <c r="D56" s="3"/>
      <c r="E56" s="3"/>
      <c r="F56" s="3"/>
      <c r="G56" s="3"/>
      <c r="H56" s="3"/>
    </row>
    <row r="57" spans="2:8" x14ac:dyDescent="0.2">
      <c r="B57" s="3"/>
      <c r="C57" s="3"/>
      <c r="D57" s="3"/>
      <c r="E57" s="3"/>
      <c r="F57" s="3"/>
      <c r="G57" s="3"/>
      <c r="H57" s="3"/>
    </row>
    <row r="58" spans="2:8" x14ac:dyDescent="0.2">
      <c r="B58" s="3" t="s">
        <v>40</v>
      </c>
      <c r="C58" s="3" t="s">
        <v>26</v>
      </c>
      <c r="D58" s="3">
        <v>1</v>
      </c>
      <c r="E58" s="3">
        <v>1</v>
      </c>
      <c r="F58" s="3">
        <v>1</v>
      </c>
      <c r="G58" s="3">
        <f t="shared" ref="G58:G68" si="8">AVERAGE(D58:F58)</f>
        <v>1</v>
      </c>
      <c r="H58" s="3">
        <f>STDEV(D58:F58)</f>
        <v>0</v>
      </c>
    </row>
    <row r="59" spans="2:8" x14ac:dyDescent="0.2">
      <c r="B59" s="3"/>
      <c r="C59" s="3" t="s">
        <v>27</v>
      </c>
      <c r="D59" s="3">
        <v>1.0985410536403637</v>
      </c>
      <c r="E59" s="3">
        <v>0.79713295465178458</v>
      </c>
      <c r="F59" s="3">
        <v>0.98884775132469294</v>
      </c>
      <c r="G59" s="3">
        <f t="shared" si="8"/>
        <v>0.96150725320561381</v>
      </c>
      <c r="H59" s="3">
        <f t="shared" ref="H59:H68" si="9">STDEV(D59:F59)</f>
        <v>0.15255273731410637</v>
      </c>
    </row>
    <row r="60" spans="2:8" x14ac:dyDescent="0.2">
      <c r="B60" s="3"/>
      <c r="C60" s="3" t="s">
        <v>28</v>
      </c>
      <c r="D60" s="3">
        <v>98334.081178936933</v>
      </c>
      <c r="E60" s="3">
        <v>102879.09179016475</v>
      </c>
      <c r="F60" s="3">
        <v>110708.50276005549</v>
      </c>
      <c r="G60" s="3">
        <f t="shared" si="8"/>
        <v>103973.89190971905</v>
      </c>
      <c r="H60" s="3">
        <f t="shared" si="9"/>
        <v>6259.4343069597962</v>
      </c>
    </row>
    <row r="61" spans="2:8" x14ac:dyDescent="0.2">
      <c r="B61" s="3"/>
      <c r="C61" s="3" t="s">
        <v>29</v>
      </c>
      <c r="D61" s="3">
        <v>0.68812343163459222</v>
      </c>
      <c r="E61" s="3">
        <v>0.87036464630210975</v>
      </c>
      <c r="F61" s="3">
        <v>0.89378537032712668</v>
      </c>
      <c r="G61" s="3">
        <f t="shared" si="8"/>
        <v>0.81742448275460955</v>
      </c>
      <c r="H61" s="3">
        <f t="shared" si="9"/>
        <v>0.11258864926812127</v>
      </c>
    </row>
    <row r="62" spans="2:8" x14ac:dyDescent="0.2">
      <c r="B62" s="3"/>
      <c r="C62" s="3" t="s">
        <v>30</v>
      </c>
      <c r="D62" s="3">
        <v>34838.462879971194</v>
      </c>
      <c r="E62" s="3">
        <v>39666.675741901563</v>
      </c>
      <c r="F62" s="3">
        <v>39259.944638853587</v>
      </c>
      <c r="G62" s="3">
        <f t="shared" si="8"/>
        <v>37921.694420242115</v>
      </c>
      <c r="H62" s="3">
        <f t="shared" si="9"/>
        <v>2677.8900454906102</v>
      </c>
    </row>
    <row r="63" spans="2:8" x14ac:dyDescent="0.2">
      <c r="B63" s="3"/>
      <c r="C63" s="3" t="s">
        <v>31</v>
      </c>
      <c r="D63" s="3">
        <v>1614.4586129366601</v>
      </c>
      <c r="E63" s="3">
        <v>1653.8633811123914</v>
      </c>
      <c r="F63" s="3">
        <v>2411.7920264635641</v>
      </c>
      <c r="G63" s="3">
        <f t="shared" si="8"/>
        <v>1893.3713401708719</v>
      </c>
      <c r="H63" s="3">
        <f t="shared" si="9"/>
        <v>449.39758557527273</v>
      </c>
    </row>
    <row r="64" spans="2:8" x14ac:dyDescent="0.2">
      <c r="B64" s="3"/>
      <c r="C64" s="3" t="s">
        <v>32</v>
      </c>
      <c r="D64" s="3">
        <v>733.26886410648376</v>
      </c>
      <c r="E64" s="3">
        <v>803.85554885139356</v>
      </c>
      <c r="F64" s="3">
        <v>1049.1375501344094</v>
      </c>
      <c r="G64" s="3">
        <f t="shared" si="8"/>
        <v>862.08732103076215</v>
      </c>
      <c r="H64" s="3">
        <f t="shared" si="9"/>
        <v>165.79041338875629</v>
      </c>
    </row>
    <row r="65" spans="2:8" x14ac:dyDescent="0.2">
      <c r="B65" s="3"/>
      <c r="C65" s="3" t="s">
        <v>33</v>
      </c>
      <c r="D65" s="3">
        <v>28.103473904115241</v>
      </c>
      <c r="E65" s="3">
        <v>33.634936542327551</v>
      </c>
      <c r="F65" s="3">
        <v>42.251521706260945</v>
      </c>
      <c r="G65" s="3">
        <f t="shared" si="8"/>
        <v>34.663310717567917</v>
      </c>
      <c r="H65" s="3">
        <f t="shared" si="9"/>
        <v>7.129865302807306</v>
      </c>
    </row>
    <row r="66" spans="2:8" x14ac:dyDescent="0.2">
      <c r="B66" s="3"/>
      <c r="C66" s="3" t="s">
        <v>34</v>
      </c>
      <c r="D66" s="3">
        <v>8591.2005069213646</v>
      </c>
      <c r="E66" s="3">
        <v>8494.3102458118065</v>
      </c>
      <c r="F66" s="3">
        <v>11734.638216196572</v>
      </c>
      <c r="G66" s="3">
        <f t="shared" si="8"/>
        <v>9606.7163229765811</v>
      </c>
      <c r="H66" s="3">
        <f t="shared" si="9"/>
        <v>1843.4710788098014</v>
      </c>
    </row>
    <row r="67" spans="2:8" x14ac:dyDescent="0.2">
      <c r="B67" s="3"/>
      <c r="C67" s="3" t="s">
        <v>35</v>
      </c>
      <c r="D67" s="3">
        <v>2399.3168911907796</v>
      </c>
      <c r="E67" s="3">
        <v>3566.0050741404962</v>
      </c>
      <c r="F67" s="3">
        <v>3030.0204896517357</v>
      </c>
      <c r="G67" s="3">
        <f t="shared" si="8"/>
        <v>2998.4474849943367</v>
      </c>
      <c r="H67" s="3">
        <f t="shared" si="9"/>
        <v>583.9845631743641</v>
      </c>
    </row>
    <row r="68" spans="2:8" x14ac:dyDescent="0.2">
      <c r="B68" s="3"/>
      <c r="C68" s="3" t="s">
        <v>36</v>
      </c>
      <c r="D68" s="3">
        <v>2.0125506300945584</v>
      </c>
      <c r="E68" s="3">
        <v>1.9694061360822848</v>
      </c>
      <c r="F68" s="3">
        <v>3.6694818854799691</v>
      </c>
      <c r="G68" s="3">
        <f t="shared" si="8"/>
        <v>2.550479550552271</v>
      </c>
      <c r="H68" s="3">
        <f t="shared" si="9"/>
        <v>0.96932452306806116</v>
      </c>
    </row>
    <row r="69" spans="2:8" x14ac:dyDescent="0.2">
      <c r="B69" s="3"/>
      <c r="C69" s="3"/>
      <c r="D69" s="3"/>
      <c r="E69" s="3"/>
      <c r="F69" s="3"/>
      <c r="G69" s="5"/>
      <c r="H69" s="3"/>
    </row>
    <row r="70" spans="2:8" x14ac:dyDescent="0.2">
      <c r="B70" s="3"/>
      <c r="C70" s="3"/>
      <c r="D70" s="3"/>
      <c r="E70" s="3"/>
      <c r="F70" s="3"/>
      <c r="G70" s="3"/>
      <c r="H70" s="3"/>
    </row>
    <row r="71" spans="2:8" x14ac:dyDescent="0.2">
      <c r="B71" s="3"/>
      <c r="C71" s="3"/>
      <c r="D71" s="3"/>
      <c r="E71" s="3"/>
      <c r="F71" s="3"/>
      <c r="G71" s="3"/>
      <c r="H71" s="3"/>
    </row>
    <row r="72" spans="2:8" x14ac:dyDescent="0.2">
      <c r="B72" s="3" t="s">
        <v>41</v>
      </c>
      <c r="C72" s="3" t="s">
        <v>26</v>
      </c>
      <c r="D72" s="3">
        <v>1</v>
      </c>
      <c r="E72" s="3">
        <v>1</v>
      </c>
      <c r="F72" s="3">
        <v>1</v>
      </c>
      <c r="G72" s="3">
        <f t="shared" ref="G72:G82" si="10">AVERAGE(D72:F72)</f>
        <v>1</v>
      </c>
      <c r="H72" s="3">
        <f>STDEV(D72:F72)</f>
        <v>0</v>
      </c>
    </row>
    <row r="73" spans="2:8" x14ac:dyDescent="0.2">
      <c r="B73" s="3"/>
      <c r="C73" s="3" t="s">
        <v>27</v>
      </c>
      <c r="D73" s="3">
        <v>3.8183047580491585</v>
      </c>
      <c r="E73" s="3">
        <v>2.0162683278276474</v>
      </c>
      <c r="F73" s="3">
        <v>1.0794184577332284</v>
      </c>
      <c r="G73" s="3">
        <f t="shared" si="10"/>
        <v>2.3046638478700117</v>
      </c>
      <c r="H73" s="3">
        <f t="shared" ref="H73:H82" si="11">STDEV(D73:F73)</f>
        <v>1.392032156058167</v>
      </c>
    </row>
    <row r="74" spans="2:8" x14ac:dyDescent="0.2">
      <c r="B74" s="3"/>
      <c r="C74" s="3" t="s">
        <v>28</v>
      </c>
      <c r="D74" s="3">
        <v>582346.98420069355</v>
      </c>
      <c r="E74" s="3">
        <v>503185.37433521322</v>
      </c>
      <c r="F74" s="3">
        <v>620025.54474277503</v>
      </c>
      <c r="G74" s="3">
        <f t="shared" si="10"/>
        <v>568519.30109289393</v>
      </c>
      <c r="H74" s="3">
        <f t="shared" si="11"/>
        <v>59634.805024535097</v>
      </c>
    </row>
    <row r="75" spans="2:8" x14ac:dyDescent="0.2">
      <c r="B75" s="3"/>
      <c r="C75" s="3" t="s">
        <v>29</v>
      </c>
      <c r="D75" s="3">
        <v>1.6211219182548013</v>
      </c>
      <c r="E75" s="3">
        <v>1.2552076506213279</v>
      </c>
      <c r="F75" s="3">
        <v>1.5327737835515665</v>
      </c>
      <c r="G75" s="3">
        <f t="shared" si="10"/>
        <v>1.4697011174758987</v>
      </c>
      <c r="H75" s="3">
        <f t="shared" si="11"/>
        <v>0.19093698887029212</v>
      </c>
    </row>
    <row r="76" spans="2:8" x14ac:dyDescent="0.2">
      <c r="B76" s="3"/>
      <c r="C76" s="3" t="s">
        <v>30</v>
      </c>
      <c r="D76" s="3">
        <v>108217.05188941698</v>
      </c>
      <c r="E76" s="3">
        <v>95029.744985152574</v>
      </c>
      <c r="F76" s="3">
        <v>113396.8222172946</v>
      </c>
      <c r="G76" s="3">
        <f t="shared" si="10"/>
        <v>105547.87303062138</v>
      </c>
      <c r="H76" s="3">
        <f t="shared" si="11"/>
        <v>9469.993048996841</v>
      </c>
    </row>
    <row r="77" spans="2:8" x14ac:dyDescent="0.2">
      <c r="B77" s="3"/>
      <c r="C77" s="3" t="s">
        <v>31</v>
      </c>
      <c r="D77" s="3">
        <v>14441.565066917923</v>
      </c>
      <c r="E77" s="3">
        <v>9576.8795422652493</v>
      </c>
      <c r="F77" s="3">
        <v>14656.14553641197</v>
      </c>
      <c r="G77" s="3">
        <f t="shared" si="10"/>
        <v>12891.530048531713</v>
      </c>
      <c r="H77" s="3">
        <f t="shared" si="11"/>
        <v>2872.5758786307983</v>
      </c>
    </row>
    <row r="78" spans="2:8" x14ac:dyDescent="0.2">
      <c r="B78" s="3"/>
      <c r="C78" s="3" t="s">
        <v>32</v>
      </c>
      <c r="D78" s="3">
        <v>8187.0359714957358</v>
      </c>
      <c r="E78" s="3">
        <v>6473.7323460869302</v>
      </c>
      <c r="F78" s="3">
        <v>8299.6734356163925</v>
      </c>
      <c r="G78" s="3">
        <f t="shared" si="10"/>
        <v>7653.4805843996864</v>
      </c>
      <c r="H78" s="3">
        <f t="shared" si="11"/>
        <v>1023.2429960338968</v>
      </c>
    </row>
    <row r="79" spans="2:8" x14ac:dyDescent="0.2">
      <c r="B79" s="3"/>
      <c r="C79" s="3" t="s">
        <v>33</v>
      </c>
      <c r="D79" s="3">
        <v>401.53165387762056</v>
      </c>
      <c r="E79" s="3">
        <v>318.00122530319976</v>
      </c>
      <c r="F79" s="3">
        <v>437.96666360057156</v>
      </c>
      <c r="G79" s="3">
        <f t="shared" si="10"/>
        <v>385.83318092713063</v>
      </c>
      <c r="H79" s="3">
        <f t="shared" si="11"/>
        <v>61.504131049898398</v>
      </c>
    </row>
    <row r="80" spans="2:8" x14ac:dyDescent="0.2">
      <c r="B80" s="3"/>
      <c r="C80" s="3" t="s">
        <v>34</v>
      </c>
      <c r="D80" s="3">
        <v>128044.69610220763</v>
      </c>
      <c r="E80" s="3">
        <v>115115.55063321903</v>
      </c>
      <c r="F80" s="3">
        <v>146979.41280852782</v>
      </c>
      <c r="G80" s="3">
        <f t="shared" si="10"/>
        <v>130046.55318131816</v>
      </c>
      <c r="H80" s="3">
        <f t="shared" si="11"/>
        <v>16025.97897183374</v>
      </c>
    </row>
    <row r="81" spans="1:8" x14ac:dyDescent="0.2">
      <c r="B81" s="3"/>
      <c r="C81" s="3" t="s">
        <v>35</v>
      </c>
      <c r="D81" s="3">
        <v>17676.197244442312</v>
      </c>
      <c r="E81" s="3">
        <v>19727.939389302963</v>
      </c>
      <c r="F81" s="3">
        <v>20620.520426820884</v>
      </c>
      <c r="G81" s="3">
        <f t="shared" si="10"/>
        <v>19341.552353522053</v>
      </c>
      <c r="H81" s="3">
        <f t="shared" si="11"/>
        <v>1509.7122098723448</v>
      </c>
    </row>
    <row r="82" spans="1:8" x14ac:dyDescent="0.2">
      <c r="B82" s="3"/>
      <c r="C82" s="3" t="s">
        <v>36</v>
      </c>
      <c r="D82" s="3">
        <v>18.788655729754819</v>
      </c>
      <c r="E82" s="3">
        <v>16.478938511495727</v>
      </c>
      <c r="F82" s="3">
        <v>18.581603777451321</v>
      </c>
      <c r="G82" s="3">
        <f t="shared" si="10"/>
        <v>17.949732672900623</v>
      </c>
      <c r="H82" s="3">
        <f t="shared" si="11"/>
        <v>1.2779453144228117</v>
      </c>
    </row>
    <row r="85" spans="1:8" x14ac:dyDescent="0.2">
      <c r="A85" t="s">
        <v>3</v>
      </c>
      <c r="B85" s="3" t="s">
        <v>24</v>
      </c>
      <c r="C85" s="3"/>
      <c r="D85" s="3">
        <v>1</v>
      </c>
      <c r="E85" s="3">
        <v>2</v>
      </c>
      <c r="F85" s="3">
        <v>3</v>
      </c>
      <c r="G85" s="3" t="s">
        <v>16</v>
      </c>
      <c r="H85" t="s">
        <v>93</v>
      </c>
    </row>
    <row r="86" spans="1:8" x14ac:dyDescent="0.2">
      <c r="B86" s="3" t="s">
        <v>25</v>
      </c>
      <c r="C86" s="3" t="s">
        <v>26</v>
      </c>
      <c r="D86" s="3">
        <v>1</v>
      </c>
      <c r="E86" s="3">
        <v>1</v>
      </c>
      <c r="F86" s="3">
        <v>1</v>
      </c>
      <c r="G86" s="3">
        <f t="shared" ref="G86:G98" si="12">AVERAGE(D86:F86)</f>
        <v>1</v>
      </c>
      <c r="H86" s="3">
        <f>STDEV(D86:F86)</f>
        <v>0</v>
      </c>
    </row>
    <row r="87" spans="1:8" x14ac:dyDescent="0.2">
      <c r="B87" s="3"/>
      <c r="C87" s="3" t="s">
        <v>27</v>
      </c>
      <c r="D87" s="4">
        <v>1.1225570070761064</v>
      </c>
      <c r="E87" s="4">
        <v>1.0871648402808491</v>
      </c>
      <c r="F87" s="4">
        <v>0.9652915205291277</v>
      </c>
      <c r="G87" s="3">
        <f t="shared" si="12"/>
        <v>1.0583377892953612</v>
      </c>
      <c r="H87" s="3">
        <f t="shared" ref="H87:H98" si="13">STDEV(D87:F87)</f>
        <v>8.2500651307152909E-2</v>
      </c>
    </row>
    <row r="88" spans="1:8" x14ac:dyDescent="0.2">
      <c r="B88" s="3"/>
      <c r="C88" s="3" t="s">
        <v>28</v>
      </c>
      <c r="D88" s="4">
        <v>155.19895755188423</v>
      </c>
      <c r="E88" s="4">
        <v>164.86657259505242</v>
      </c>
      <c r="F88" s="4">
        <v>108.74264518948399</v>
      </c>
      <c r="G88" s="3">
        <f t="shared" si="12"/>
        <v>142.93605844547355</v>
      </c>
      <c r="H88" s="3">
        <f t="shared" si="13"/>
        <v>30.004296821070213</v>
      </c>
    </row>
    <row r="89" spans="1:8" x14ac:dyDescent="0.2">
      <c r="B89" s="3"/>
      <c r="C89" s="3" t="s">
        <v>29</v>
      </c>
      <c r="D89" s="4">
        <v>1.5411808102238715</v>
      </c>
      <c r="E89" s="4">
        <v>1.4064144165525589</v>
      </c>
      <c r="F89" s="4">
        <v>1.0615912490440407</v>
      </c>
      <c r="G89" s="3">
        <f t="shared" si="12"/>
        <v>1.3363954919401568</v>
      </c>
      <c r="H89" s="3">
        <f t="shared" si="13"/>
        <v>0.24734292824148835</v>
      </c>
    </row>
    <row r="90" spans="1:8" x14ac:dyDescent="0.2">
      <c r="B90" s="3"/>
      <c r="C90" s="3" t="s">
        <v>30</v>
      </c>
      <c r="D90" s="4">
        <v>210.3553866193574</v>
      </c>
      <c r="E90" s="4">
        <v>258.58944468594035</v>
      </c>
      <c r="F90" s="4">
        <v>149.65354415526969</v>
      </c>
      <c r="G90" s="3">
        <f t="shared" si="12"/>
        <v>206.19945848685583</v>
      </c>
      <c r="H90" s="3">
        <f t="shared" si="13"/>
        <v>54.586732912759402</v>
      </c>
    </row>
    <row r="91" spans="1:8" x14ac:dyDescent="0.2">
      <c r="B91" s="3"/>
      <c r="C91" s="3" t="s">
        <v>44</v>
      </c>
      <c r="D91" s="4">
        <v>12.800592703281014</v>
      </c>
      <c r="E91" s="4">
        <v>13.183033750338865</v>
      </c>
      <c r="F91" s="4">
        <v>11.94171199346378</v>
      </c>
      <c r="G91" s="3">
        <f t="shared" si="12"/>
        <v>12.641779482361221</v>
      </c>
      <c r="H91" s="3">
        <f t="shared" si="13"/>
        <v>0.6357170403387431</v>
      </c>
    </row>
    <row r="92" spans="1:8" x14ac:dyDescent="0.2">
      <c r="B92" s="3"/>
      <c r="C92" s="3" t="s">
        <v>45</v>
      </c>
      <c r="D92" s="4">
        <v>0.954584771284957</v>
      </c>
      <c r="E92" s="4">
        <v>0.81890682383247559</v>
      </c>
      <c r="F92" s="4">
        <v>0.97405721698072212</v>
      </c>
      <c r="G92" s="3">
        <f t="shared" si="12"/>
        <v>0.9158496040327182</v>
      </c>
      <c r="H92" s="3">
        <f t="shared" si="13"/>
        <v>8.4517578112828382E-2</v>
      </c>
    </row>
    <row r="93" spans="1:8" x14ac:dyDescent="0.2">
      <c r="B93" s="3"/>
      <c r="C93" s="3" t="s">
        <v>46</v>
      </c>
      <c r="D93" s="4">
        <v>1.2191386398618078</v>
      </c>
      <c r="E93" s="4">
        <v>2.2259406559167361</v>
      </c>
      <c r="F93" s="4">
        <v>1.4179111081878908</v>
      </c>
      <c r="G93" s="3">
        <f t="shared" si="12"/>
        <v>1.6209968013221447</v>
      </c>
      <c r="H93" s="3">
        <f t="shared" si="13"/>
        <v>0.53324049353920278</v>
      </c>
    </row>
    <row r="94" spans="1:8" x14ac:dyDescent="0.2">
      <c r="B94" s="3"/>
      <c r="C94" s="3" t="s">
        <v>47</v>
      </c>
      <c r="D94" s="4">
        <v>16.682761396593779</v>
      </c>
      <c r="E94" s="4">
        <v>15.150163619109707</v>
      </c>
      <c r="F94" s="4">
        <v>16.648338395074497</v>
      </c>
      <c r="G94" s="3">
        <f t="shared" si="12"/>
        <v>16.160421136925994</v>
      </c>
      <c r="H94" s="3">
        <f t="shared" si="13"/>
        <v>0.87507795366278318</v>
      </c>
    </row>
    <row r="95" spans="1:8" x14ac:dyDescent="0.2">
      <c r="B95" s="3"/>
      <c r="C95" s="3" t="s">
        <v>48</v>
      </c>
      <c r="D95" s="4">
        <v>168.47776741077163</v>
      </c>
      <c r="E95" s="4">
        <v>206.56428983468149</v>
      </c>
      <c r="F95" s="4">
        <v>171.49524191552931</v>
      </c>
      <c r="G95" s="3">
        <f t="shared" si="12"/>
        <v>182.17909972032749</v>
      </c>
      <c r="H95" s="3">
        <f t="shared" si="13"/>
        <v>21.172019525345405</v>
      </c>
    </row>
    <row r="96" spans="1:8" x14ac:dyDescent="0.2">
      <c r="B96" s="3"/>
      <c r="C96" s="3" t="s">
        <v>49</v>
      </c>
      <c r="D96" s="4">
        <v>1.5103640083374703</v>
      </c>
      <c r="E96" s="4">
        <v>1.6192246598372471</v>
      </c>
      <c r="F96" s="4">
        <v>1.0709463320891075</v>
      </c>
      <c r="G96" s="3">
        <f t="shared" si="12"/>
        <v>1.400178333421275</v>
      </c>
      <c r="H96" s="3">
        <f t="shared" si="13"/>
        <v>0.29027218844926755</v>
      </c>
    </row>
    <row r="97" spans="2:8" x14ac:dyDescent="0.2">
      <c r="B97" s="3"/>
      <c r="C97" s="3" t="s">
        <v>50</v>
      </c>
      <c r="D97" s="4">
        <v>0.96866928759430393</v>
      </c>
      <c r="E97" s="4">
        <v>0.89009239298508713</v>
      </c>
      <c r="F97" s="4">
        <v>0.74604032367574857</v>
      </c>
      <c r="G97" s="3">
        <f t="shared" si="12"/>
        <v>0.86826733475171325</v>
      </c>
      <c r="H97" s="3">
        <f>STDEV(D97:F97)</f>
        <v>0.11290776664618823</v>
      </c>
    </row>
    <row r="98" spans="2:8" x14ac:dyDescent="0.2">
      <c r="B98" s="3"/>
      <c r="C98" s="3" t="s">
        <v>51</v>
      </c>
      <c r="D98" s="4">
        <v>1.0801738800092282</v>
      </c>
      <c r="E98" s="4">
        <v>0.97852023607460248</v>
      </c>
      <c r="F98" s="4">
        <v>0.87227610594121785</v>
      </c>
      <c r="G98" s="3">
        <f t="shared" si="12"/>
        <v>0.97699007400834947</v>
      </c>
      <c r="H98" s="3">
        <f t="shared" si="13"/>
        <v>0.10395733337562156</v>
      </c>
    </row>
    <row r="99" spans="2:8" x14ac:dyDescent="0.2">
      <c r="B99" s="3"/>
      <c r="C99" s="3"/>
      <c r="D99" s="4"/>
      <c r="E99" s="4"/>
      <c r="F99" s="4"/>
      <c r="G99" s="5"/>
    </row>
    <row r="100" spans="2:8" x14ac:dyDescent="0.2">
      <c r="B100" s="3" t="s">
        <v>42</v>
      </c>
      <c r="C100" s="3" t="s">
        <v>26</v>
      </c>
      <c r="D100" s="3">
        <v>1</v>
      </c>
      <c r="E100" s="3">
        <v>1</v>
      </c>
      <c r="F100" s="3">
        <v>1</v>
      </c>
      <c r="G100" s="3">
        <f t="shared" ref="G100:G112" si="14">AVERAGE(D100:F100)</f>
        <v>1</v>
      </c>
      <c r="H100" s="3">
        <f>STDEV(D100:F100)</f>
        <v>0</v>
      </c>
    </row>
    <row r="101" spans="2:8" x14ac:dyDescent="0.2">
      <c r="B101" s="3"/>
      <c r="C101" s="3" t="s">
        <v>27</v>
      </c>
      <c r="D101" s="4">
        <v>1.0410871982073509</v>
      </c>
      <c r="E101" s="4">
        <v>0.74923046624355139</v>
      </c>
      <c r="F101" s="4">
        <v>0.90159519531159005</v>
      </c>
      <c r="G101" s="3">
        <f t="shared" si="14"/>
        <v>0.89730428658749739</v>
      </c>
      <c r="H101" s="3">
        <f t="shared" ref="H101:H112" si="15">STDEV(D101:F101)</f>
        <v>0.14597567236154921</v>
      </c>
    </row>
    <row r="102" spans="2:8" x14ac:dyDescent="0.2">
      <c r="B102" s="3"/>
      <c r="C102" s="3" t="s">
        <v>28</v>
      </c>
      <c r="D102" s="4">
        <v>57.290209178042772</v>
      </c>
      <c r="E102" s="4">
        <v>40.972171993869608</v>
      </c>
      <c r="F102" s="4">
        <v>36.457880788776315</v>
      </c>
      <c r="G102" s="3">
        <f t="shared" si="14"/>
        <v>44.906753986896234</v>
      </c>
      <c r="H102" s="3">
        <f t="shared" si="15"/>
        <v>10.959342047971946</v>
      </c>
    </row>
    <row r="103" spans="2:8" x14ac:dyDescent="0.2">
      <c r="B103" s="3"/>
      <c r="C103" s="3" t="s">
        <v>29</v>
      </c>
      <c r="D103" s="4">
        <v>2.6033390398619329</v>
      </c>
      <c r="E103" s="4">
        <v>1.9512303168142282</v>
      </c>
      <c r="F103" s="4">
        <v>1.9123375439298047</v>
      </c>
      <c r="G103" s="3">
        <f t="shared" si="14"/>
        <v>2.1556356335353222</v>
      </c>
      <c r="H103" s="3">
        <f t="shared" si="15"/>
        <v>0.38820988778365212</v>
      </c>
    </row>
    <row r="104" spans="2:8" x14ac:dyDescent="0.2">
      <c r="B104" s="3"/>
      <c r="C104" s="3" t="s">
        <v>30</v>
      </c>
      <c r="D104" s="4">
        <v>39.587826752754303</v>
      </c>
      <c r="E104" s="4">
        <v>34.738728700148307</v>
      </c>
      <c r="F104" s="4">
        <v>29.100212107582895</v>
      </c>
      <c r="G104" s="3">
        <f t="shared" si="14"/>
        <v>34.4755891868285</v>
      </c>
      <c r="H104" s="3">
        <f t="shared" si="15"/>
        <v>5.2487567136424111</v>
      </c>
    </row>
    <row r="105" spans="2:8" x14ac:dyDescent="0.2">
      <c r="B105" s="3"/>
      <c r="C105" s="3" t="s">
        <v>44</v>
      </c>
      <c r="D105" s="4">
        <v>3.5310113451838774</v>
      </c>
      <c r="E105" s="4">
        <v>2.5945399396496525</v>
      </c>
      <c r="F105" s="4">
        <v>3.3794736217165715</v>
      </c>
      <c r="G105" s="3">
        <f t="shared" si="14"/>
        <v>3.1683416355167004</v>
      </c>
      <c r="H105" s="3">
        <f t="shared" si="15"/>
        <v>0.5026700807123291</v>
      </c>
    </row>
    <row r="106" spans="2:8" x14ac:dyDescent="0.2">
      <c r="B106" s="3"/>
      <c r="C106" s="3" t="s">
        <v>45</v>
      </c>
      <c r="D106" s="4">
        <v>0.87255948870310207</v>
      </c>
      <c r="E106" s="4">
        <v>0.62898905652957338</v>
      </c>
      <c r="F106" s="4">
        <v>1.2952490018764744</v>
      </c>
      <c r="G106" s="3">
        <f t="shared" si="14"/>
        <v>0.93226584903638321</v>
      </c>
      <c r="H106" s="3">
        <f t="shared" si="15"/>
        <v>0.3371189935194987</v>
      </c>
    </row>
    <row r="107" spans="2:8" x14ac:dyDescent="0.2">
      <c r="B107" s="3"/>
      <c r="C107" s="3" t="s">
        <v>46</v>
      </c>
      <c r="D107" s="4">
        <v>1.0659807393682559</v>
      </c>
      <c r="E107" s="4">
        <v>2.3202901375235512</v>
      </c>
      <c r="F107" s="4">
        <v>1.8365180000000001</v>
      </c>
      <c r="G107" s="3">
        <f t="shared" si="14"/>
        <v>1.7409296256306022</v>
      </c>
      <c r="H107" s="3">
        <f t="shared" si="15"/>
        <v>0.63259455385034236</v>
      </c>
    </row>
    <row r="108" spans="2:8" x14ac:dyDescent="0.2">
      <c r="B108" s="3"/>
      <c r="C108" s="3" t="s">
        <v>47</v>
      </c>
      <c r="D108" s="4">
        <v>4.1541548726294888</v>
      </c>
      <c r="E108" s="4">
        <v>2.8059237398961354</v>
      </c>
      <c r="F108" s="4">
        <v>3.2762421277653968</v>
      </c>
      <c r="G108" s="3">
        <f t="shared" si="14"/>
        <v>3.4121069134303403</v>
      </c>
      <c r="H108" s="3">
        <f t="shared" si="15"/>
        <v>0.68430711439068503</v>
      </c>
    </row>
    <row r="109" spans="2:8" x14ac:dyDescent="0.2">
      <c r="B109" s="3"/>
      <c r="C109" s="3" t="s">
        <v>48</v>
      </c>
      <c r="D109" s="4">
        <v>8.5833299045852574</v>
      </c>
      <c r="E109" s="4">
        <v>6.047982581706207</v>
      </c>
      <c r="F109" s="4">
        <v>9.5979773448949786</v>
      </c>
      <c r="G109" s="3">
        <f t="shared" si="14"/>
        <v>8.0764299437288134</v>
      </c>
      <c r="H109" s="3">
        <f t="shared" si="15"/>
        <v>1.8284765195112922</v>
      </c>
    </row>
    <row r="110" spans="2:8" x14ac:dyDescent="0.2">
      <c r="B110" s="3"/>
      <c r="C110" s="3" t="s">
        <v>49</v>
      </c>
      <c r="D110" s="4">
        <v>1.34726331038386</v>
      </c>
      <c r="E110" s="4">
        <v>1.1895504323666561</v>
      </c>
      <c r="F110" s="4">
        <v>0.89850415252265159</v>
      </c>
      <c r="G110" s="3">
        <f t="shared" si="14"/>
        <v>1.145105965091056</v>
      </c>
      <c r="H110" s="3">
        <f t="shared" si="15"/>
        <v>0.22765693146626104</v>
      </c>
    </row>
    <row r="111" spans="2:8" x14ac:dyDescent="0.2">
      <c r="B111" s="3"/>
      <c r="C111" s="3" t="s">
        <v>50</v>
      </c>
      <c r="D111" s="4">
        <v>1.1897971579051425</v>
      </c>
      <c r="E111" s="4">
        <v>0.69841483941856664</v>
      </c>
      <c r="F111" s="4">
        <v>1.2558074844730951</v>
      </c>
      <c r="G111" s="3">
        <f t="shared" si="14"/>
        <v>1.0480064939322682</v>
      </c>
      <c r="H111" s="3">
        <f>STDEV(D111:F111)</f>
        <v>0.30454898535805719</v>
      </c>
    </row>
    <row r="112" spans="2:8" x14ac:dyDescent="0.2">
      <c r="B112" s="3"/>
      <c r="C112" s="3" t="s">
        <v>51</v>
      </c>
      <c r="D112" s="4">
        <v>1.5180366388821751</v>
      </c>
      <c r="E112" s="4">
        <v>1.0695205480078727</v>
      </c>
      <c r="F112" s="4">
        <v>1.5140541178690854</v>
      </c>
      <c r="G112" s="3">
        <f t="shared" si="14"/>
        <v>1.3672037682530445</v>
      </c>
      <c r="H112" s="3">
        <f t="shared" si="15"/>
        <v>0.25780892116072307</v>
      </c>
    </row>
    <row r="113" spans="2:8" x14ac:dyDescent="0.2">
      <c r="B113" s="3"/>
      <c r="C113" s="3"/>
      <c r="D113" s="3"/>
      <c r="E113" s="3"/>
      <c r="F113" s="3"/>
      <c r="G113" s="5"/>
    </row>
    <row r="114" spans="2:8" x14ac:dyDescent="0.2">
      <c r="B114" s="3" t="s">
        <v>38</v>
      </c>
      <c r="C114" s="3" t="s">
        <v>26</v>
      </c>
      <c r="D114" s="3">
        <v>1</v>
      </c>
      <c r="E114" s="3">
        <v>1</v>
      </c>
      <c r="F114" s="3">
        <v>1</v>
      </c>
      <c r="G114" s="3">
        <f t="shared" ref="G114:G126" si="16">AVERAGE(D114:F114)</f>
        <v>1</v>
      </c>
      <c r="H114" s="3">
        <f>STDEV(D114:F114)</f>
        <v>0</v>
      </c>
    </row>
    <row r="115" spans="2:8" x14ac:dyDescent="0.2">
      <c r="B115" s="3"/>
      <c r="C115" s="3" t="s">
        <v>27</v>
      </c>
      <c r="D115" s="4">
        <v>1.2446711452098793</v>
      </c>
      <c r="E115" s="4">
        <v>1.3725938060800256</v>
      </c>
      <c r="F115" s="4">
        <v>1.0219897465590007</v>
      </c>
      <c r="G115" s="3">
        <f t="shared" si="16"/>
        <v>1.2130848992829686</v>
      </c>
      <c r="H115" s="3">
        <f t="shared" ref="H115:H126" si="17">STDEV(D115:F115)</f>
        <v>0.17742341964061947</v>
      </c>
    </row>
    <row r="116" spans="2:8" x14ac:dyDescent="0.2">
      <c r="B116" s="3"/>
      <c r="C116" s="3" t="s">
        <v>28</v>
      </c>
      <c r="D116" s="4">
        <v>27.76990012582316</v>
      </c>
      <c r="E116" s="4">
        <v>30.011378098757504</v>
      </c>
      <c r="F116" s="4">
        <v>27.754470011997871</v>
      </c>
      <c r="G116" s="3">
        <f t="shared" si="16"/>
        <v>28.51191607885951</v>
      </c>
      <c r="H116" s="3">
        <f t="shared" si="17"/>
        <v>1.2985951193272642</v>
      </c>
    </row>
    <row r="117" spans="2:8" x14ac:dyDescent="0.2">
      <c r="B117" s="3"/>
      <c r="C117" s="3" t="s">
        <v>29</v>
      </c>
      <c r="D117" s="4">
        <v>1.7085995477402178</v>
      </c>
      <c r="E117" s="4">
        <v>1.6176239771924359</v>
      </c>
      <c r="F117" s="4">
        <v>1.0570951307364864</v>
      </c>
      <c r="G117" s="3">
        <f t="shared" si="16"/>
        <v>1.4611062185563799</v>
      </c>
      <c r="H117" s="3">
        <f t="shared" si="17"/>
        <v>0.35282836892770592</v>
      </c>
    </row>
    <row r="118" spans="2:8" x14ac:dyDescent="0.2">
      <c r="B118" s="3"/>
      <c r="C118" s="3" t="s">
        <v>30</v>
      </c>
      <c r="D118" s="4">
        <v>19.27062423406543</v>
      </c>
      <c r="E118" s="4">
        <v>20.907124839854493</v>
      </c>
      <c r="F118" s="4">
        <v>20.685355207567866</v>
      </c>
      <c r="G118" s="3">
        <f t="shared" si="16"/>
        <v>20.287701427162599</v>
      </c>
      <c r="H118" s="3">
        <f t="shared" si="17"/>
        <v>0.88776683593719852</v>
      </c>
    </row>
    <row r="119" spans="2:8" x14ac:dyDescent="0.2">
      <c r="B119" s="3"/>
      <c r="C119" s="3" t="s">
        <v>44</v>
      </c>
      <c r="D119" s="4">
        <v>0.63412120691078955</v>
      </c>
      <c r="E119" s="4">
        <v>0.7163086426647528</v>
      </c>
      <c r="F119" s="4">
        <v>0.97008443653766152</v>
      </c>
      <c r="G119" s="3">
        <f t="shared" si="16"/>
        <v>0.77350476203773466</v>
      </c>
      <c r="H119" s="3">
        <f t="shared" si="17"/>
        <v>0.17513243551331603</v>
      </c>
    </row>
    <row r="120" spans="2:8" x14ac:dyDescent="0.2">
      <c r="B120" s="3"/>
      <c r="C120" s="3" t="s">
        <v>45</v>
      </c>
      <c r="D120" s="4">
        <v>0.34400957291978412</v>
      </c>
      <c r="E120" s="4">
        <v>0.1921208570253774</v>
      </c>
      <c r="F120" s="4">
        <v>0.18173119109353286</v>
      </c>
      <c r="G120" s="3">
        <f t="shared" si="16"/>
        <v>0.2392872070128981</v>
      </c>
      <c r="H120" s="3">
        <f t="shared" si="17"/>
        <v>9.0840886886883895E-2</v>
      </c>
    </row>
    <row r="121" spans="2:8" x14ac:dyDescent="0.2">
      <c r="B121" s="3"/>
      <c r="C121" s="3" t="s">
        <v>46</v>
      </c>
      <c r="D121" s="4">
        <v>0.5593398121557579</v>
      </c>
      <c r="E121" s="4">
        <v>3.9109092063041113</v>
      </c>
      <c r="F121" s="4">
        <v>1.9334428953520382</v>
      </c>
      <c r="G121" s="3">
        <f t="shared" si="16"/>
        <v>2.1345639712706359</v>
      </c>
      <c r="H121" s="3">
        <f t="shared" si="17"/>
        <v>1.6848120418408643</v>
      </c>
    </row>
    <row r="122" spans="2:8" x14ac:dyDescent="0.2">
      <c r="B122" s="3"/>
      <c r="C122" s="3" t="s">
        <v>47</v>
      </c>
      <c r="D122" s="4">
        <v>0.75418885778428557</v>
      </c>
      <c r="E122" s="4">
        <v>1.2376776743061697</v>
      </c>
      <c r="F122" s="4">
        <v>1.0561419608108011</v>
      </c>
      <c r="G122" s="3">
        <f t="shared" si="16"/>
        <v>1.0160028309670854</v>
      </c>
      <c r="H122" s="3">
        <f t="shared" si="17"/>
        <v>0.24423087690521778</v>
      </c>
    </row>
    <row r="123" spans="2:8" x14ac:dyDescent="0.2">
      <c r="B123" s="3"/>
      <c r="C123" s="3" t="s">
        <v>48</v>
      </c>
      <c r="D123" s="4">
        <v>7.0764130707072708</v>
      </c>
      <c r="E123" s="4">
        <v>8.1148892824554455</v>
      </c>
      <c r="F123" s="4">
        <v>8.2848368187260721</v>
      </c>
      <c r="G123" s="3">
        <f t="shared" si="16"/>
        <v>7.8253797239629295</v>
      </c>
      <c r="H123" s="3">
        <f t="shared" si="17"/>
        <v>0.65416651323485719</v>
      </c>
    </row>
    <row r="124" spans="2:8" x14ac:dyDescent="0.2">
      <c r="B124" s="3"/>
      <c r="C124" s="3" t="s">
        <v>49</v>
      </c>
      <c r="D124" s="4">
        <v>5.1308283709008231</v>
      </c>
      <c r="E124" s="4">
        <v>5.0620386439313707</v>
      </c>
      <c r="F124" s="4">
        <v>4.5446510349591058</v>
      </c>
      <c r="G124" s="3">
        <f t="shared" si="16"/>
        <v>4.9125060165971002</v>
      </c>
      <c r="H124" s="3">
        <f t="shared" si="17"/>
        <v>0.3204231144456493</v>
      </c>
    </row>
    <row r="125" spans="2:8" x14ac:dyDescent="0.2">
      <c r="B125" s="3"/>
      <c r="C125" s="3" t="s">
        <v>50</v>
      </c>
      <c r="D125" s="4">
        <v>0.64190945503901031</v>
      </c>
      <c r="E125" s="4">
        <v>0.78927182341761604</v>
      </c>
      <c r="F125" s="4">
        <v>0.77455261285183796</v>
      </c>
      <c r="G125" s="3">
        <f t="shared" si="16"/>
        <v>0.73524463043615473</v>
      </c>
      <c r="H125" s="3">
        <f>STDEV(D125:F125)</f>
        <v>8.1164986384103577E-2</v>
      </c>
    </row>
    <row r="126" spans="2:8" x14ac:dyDescent="0.2">
      <c r="B126" s="3"/>
      <c r="C126" s="3" t="s">
        <v>51</v>
      </c>
      <c r="D126" s="4">
        <v>0.45724428338660134</v>
      </c>
      <c r="E126" s="4">
        <v>0.49009032894220605</v>
      </c>
      <c r="F126" s="4">
        <v>0.36983016292088661</v>
      </c>
      <c r="G126" s="3">
        <f t="shared" si="16"/>
        <v>0.43905492508323135</v>
      </c>
      <c r="H126" s="3">
        <f t="shared" si="17"/>
        <v>6.2159202452131787E-2</v>
      </c>
    </row>
    <row r="127" spans="2:8" x14ac:dyDescent="0.2">
      <c r="B127" s="3"/>
      <c r="C127" s="3"/>
      <c r="D127" s="3"/>
      <c r="E127" s="3"/>
      <c r="F127" s="3"/>
      <c r="G127" s="5"/>
    </row>
    <row r="128" spans="2:8" x14ac:dyDescent="0.2">
      <c r="B128" s="3" t="s">
        <v>39</v>
      </c>
      <c r="C128" s="3" t="s">
        <v>26</v>
      </c>
      <c r="D128" s="3">
        <v>1</v>
      </c>
      <c r="E128" s="3">
        <v>1</v>
      </c>
      <c r="F128" s="3">
        <v>1</v>
      </c>
      <c r="G128" s="3">
        <f t="shared" ref="G128:G140" si="18">AVERAGE(D128:F128)</f>
        <v>1</v>
      </c>
      <c r="H128" s="3">
        <f>STDEV(D128:F128)</f>
        <v>0</v>
      </c>
    </row>
    <row r="129" spans="2:8" x14ac:dyDescent="0.2">
      <c r="B129" s="3"/>
      <c r="C129" s="3" t="s">
        <v>27</v>
      </c>
      <c r="D129" s="4">
        <v>1.2617615121620767</v>
      </c>
      <c r="E129" s="4">
        <v>1.063741604627807</v>
      </c>
      <c r="F129" s="4">
        <v>1.1475501514494595</v>
      </c>
      <c r="G129" s="3">
        <f t="shared" si="18"/>
        <v>1.1576844227464478</v>
      </c>
      <c r="H129" s="3">
        <f t="shared" ref="H129:H140" si="19">STDEV(D129:F129)</f>
        <v>9.9398181754048687E-2</v>
      </c>
    </row>
    <row r="130" spans="2:8" x14ac:dyDescent="0.2">
      <c r="B130" s="3"/>
      <c r="C130" s="3" t="s">
        <v>28</v>
      </c>
      <c r="D130" s="4">
        <v>325.11426764677685</v>
      </c>
      <c r="E130" s="4">
        <v>316.63349073178762</v>
      </c>
      <c r="F130" s="4">
        <v>289.60204067843267</v>
      </c>
      <c r="G130" s="3">
        <f t="shared" si="18"/>
        <v>310.44993301899905</v>
      </c>
      <c r="H130" s="3">
        <f t="shared" si="19"/>
        <v>18.546073858187295</v>
      </c>
    </row>
    <row r="131" spans="2:8" x14ac:dyDescent="0.2">
      <c r="B131" s="3"/>
      <c r="C131" s="3" t="s">
        <v>29</v>
      </c>
      <c r="D131" s="4">
        <v>3.0801813397316637</v>
      </c>
      <c r="E131" s="4">
        <v>2.6288623514878582</v>
      </c>
      <c r="F131" s="4">
        <v>2.4499509897411618</v>
      </c>
      <c r="G131" s="3">
        <f t="shared" si="18"/>
        <v>2.7196648936535612</v>
      </c>
      <c r="H131" s="3">
        <f t="shared" si="19"/>
        <v>0.32477900141496735</v>
      </c>
    </row>
    <row r="132" spans="2:8" x14ac:dyDescent="0.2">
      <c r="B132" s="3"/>
      <c r="C132" s="3" t="s">
        <v>30</v>
      </c>
      <c r="D132" s="4">
        <v>632.05696406682659</v>
      </c>
      <c r="E132" s="4">
        <v>611.54793133594796</v>
      </c>
      <c r="F132" s="4">
        <v>509.79456276977737</v>
      </c>
      <c r="G132" s="3">
        <f t="shared" si="18"/>
        <v>584.46648605751727</v>
      </c>
      <c r="H132" s="3">
        <f t="shared" si="19"/>
        <v>65.475775684650358</v>
      </c>
    </row>
    <row r="133" spans="2:8" x14ac:dyDescent="0.2">
      <c r="B133" s="3"/>
      <c r="C133" s="3" t="s">
        <v>44</v>
      </c>
      <c r="D133" s="4">
        <v>5.8147567137209082</v>
      </c>
      <c r="E133" s="4">
        <v>5.798530407537684</v>
      </c>
      <c r="F133" s="4">
        <v>7.0605877520582387</v>
      </c>
      <c r="G133" s="3">
        <f t="shared" si="18"/>
        <v>6.224624957772277</v>
      </c>
      <c r="H133" s="3">
        <f t="shared" si="19"/>
        <v>0.72401047528739726</v>
      </c>
    </row>
    <row r="134" spans="2:8" x14ac:dyDescent="0.2">
      <c r="B134" s="3"/>
      <c r="C134" s="3" t="s">
        <v>45</v>
      </c>
      <c r="D134" s="4">
        <v>1.3515691872782227</v>
      </c>
      <c r="E134" s="4">
        <v>1.1061985465287663</v>
      </c>
      <c r="F134" s="4">
        <v>1.5503672390168683</v>
      </c>
      <c r="G134" s="3">
        <f t="shared" si="18"/>
        <v>1.3360449909412857</v>
      </c>
      <c r="H134" s="3">
        <f t="shared" si="19"/>
        <v>0.22249091520909087</v>
      </c>
    </row>
    <row r="135" spans="2:8" x14ac:dyDescent="0.2">
      <c r="B135" s="3"/>
      <c r="C135" s="3" t="s">
        <v>46</v>
      </c>
      <c r="D135" s="4">
        <v>1.7385109421921376</v>
      </c>
      <c r="E135" s="4">
        <v>3.3238585507039904</v>
      </c>
      <c r="F135" s="4">
        <v>1.5837899010188377</v>
      </c>
      <c r="G135" s="3">
        <f t="shared" si="18"/>
        <v>2.2153864646383217</v>
      </c>
      <c r="H135" s="3">
        <f t="shared" si="19"/>
        <v>0.96307706043468744</v>
      </c>
    </row>
    <row r="136" spans="2:8" x14ac:dyDescent="0.2">
      <c r="B136" s="3"/>
      <c r="C136" s="3" t="s">
        <v>47</v>
      </c>
      <c r="D136" s="4">
        <v>26.70986193328616</v>
      </c>
      <c r="E136" s="4">
        <v>27.245086551094357</v>
      </c>
      <c r="F136" s="4">
        <v>27.029156784854838</v>
      </c>
      <c r="G136" s="3">
        <f t="shared" si="18"/>
        <v>26.994701756411786</v>
      </c>
      <c r="H136" s="3">
        <f t="shared" si="19"/>
        <v>0.26927069951211052</v>
      </c>
    </row>
    <row r="137" spans="2:8" x14ac:dyDescent="0.2">
      <c r="B137" s="3"/>
      <c r="C137" s="3" t="s">
        <v>48</v>
      </c>
      <c r="D137" s="4">
        <v>184.23624228453909</v>
      </c>
      <c r="E137" s="4">
        <v>144.15786984666724</v>
      </c>
      <c r="F137" s="4">
        <v>231.4248005516053</v>
      </c>
      <c r="G137" s="3">
        <f t="shared" si="18"/>
        <v>186.60630422760389</v>
      </c>
      <c r="H137" s="3">
        <f t="shared" si="19"/>
        <v>43.681714639830538</v>
      </c>
    </row>
    <row r="138" spans="2:8" x14ac:dyDescent="0.2">
      <c r="B138" s="3"/>
      <c r="C138" s="3" t="s">
        <v>49</v>
      </c>
      <c r="D138" s="4">
        <v>24.961437327218373</v>
      </c>
      <c r="E138" s="4">
        <v>22.632565773718348</v>
      </c>
      <c r="F138" s="4">
        <v>26.950880706141326</v>
      </c>
      <c r="G138" s="3">
        <f t="shared" si="18"/>
        <v>24.848294602359346</v>
      </c>
      <c r="H138" s="3">
        <f t="shared" si="19"/>
        <v>2.1613796337150522</v>
      </c>
    </row>
    <row r="139" spans="2:8" x14ac:dyDescent="0.2">
      <c r="B139" s="3"/>
      <c r="C139" s="3" t="s">
        <v>50</v>
      </c>
      <c r="D139" s="4">
        <v>0.94087227671138718</v>
      </c>
      <c r="E139" s="4">
        <v>0.93248039862374721</v>
      </c>
      <c r="F139" s="4">
        <v>1.3084533694702716</v>
      </c>
      <c r="G139" s="3">
        <f t="shared" si="18"/>
        <v>1.0606020149351354</v>
      </c>
      <c r="H139" s="3">
        <f>STDEV(D139:F139)</f>
        <v>0.2146865770446206</v>
      </c>
    </row>
    <row r="140" spans="2:8" x14ac:dyDescent="0.2">
      <c r="B140" s="3"/>
      <c r="C140" s="3" t="s">
        <v>51</v>
      </c>
      <c r="D140" s="4">
        <v>1.6946046142367734</v>
      </c>
      <c r="E140" s="4">
        <v>1.161823652402791</v>
      </c>
      <c r="F140" s="4">
        <v>1.2895781096898506</v>
      </c>
      <c r="G140" s="3">
        <f t="shared" si="18"/>
        <v>1.3820021254431385</v>
      </c>
      <c r="H140" s="3">
        <f t="shared" si="19"/>
        <v>0.27815559915119131</v>
      </c>
    </row>
    <row r="141" spans="2:8" x14ac:dyDescent="0.2">
      <c r="B141" s="3"/>
      <c r="C141" s="3"/>
      <c r="D141" s="3"/>
      <c r="E141" s="3"/>
      <c r="F141" s="3"/>
      <c r="G141" s="5"/>
    </row>
    <row r="142" spans="2:8" x14ac:dyDescent="0.2">
      <c r="B142" s="3" t="s">
        <v>40</v>
      </c>
      <c r="C142" s="3" t="s">
        <v>26</v>
      </c>
      <c r="D142" s="3">
        <v>1</v>
      </c>
      <c r="E142" s="3">
        <v>1</v>
      </c>
      <c r="F142" s="3">
        <v>1</v>
      </c>
      <c r="G142" s="3">
        <f t="shared" ref="G142:G154" si="20">AVERAGE(D142:F142)</f>
        <v>1</v>
      </c>
      <c r="H142" s="3">
        <f>STDEV(D142:F142)</f>
        <v>0</v>
      </c>
    </row>
    <row r="143" spans="2:8" x14ac:dyDescent="0.2">
      <c r="B143" s="3"/>
      <c r="C143" s="3" t="s">
        <v>27</v>
      </c>
      <c r="D143" s="4">
        <v>0.12445500471252237</v>
      </c>
      <c r="E143" s="4">
        <v>0.36316823739546683</v>
      </c>
      <c r="F143" s="4">
        <v>0.31483891445440843</v>
      </c>
      <c r="G143" s="3">
        <f t="shared" si="20"/>
        <v>0.2674873855207992</v>
      </c>
      <c r="H143" s="3">
        <f t="shared" ref="H143:H154" si="21">STDEV(D143:F143)</f>
        <v>0.12620470408724163</v>
      </c>
    </row>
    <row r="144" spans="2:8" x14ac:dyDescent="0.2">
      <c r="B144" s="3"/>
      <c r="C144" s="3" t="s">
        <v>28</v>
      </c>
      <c r="D144" s="4">
        <v>4121.4742566682698</v>
      </c>
      <c r="E144" s="4">
        <v>5085.4963238875625</v>
      </c>
      <c r="F144" s="4">
        <v>5353.541319838826</v>
      </c>
      <c r="G144" s="3">
        <f t="shared" si="20"/>
        <v>4853.5039667982201</v>
      </c>
      <c r="H144" s="3">
        <f t="shared" si="21"/>
        <v>647.96809516235032</v>
      </c>
    </row>
    <row r="145" spans="2:8" x14ac:dyDescent="0.2">
      <c r="B145" s="3"/>
      <c r="C145" s="3" t="s">
        <v>29</v>
      </c>
      <c r="D145" s="4">
        <v>1.1452663033552126</v>
      </c>
      <c r="E145" s="4">
        <v>1.0369030714496983</v>
      </c>
      <c r="F145" s="4">
        <v>1.7003625918821679</v>
      </c>
      <c r="G145" s="3">
        <f t="shared" si="20"/>
        <v>1.2941773222290263</v>
      </c>
      <c r="H145" s="3">
        <f t="shared" si="21"/>
        <v>0.35591502141613612</v>
      </c>
    </row>
    <row r="146" spans="2:8" x14ac:dyDescent="0.2">
      <c r="B146" s="3"/>
      <c r="C146" s="3" t="s">
        <v>30</v>
      </c>
      <c r="D146" s="4">
        <v>7158.0609043529403</v>
      </c>
      <c r="E146" s="4">
        <v>10644.359745592885</v>
      </c>
      <c r="F146" s="4">
        <v>12340.406256021313</v>
      </c>
      <c r="G146" s="3">
        <f t="shared" si="20"/>
        <v>10047.608968655712</v>
      </c>
      <c r="H146" s="3">
        <f t="shared" si="21"/>
        <v>2642.2073070296869</v>
      </c>
    </row>
    <row r="147" spans="2:8" x14ac:dyDescent="0.2">
      <c r="B147" s="3"/>
      <c r="C147" s="3" t="s">
        <v>44</v>
      </c>
      <c r="D147" s="4">
        <v>9.5410714178997722</v>
      </c>
      <c r="E147" s="4">
        <v>11.733245845969901</v>
      </c>
      <c r="F147" s="4">
        <v>13.876252708332254</v>
      </c>
      <c r="G147" s="3">
        <f t="shared" si="20"/>
        <v>11.716856657400642</v>
      </c>
      <c r="H147" s="3">
        <f t="shared" si="21"/>
        <v>2.1676371143148989</v>
      </c>
    </row>
    <row r="148" spans="2:8" x14ac:dyDescent="0.2">
      <c r="B148" s="3"/>
      <c r="C148" s="3" t="s">
        <v>45</v>
      </c>
      <c r="D148" s="4">
        <v>0.34218883326537386</v>
      </c>
      <c r="E148" s="4">
        <v>0.66509918856136119</v>
      </c>
      <c r="F148" s="4">
        <v>0.44838709384359909</v>
      </c>
      <c r="G148" s="3">
        <f t="shared" si="20"/>
        <v>0.48522503855677801</v>
      </c>
      <c r="H148" s="3">
        <f t="shared" si="21"/>
        <v>0.16457688178284238</v>
      </c>
    </row>
    <row r="149" spans="2:8" x14ac:dyDescent="0.2">
      <c r="B149" s="3"/>
      <c r="C149" s="3" t="s">
        <v>46</v>
      </c>
      <c r="D149" s="4">
        <v>2.2141137534774806</v>
      </c>
      <c r="E149" s="4">
        <v>0.93083423086081796</v>
      </c>
      <c r="F149" s="4">
        <v>0.76699144132323527</v>
      </c>
      <c r="G149" s="3">
        <f t="shared" si="20"/>
        <v>1.3039798085538445</v>
      </c>
      <c r="H149" s="3">
        <f t="shared" si="21"/>
        <v>0.79244492754863383</v>
      </c>
    </row>
    <row r="150" spans="2:8" x14ac:dyDescent="0.2">
      <c r="B150" s="3"/>
      <c r="C150" s="3" t="s">
        <v>47</v>
      </c>
      <c r="D150" s="4">
        <v>17.136967950500821</v>
      </c>
      <c r="E150" s="4">
        <v>21.041900029982244</v>
      </c>
      <c r="F150" s="4">
        <v>22.225470601786192</v>
      </c>
      <c r="G150" s="3">
        <f t="shared" si="20"/>
        <v>20.134779527423085</v>
      </c>
      <c r="H150" s="3">
        <f t="shared" si="21"/>
        <v>2.6627740258341599</v>
      </c>
    </row>
    <row r="151" spans="2:8" x14ac:dyDescent="0.2">
      <c r="B151" s="3"/>
      <c r="C151" s="3" t="s">
        <v>48</v>
      </c>
      <c r="D151" s="4">
        <v>1757.2497519911772</v>
      </c>
      <c r="E151" s="4">
        <v>1466.8633291318363</v>
      </c>
      <c r="F151" s="4">
        <v>1692.8082702970371</v>
      </c>
      <c r="G151" s="3">
        <f t="shared" si="20"/>
        <v>1638.9737838066833</v>
      </c>
      <c r="H151" s="3">
        <f t="shared" si="21"/>
        <v>152.49486088724771</v>
      </c>
    </row>
    <row r="152" spans="2:8" x14ac:dyDescent="0.2">
      <c r="B152" s="3"/>
      <c r="C152" s="3" t="s">
        <v>49</v>
      </c>
      <c r="D152" s="4">
        <v>0.84039791806093445</v>
      </c>
      <c r="E152" s="4">
        <v>0.6279926460041696</v>
      </c>
      <c r="F152" s="4">
        <v>0.79285188990202704</v>
      </c>
      <c r="G152" s="3">
        <f t="shared" si="20"/>
        <v>0.7537474846557104</v>
      </c>
      <c r="H152" s="3">
        <f t="shared" si="21"/>
        <v>0.11147136754175072</v>
      </c>
    </row>
    <row r="153" spans="2:8" x14ac:dyDescent="0.2">
      <c r="B153" s="3"/>
      <c r="C153" s="3" t="s">
        <v>50</v>
      </c>
      <c r="D153" s="4">
        <v>0.35762838544130793</v>
      </c>
      <c r="E153" s="4">
        <v>0.61169982016167956</v>
      </c>
      <c r="F153" s="4">
        <v>0.61416704529851973</v>
      </c>
      <c r="G153" s="3">
        <f t="shared" si="20"/>
        <v>0.52783175030050244</v>
      </c>
      <c r="H153" s="3">
        <f>STDEV(D153:F153)</f>
        <v>0.14740559981565507</v>
      </c>
    </row>
    <row r="154" spans="2:8" x14ac:dyDescent="0.2">
      <c r="B154" s="3"/>
      <c r="C154" s="3" t="s">
        <v>51</v>
      </c>
      <c r="D154" s="4">
        <v>0.41274104523024752</v>
      </c>
      <c r="E154" s="4">
        <v>0.56068159450099742</v>
      </c>
      <c r="F154" s="4">
        <v>0.67658802035832066</v>
      </c>
      <c r="G154" s="3">
        <f t="shared" si="20"/>
        <v>0.55000355336318851</v>
      </c>
      <c r="H154" s="3">
        <f t="shared" si="21"/>
        <v>0.13224720032183707</v>
      </c>
    </row>
    <row r="155" spans="2:8" x14ac:dyDescent="0.2">
      <c r="B155" s="3"/>
      <c r="C155" s="3"/>
      <c r="D155" s="3"/>
      <c r="E155" s="3"/>
      <c r="F155" s="3"/>
      <c r="G155" s="5"/>
    </row>
    <row r="156" spans="2:8" x14ac:dyDescent="0.2">
      <c r="B156" s="3" t="s">
        <v>41</v>
      </c>
      <c r="C156" s="3" t="s">
        <v>26</v>
      </c>
      <c r="D156" s="3">
        <v>1</v>
      </c>
      <c r="E156" s="3">
        <v>1</v>
      </c>
      <c r="F156" s="3">
        <v>1</v>
      </c>
      <c r="G156" s="3">
        <f t="shared" ref="G156:G168" si="22">AVERAGE(D156:F156)</f>
        <v>1</v>
      </c>
      <c r="H156" s="3">
        <f>STDEV(D156:F156)</f>
        <v>0</v>
      </c>
    </row>
    <row r="157" spans="2:8" x14ac:dyDescent="0.2">
      <c r="B157" s="3"/>
      <c r="C157" s="3" t="s">
        <v>27</v>
      </c>
      <c r="D157" s="4">
        <v>0.49994733137282454</v>
      </c>
      <c r="E157" s="4">
        <v>0.44176614672873193</v>
      </c>
      <c r="F157" s="4">
        <v>0.30154301351340218</v>
      </c>
      <c r="G157" s="3">
        <f t="shared" si="22"/>
        <v>0.41441883053831957</v>
      </c>
      <c r="H157" s="3">
        <f t="shared" ref="H157:H168" si="23">STDEV(D157:F157)</f>
        <v>0.10199007360243199</v>
      </c>
    </row>
    <row r="158" spans="2:8" x14ac:dyDescent="0.2">
      <c r="B158" s="3"/>
      <c r="C158" s="3" t="s">
        <v>28</v>
      </c>
      <c r="D158" s="4">
        <v>13490.474027277047</v>
      </c>
      <c r="E158" s="4">
        <v>15675.95301477485</v>
      </c>
      <c r="F158" s="4">
        <v>16283.001902625576</v>
      </c>
      <c r="G158" s="3">
        <f t="shared" si="22"/>
        <v>15149.809648225824</v>
      </c>
      <c r="H158" s="3">
        <f t="shared" si="23"/>
        <v>1468.7318050863812</v>
      </c>
    </row>
    <row r="159" spans="2:8" x14ac:dyDescent="0.2">
      <c r="B159" s="3"/>
      <c r="C159" s="3" t="s">
        <v>29</v>
      </c>
      <c r="D159" s="4">
        <v>1.0449539341280256</v>
      </c>
      <c r="E159" s="4">
        <v>0.95078140978505832</v>
      </c>
      <c r="F159" s="4">
        <v>1.1530236837977028</v>
      </c>
      <c r="G159" s="3">
        <f t="shared" si="22"/>
        <v>1.0495863425702623</v>
      </c>
      <c r="H159" s="3">
        <f t="shared" si="23"/>
        <v>0.10120068554823715</v>
      </c>
    </row>
    <row r="160" spans="2:8" x14ac:dyDescent="0.2">
      <c r="B160" s="3"/>
      <c r="C160" s="3" t="s">
        <v>30</v>
      </c>
      <c r="D160" s="4">
        <v>12087.959287458516</v>
      </c>
      <c r="E160" s="4">
        <v>14251.45260074683</v>
      </c>
      <c r="F160" s="4">
        <v>13401.55358387496</v>
      </c>
      <c r="G160" s="3">
        <f t="shared" si="22"/>
        <v>13246.988490693437</v>
      </c>
      <c r="H160" s="3">
        <f t="shared" si="23"/>
        <v>1089.9970665939757</v>
      </c>
    </row>
    <row r="161" spans="1:8" x14ac:dyDescent="0.2">
      <c r="B161" s="3"/>
      <c r="C161" s="3" t="s">
        <v>44</v>
      </c>
      <c r="D161" s="4">
        <v>21.854598938780523</v>
      </c>
      <c r="E161" s="4">
        <v>27.705139742590731</v>
      </c>
      <c r="F161" s="4">
        <v>25.377440012133778</v>
      </c>
      <c r="G161" s="3">
        <f t="shared" si="22"/>
        <v>24.979059564501679</v>
      </c>
      <c r="H161" s="3">
        <f t="shared" si="23"/>
        <v>2.9455453077577527</v>
      </c>
    </row>
    <row r="162" spans="1:8" x14ac:dyDescent="0.2">
      <c r="B162" s="3"/>
      <c r="C162" s="3" t="s">
        <v>45</v>
      </c>
      <c r="D162" s="4">
        <v>0.55193008667793941</v>
      </c>
      <c r="E162" s="4">
        <v>0.57925888744828646</v>
      </c>
      <c r="F162" s="4">
        <v>0.613263069480667</v>
      </c>
      <c r="G162" s="3">
        <f t="shared" si="22"/>
        <v>0.58148401453563092</v>
      </c>
      <c r="H162" s="3">
        <f t="shared" si="23"/>
        <v>3.0726976548076532E-2</v>
      </c>
    </row>
    <row r="163" spans="1:8" x14ac:dyDescent="0.2">
      <c r="B163" s="3"/>
      <c r="C163" s="3" t="s">
        <v>46</v>
      </c>
      <c r="D163" s="4">
        <v>1.7402876540254115</v>
      </c>
      <c r="E163" s="4">
        <v>1.7389038970714581</v>
      </c>
      <c r="F163" s="4">
        <v>1.8881511149987227</v>
      </c>
      <c r="G163" s="3">
        <f t="shared" si="22"/>
        <v>1.7891142220318639</v>
      </c>
      <c r="H163" s="3">
        <f t="shared" si="23"/>
        <v>8.577125580416585E-2</v>
      </c>
    </row>
    <row r="164" spans="1:8" x14ac:dyDescent="0.2">
      <c r="B164" s="3"/>
      <c r="C164" s="3" t="s">
        <v>47</v>
      </c>
      <c r="D164" s="4">
        <v>53.542519804241657</v>
      </c>
      <c r="E164" s="4">
        <v>60.189760012990519</v>
      </c>
      <c r="F164" s="4">
        <v>65.979939439908307</v>
      </c>
      <c r="G164" s="3">
        <f t="shared" si="22"/>
        <v>59.904073085713492</v>
      </c>
      <c r="H164" s="3">
        <f t="shared" si="23"/>
        <v>6.2236295329758606</v>
      </c>
    </row>
    <row r="165" spans="1:8" x14ac:dyDescent="0.2">
      <c r="B165" s="3"/>
      <c r="C165" s="3" t="s">
        <v>48</v>
      </c>
      <c r="D165" s="4">
        <v>14198.356696542092</v>
      </c>
      <c r="E165" s="4">
        <v>18053.278407564852</v>
      </c>
      <c r="F165" s="4">
        <v>17785.594992727674</v>
      </c>
      <c r="G165" s="3">
        <f t="shared" si="22"/>
        <v>16679.076698944871</v>
      </c>
      <c r="H165" s="3">
        <f t="shared" si="23"/>
        <v>2152.5316258735152</v>
      </c>
    </row>
    <row r="166" spans="1:8" x14ac:dyDescent="0.2">
      <c r="B166" s="3"/>
      <c r="C166" s="3" t="s">
        <v>49</v>
      </c>
      <c r="D166" s="4">
        <v>9.6828896128437254</v>
      </c>
      <c r="E166" s="4">
        <v>10.119564591674786</v>
      </c>
      <c r="F166" s="4">
        <v>11.310137199289491</v>
      </c>
      <c r="G166" s="3">
        <f t="shared" si="22"/>
        <v>10.370863801269335</v>
      </c>
      <c r="H166" s="3">
        <f t="shared" si="23"/>
        <v>0.84222749091651339</v>
      </c>
    </row>
    <row r="167" spans="1:8" x14ac:dyDescent="0.2">
      <c r="B167" s="3"/>
      <c r="C167" s="3" t="s">
        <v>50</v>
      </c>
      <c r="D167" s="4">
        <v>0.18284897785019022</v>
      </c>
      <c r="E167" s="4">
        <v>0.11116450972294038</v>
      </c>
      <c r="F167" s="4">
        <v>0.18805444803298471</v>
      </c>
      <c r="G167" s="3">
        <f t="shared" si="22"/>
        <v>0.16068931186870511</v>
      </c>
      <c r="H167" s="3">
        <f>STDEV(D167:F167)</f>
        <v>4.2968636825466665E-2</v>
      </c>
    </row>
    <row r="168" spans="1:8" x14ac:dyDescent="0.2">
      <c r="B168" s="3"/>
      <c r="C168" s="3" t="s">
        <v>51</v>
      </c>
      <c r="D168" s="4">
        <v>0.21332070204835146</v>
      </c>
      <c r="E168" s="4">
        <v>0.33674766751352631</v>
      </c>
      <c r="F168" s="4">
        <v>0.22429638386310954</v>
      </c>
      <c r="G168" s="3">
        <f t="shared" si="22"/>
        <v>0.25812158447499578</v>
      </c>
      <c r="H168" s="3">
        <f t="shared" si="23"/>
        <v>6.8312971669450342E-2</v>
      </c>
    </row>
    <row r="170" spans="1:8" x14ac:dyDescent="0.2">
      <c r="A170" s="1" t="s">
        <v>4</v>
      </c>
      <c r="B170" s="3" t="s">
        <v>24</v>
      </c>
      <c r="C170" s="3"/>
      <c r="D170" s="3">
        <v>1</v>
      </c>
      <c r="E170" s="3">
        <v>2</v>
      </c>
      <c r="F170" s="3">
        <v>3</v>
      </c>
      <c r="G170" s="3" t="s">
        <v>17</v>
      </c>
      <c r="H170" s="3" t="s">
        <v>93</v>
      </c>
    </row>
    <row r="171" spans="1:8" x14ac:dyDescent="0.2">
      <c r="B171" s="3" t="s">
        <v>25</v>
      </c>
      <c r="C171" s="3" t="s">
        <v>26</v>
      </c>
      <c r="D171" s="3">
        <v>1</v>
      </c>
      <c r="E171" s="3">
        <v>1</v>
      </c>
      <c r="F171" s="3">
        <v>1</v>
      </c>
      <c r="G171" s="3">
        <f t="shared" ref="G171:G176" si="24">AVERAGE(D171:F171)</f>
        <v>1</v>
      </c>
      <c r="H171" s="3">
        <f>STDEV(D171:F171)</f>
        <v>0</v>
      </c>
    </row>
    <row r="172" spans="1:8" x14ac:dyDescent="0.2">
      <c r="B172" s="3"/>
      <c r="C172" s="3" t="s">
        <v>27</v>
      </c>
      <c r="D172" s="4">
        <v>1.0259474690385699</v>
      </c>
      <c r="E172" s="4">
        <v>1.1447939006225931</v>
      </c>
      <c r="F172" s="4">
        <v>1.4047386736759384</v>
      </c>
      <c r="G172" s="3">
        <f t="shared" si="24"/>
        <v>1.1918266811123672</v>
      </c>
      <c r="H172" s="3">
        <f t="shared" ref="H172:H180" si="25">STDEV(D172:F172)</f>
        <v>0.19372598175801428</v>
      </c>
    </row>
    <row r="173" spans="1:8" x14ac:dyDescent="0.2">
      <c r="B173" s="3"/>
      <c r="C173" s="3" t="s">
        <v>28</v>
      </c>
      <c r="D173" s="4">
        <v>136.12519770607182</v>
      </c>
      <c r="E173" s="4">
        <v>170.576751109778</v>
      </c>
      <c r="F173" s="4">
        <v>92.746837625858689</v>
      </c>
      <c r="G173" s="3">
        <f t="shared" si="24"/>
        <v>133.1495954805695</v>
      </c>
      <c r="H173" s="3">
        <f t="shared" si="25"/>
        <v>39.000186085221458</v>
      </c>
    </row>
    <row r="174" spans="1:8" x14ac:dyDescent="0.2">
      <c r="B174" s="3"/>
      <c r="C174" s="3" t="s">
        <v>52</v>
      </c>
      <c r="D174" s="4">
        <v>170.58226879868675</v>
      </c>
      <c r="E174" s="4">
        <v>169.7156605766161</v>
      </c>
      <c r="F174" s="4">
        <v>73.380108030300107</v>
      </c>
      <c r="G174" s="3">
        <f t="shared" si="24"/>
        <v>137.89267913520098</v>
      </c>
      <c r="H174" s="3">
        <f t="shared" si="25"/>
        <v>55.871205691092051</v>
      </c>
    </row>
    <row r="175" spans="1:8" x14ac:dyDescent="0.2">
      <c r="B175" s="3"/>
      <c r="C175" s="3" t="s">
        <v>53</v>
      </c>
      <c r="D175" s="3">
        <v>88.913377662652209</v>
      </c>
      <c r="E175" s="3">
        <v>85.714319382555303</v>
      </c>
      <c r="F175" s="3">
        <v>72.09285676218073</v>
      </c>
      <c r="G175" s="3">
        <f t="shared" si="24"/>
        <v>82.240184602462747</v>
      </c>
      <c r="H175" s="3">
        <f t="shared" si="25"/>
        <v>8.9322276165291505</v>
      </c>
    </row>
    <row r="176" spans="1:8" x14ac:dyDescent="0.2">
      <c r="B176" s="3"/>
      <c r="C176" s="3" t="s">
        <v>54</v>
      </c>
      <c r="D176" s="3">
        <v>88.7469554533712</v>
      </c>
      <c r="E176" s="3">
        <v>89.883688539376493</v>
      </c>
      <c r="F176" s="3">
        <v>91.508682390099295</v>
      </c>
      <c r="G176" s="3">
        <f t="shared" si="24"/>
        <v>90.046442127615663</v>
      </c>
      <c r="H176" s="3">
        <f t="shared" si="25"/>
        <v>1.3880383518209902</v>
      </c>
    </row>
    <row r="177" spans="2:8" x14ac:dyDescent="0.2">
      <c r="B177" s="3"/>
      <c r="C177" s="3" t="s">
        <v>55</v>
      </c>
      <c r="D177" s="4">
        <v>1.0809923116418376</v>
      </c>
      <c r="E177" s="4">
        <v>1.1112014694047825</v>
      </c>
      <c r="F177" s="4">
        <v>1.1660202980368364</v>
      </c>
      <c r="G177" s="3">
        <f>AVERAGE(D177:F177)</f>
        <v>1.1194046930278188</v>
      </c>
      <c r="H177" s="3">
        <f t="shared" si="25"/>
        <v>4.3103471738993135E-2</v>
      </c>
    </row>
    <row r="178" spans="2:8" x14ac:dyDescent="0.2">
      <c r="B178" s="3"/>
      <c r="C178" s="3" t="s">
        <v>56</v>
      </c>
      <c r="D178" s="4">
        <v>0.83175329106904494</v>
      </c>
      <c r="E178" s="4">
        <v>1.3200273581666155</v>
      </c>
      <c r="F178" s="4">
        <v>1.3570625561810834</v>
      </c>
      <c r="G178" s="3">
        <f>AVERAGE(D178:F178)</f>
        <v>1.1696144018055812</v>
      </c>
      <c r="H178" s="3">
        <f t="shared" si="25"/>
        <v>0.2931816827226551</v>
      </c>
    </row>
    <row r="179" spans="2:8" x14ac:dyDescent="0.2">
      <c r="B179" s="3"/>
      <c r="C179" s="3" t="s">
        <v>57</v>
      </c>
      <c r="D179" s="4">
        <v>8.1480258162326731</v>
      </c>
      <c r="E179" s="4">
        <v>8.7872866704958312</v>
      </c>
      <c r="F179" s="4">
        <v>12.213985976248681</v>
      </c>
      <c r="G179" s="3">
        <f>AVERAGE(D179:F179)</f>
        <v>9.7164328209923951</v>
      </c>
      <c r="H179" s="3">
        <f t="shared" si="25"/>
        <v>2.1864337246864571</v>
      </c>
    </row>
    <row r="180" spans="2:8" x14ac:dyDescent="0.2">
      <c r="B180" s="3"/>
      <c r="C180" s="3" t="s">
        <v>58</v>
      </c>
      <c r="D180" s="4">
        <v>2.5776127541885128</v>
      </c>
      <c r="E180" s="4">
        <v>3.6086677458309078</v>
      </c>
      <c r="F180" s="4">
        <v>4.9748041399057348</v>
      </c>
      <c r="G180" s="3">
        <f>AVERAGE(D180:F180)</f>
        <v>3.7203615466417186</v>
      </c>
      <c r="H180" s="3">
        <f t="shared" si="25"/>
        <v>1.202492521304763</v>
      </c>
    </row>
    <row r="181" spans="2:8" x14ac:dyDescent="0.2">
      <c r="B181" s="3"/>
      <c r="C181" s="3"/>
      <c r="D181" s="3"/>
      <c r="E181" s="3"/>
      <c r="F181" s="3"/>
      <c r="G181" s="3"/>
      <c r="H181" s="3"/>
    </row>
    <row r="182" spans="2:8" x14ac:dyDescent="0.2">
      <c r="B182" s="3"/>
      <c r="C182" s="3"/>
      <c r="D182" s="4"/>
      <c r="E182" s="4"/>
      <c r="F182" s="4"/>
      <c r="G182" s="5"/>
      <c r="H182" s="3"/>
    </row>
    <row r="183" spans="2:8" x14ac:dyDescent="0.2">
      <c r="B183" s="3"/>
      <c r="C183" s="3"/>
      <c r="D183" s="3"/>
      <c r="E183" s="3"/>
      <c r="F183" s="3"/>
      <c r="G183" s="3"/>
      <c r="H183" s="3"/>
    </row>
    <row r="184" spans="2:8" x14ac:dyDescent="0.2">
      <c r="B184" s="3"/>
      <c r="C184" s="3"/>
      <c r="D184" s="3"/>
      <c r="E184" s="3"/>
      <c r="F184" s="3"/>
      <c r="G184" s="3"/>
      <c r="H184" s="3"/>
    </row>
    <row r="185" spans="2:8" x14ac:dyDescent="0.2">
      <c r="B185" s="3" t="s">
        <v>42</v>
      </c>
      <c r="C185" s="3" t="s">
        <v>26</v>
      </c>
      <c r="D185" s="3">
        <v>1</v>
      </c>
      <c r="E185" s="3">
        <v>1</v>
      </c>
      <c r="F185" s="3">
        <v>1</v>
      </c>
      <c r="G185" s="3">
        <f t="shared" ref="G185:G190" si="26">AVERAGE(D185:F185)</f>
        <v>1</v>
      </c>
      <c r="H185" s="3">
        <f>STDEV(D185:F185)</f>
        <v>0</v>
      </c>
    </row>
    <row r="186" spans="2:8" x14ac:dyDescent="0.2">
      <c r="B186" s="3"/>
      <c r="C186" s="3" t="s">
        <v>27</v>
      </c>
      <c r="D186" s="4">
        <v>1.1041113813962518</v>
      </c>
      <c r="E186" s="4">
        <v>1.3993547136497819</v>
      </c>
      <c r="F186" s="4">
        <v>1.2587588998043124</v>
      </c>
      <c r="G186" s="3">
        <f t="shared" si="26"/>
        <v>1.2540749982834487</v>
      </c>
      <c r="H186" s="3">
        <f t="shared" ref="H186:H194" si="27">STDEV(D186:F186)</f>
        <v>0.14767738659027985</v>
      </c>
    </row>
    <row r="187" spans="2:8" x14ac:dyDescent="0.2">
      <c r="B187" s="3"/>
      <c r="C187" s="3" t="s">
        <v>28</v>
      </c>
      <c r="D187" s="4">
        <v>23.930584285855737</v>
      </c>
      <c r="E187" s="4">
        <v>28.880724707080542</v>
      </c>
      <c r="F187" s="4">
        <v>31.623463556501349</v>
      </c>
      <c r="G187" s="3">
        <f t="shared" si="26"/>
        <v>28.144924183145875</v>
      </c>
      <c r="H187" s="3">
        <f t="shared" si="27"/>
        <v>3.8988651780292654</v>
      </c>
    </row>
    <row r="188" spans="2:8" x14ac:dyDescent="0.2">
      <c r="B188" s="3"/>
      <c r="C188" s="3" t="s">
        <v>52</v>
      </c>
      <c r="D188" s="4">
        <v>14.280792425554083</v>
      </c>
      <c r="E188" s="4">
        <v>15.105105607873778</v>
      </c>
      <c r="F188" s="4">
        <v>6.9297230669104959</v>
      </c>
      <c r="G188" s="3">
        <f t="shared" si="26"/>
        <v>12.105207033446119</v>
      </c>
      <c r="H188" s="3">
        <f t="shared" si="27"/>
        <v>4.501010861077428</v>
      </c>
    </row>
    <row r="189" spans="2:8" x14ac:dyDescent="0.2">
      <c r="B189" s="3"/>
      <c r="C189" s="3" t="s">
        <v>53</v>
      </c>
      <c r="D189" s="3">
        <v>2.1537085409788692</v>
      </c>
      <c r="E189" s="3">
        <v>2.0065896098504297</v>
      </c>
      <c r="F189" s="3">
        <v>2.20536862545839</v>
      </c>
      <c r="G189" s="3">
        <f t="shared" si="26"/>
        <v>2.1218889254292295</v>
      </c>
      <c r="H189" s="3">
        <f t="shared" si="27"/>
        <v>0.10313893644891138</v>
      </c>
    </row>
    <row r="190" spans="2:8" x14ac:dyDescent="0.2">
      <c r="B190" s="3"/>
      <c r="C190" s="3" t="s">
        <v>54</v>
      </c>
      <c r="D190" s="3">
        <v>2.4234302369291738</v>
      </c>
      <c r="E190" s="3">
        <v>1.9855420164188557</v>
      </c>
      <c r="F190" s="3">
        <v>2.4080083343892715</v>
      </c>
      <c r="G190" s="3">
        <f t="shared" si="26"/>
        <v>2.2723268625791002</v>
      </c>
      <c r="H190" s="3">
        <f t="shared" si="27"/>
        <v>0.24848263472495202</v>
      </c>
    </row>
    <row r="191" spans="2:8" x14ac:dyDescent="0.2">
      <c r="B191" s="3"/>
      <c r="C191" s="3" t="s">
        <v>55</v>
      </c>
      <c r="D191" s="4">
        <v>1.3025671078533194</v>
      </c>
      <c r="E191" s="4">
        <v>2.1228229701672743</v>
      </c>
      <c r="F191" s="4">
        <v>1.0121465537527878</v>
      </c>
      <c r="G191" s="3">
        <f>AVERAGE(D191:F191)</f>
        <v>1.4791788772577938</v>
      </c>
      <c r="H191" s="3">
        <f t="shared" si="27"/>
        <v>0.5760158967545651</v>
      </c>
    </row>
    <row r="192" spans="2:8" x14ac:dyDescent="0.2">
      <c r="B192" s="3"/>
      <c r="C192" s="3" t="s">
        <v>56</v>
      </c>
      <c r="D192" s="4">
        <v>1.581548419851778</v>
      </c>
      <c r="E192" s="4">
        <v>2.277367745058402</v>
      </c>
      <c r="F192" s="4">
        <v>1.008032154474507</v>
      </c>
      <c r="G192" s="3">
        <f>AVERAGE(D192:F192)</f>
        <v>1.6223161064615621</v>
      </c>
      <c r="H192" s="3">
        <f t="shared" si="27"/>
        <v>0.63564904907061559</v>
      </c>
    </row>
    <row r="193" spans="2:8" x14ac:dyDescent="0.2">
      <c r="B193" s="3"/>
      <c r="C193" s="3" t="s">
        <v>57</v>
      </c>
      <c r="D193" s="4">
        <v>1.6731870352521101</v>
      </c>
      <c r="E193" s="4">
        <v>2.8264449966135863</v>
      </c>
      <c r="F193" s="4">
        <v>2.9491948578771714</v>
      </c>
      <c r="G193" s="3">
        <f>AVERAGE(D193:F193)</f>
        <v>2.4829422965809558</v>
      </c>
      <c r="H193" s="3">
        <f t="shared" si="27"/>
        <v>0.70394926631638011</v>
      </c>
    </row>
    <row r="194" spans="2:8" x14ac:dyDescent="0.2">
      <c r="B194" s="3"/>
      <c r="C194" s="3" t="s">
        <v>58</v>
      </c>
      <c r="D194" s="4">
        <v>1.3680831709123227</v>
      </c>
      <c r="E194" s="4">
        <v>1.7921232642743421</v>
      </c>
      <c r="F194" s="4">
        <v>1.9183196704825443</v>
      </c>
      <c r="G194" s="3">
        <f>AVERAGE(D194:F194)</f>
        <v>1.6928420352230698</v>
      </c>
      <c r="H194" s="3">
        <f t="shared" si="27"/>
        <v>0.2882405648000827</v>
      </c>
    </row>
    <row r="195" spans="2:8" x14ac:dyDescent="0.2">
      <c r="B195" s="3"/>
      <c r="C195" s="3"/>
      <c r="D195" s="3"/>
      <c r="E195" s="3"/>
      <c r="F195" s="3"/>
      <c r="G195" s="3"/>
      <c r="H195" s="3"/>
    </row>
    <row r="196" spans="2:8" x14ac:dyDescent="0.2">
      <c r="B196" s="3"/>
      <c r="C196" s="3"/>
      <c r="D196" s="3"/>
      <c r="E196" s="3"/>
      <c r="F196" s="3"/>
      <c r="G196" s="5"/>
      <c r="H196" s="3"/>
    </row>
    <row r="197" spans="2:8" x14ac:dyDescent="0.2">
      <c r="B197" s="3"/>
      <c r="C197" s="3"/>
      <c r="D197" s="3"/>
      <c r="E197" s="3"/>
      <c r="F197" s="3"/>
      <c r="G197" s="3"/>
      <c r="H197" s="3"/>
    </row>
    <row r="198" spans="2:8" x14ac:dyDescent="0.2">
      <c r="B198" s="3"/>
      <c r="C198" s="3"/>
      <c r="D198" s="3"/>
      <c r="E198" s="3"/>
      <c r="F198" s="3"/>
      <c r="G198" s="3"/>
      <c r="H198" s="3"/>
    </row>
    <row r="199" spans="2:8" x14ac:dyDescent="0.2">
      <c r="B199" s="3" t="s">
        <v>38</v>
      </c>
      <c r="C199" s="3" t="s">
        <v>26</v>
      </c>
      <c r="D199" s="3">
        <v>1</v>
      </c>
      <c r="E199" s="3">
        <v>1</v>
      </c>
      <c r="F199" s="3">
        <v>1</v>
      </c>
      <c r="G199" s="3">
        <f t="shared" ref="G199:G204" si="28">AVERAGE(D199:F199)</f>
        <v>1</v>
      </c>
      <c r="H199" s="3">
        <f>STDEV(D199:F199)</f>
        <v>0</v>
      </c>
    </row>
    <row r="200" spans="2:8" x14ac:dyDescent="0.2">
      <c r="B200" s="3"/>
      <c r="C200" s="3" t="s">
        <v>27</v>
      </c>
      <c r="D200" s="4">
        <v>0.63489590593217815</v>
      </c>
      <c r="E200" s="4">
        <v>0.94697284317552943</v>
      </c>
      <c r="F200" s="4">
        <v>0.22856780266063978</v>
      </c>
      <c r="G200" s="3">
        <f t="shared" si="28"/>
        <v>0.60347885058944906</v>
      </c>
      <c r="H200" s="3">
        <f t="shared" ref="H200:H208" si="29">STDEV(D200:F200)</f>
        <v>0.36023148680273132</v>
      </c>
    </row>
    <row r="201" spans="2:8" x14ac:dyDescent="0.2">
      <c r="B201" s="3"/>
      <c r="C201" s="3" t="s">
        <v>28</v>
      </c>
      <c r="D201" s="4">
        <v>25.680830148204869</v>
      </c>
      <c r="E201" s="4">
        <v>112.17844403921384</v>
      </c>
      <c r="F201" s="4">
        <v>112.46536339888206</v>
      </c>
      <c r="G201" s="3">
        <f t="shared" si="28"/>
        <v>83.441545862100256</v>
      </c>
      <c r="H201" s="3">
        <f t="shared" si="29"/>
        <v>50.022452863847256</v>
      </c>
    </row>
    <row r="202" spans="2:8" x14ac:dyDescent="0.2">
      <c r="B202" s="3"/>
      <c r="C202" s="3" t="s">
        <v>52</v>
      </c>
      <c r="D202" s="4">
        <v>12.320839381770847</v>
      </c>
      <c r="E202" s="4">
        <v>42.212914297564666</v>
      </c>
      <c r="F202" s="4">
        <v>21.567290481762768</v>
      </c>
      <c r="G202" s="3">
        <f t="shared" si="28"/>
        <v>25.367014720366097</v>
      </c>
      <c r="H202" s="3">
        <f t="shared" si="29"/>
        <v>15.304001565274673</v>
      </c>
    </row>
    <row r="203" spans="2:8" x14ac:dyDescent="0.2">
      <c r="B203" s="3"/>
      <c r="C203" s="3" t="s">
        <v>53</v>
      </c>
      <c r="D203" s="3">
        <v>32.637318601052478</v>
      </c>
      <c r="E203" s="3">
        <v>14.749632371872851</v>
      </c>
      <c r="F203" s="3">
        <v>27.30965026036651</v>
      </c>
      <c r="G203" s="3">
        <f t="shared" si="28"/>
        <v>24.898867077763942</v>
      </c>
      <c r="H203" s="3">
        <f t="shared" si="29"/>
        <v>9.1842929136398581</v>
      </c>
    </row>
    <row r="204" spans="2:8" x14ac:dyDescent="0.2">
      <c r="B204" s="3"/>
      <c r="C204" s="3" t="s">
        <v>54</v>
      </c>
      <c r="D204" s="3">
        <v>47.868212127735887</v>
      </c>
      <c r="E204" s="3">
        <v>23.729861203709824</v>
      </c>
      <c r="F204" s="3">
        <v>42.636201912519269</v>
      </c>
      <c r="G204" s="3">
        <f t="shared" si="28"/>
        <v>38.078091747988324</v>
      </c>
      <c r="H204" s="3">
        <f t="shared" si="29"/>
        <v>12.698317704989803</v>
      </c>
    </row>
    <row r="205" spans="2:8" x14ac:dyDescent="0.2">
      <c r="B205" s="3"/>
      <c r="C205" s="3" t="s">
        <v>55</v>
      </c>
      <c r="D205" s="4">
        <v>0.60189990518440606</v>
      </c>
      <c r="E205" s="4">
        <v>1.2702492662357321</v>
      </c>
      <c r="F205" s="4">
        <v>0.39689292056102232</v>
      </c>
      <c r="G205" s="3">
        <f>AVERAGE(D205:F205)</f>
        <v>0.75634736399372005</v>
      </c>
      <c r="H205" s="3">
        <f t="shared" si="29"/>
        <v>0.45670377684234448</v>
      </c>
    </row>
    <row r="206" spans="2:8" x14ac:dyDescent="0.2">
      <c r="B206" s="3"/>
      <c r="C206" s="3" t="s">
        <v>56</v>
      </c>
      <c r="D206" s="4">
        <v>0.48854308529344109</v>
      </c>
      <c r="E206" s="4">
        <v>1.7456862963272608</v>
      </c>
      <c r="F206" s="4">
        <v>0.76701126902959893</v>
      </c>
      <c r="G206" s="3">
        <f>AVERAGE(D206:F206)</f>
        <v>1.000413550216767</v>
      </c>
      <c r="H206" s="3">
        <f t="shared" si="29"/>
        <v>0.66027246793247107</v>
      </c>
    </row>
    <row r="207" spans="2:8" x14ac:dyDescent="0.2">
      <c r="B207" s="3"/>
      <c r="C207" s="3" t="s">
        <v>57</v>
      </c>
      <c r="D207" s="4">
        <v>0.61479877167664265</v>
      </c>
      <c r="E207" s="4">
        <v>1.9246974459573312</v>
      </c>
      <c r="F207" s="4">
        <v>1.8075958994179437</v>
      </c>
      <c r="G207" s="3">
        <f>AVERAGE(D207:F207)</f>
        <v>1.4490307056839724</v>
      </c>
      <c r="H207" s="3">
        <f t="shared" si="29"/>
        <v>0.7248347279474725</v>
      </c>
    </row>
    <row r="208" spans="2:8" x14ac:dyDescent="0.2">
      <c r="B208" s="3"/>
      <c r="C208" s="3" t="s">
        <v>58</v>
      </c>
      <c r="D208" s="4">
        <v>0.39653284866077426</v>
      </c>
      <c r="E208" s="4">
        <v>1.1808749408362225</v>
      </c>
      <c r="F208" s="4">
        <v>1.7251473314193224</v>
      </c>
      <c r="G208" s="3">
        <f>AVERAGE(D208:F208)</f>
        <v>1.1008517069721064</v>
      </c>
      <c r="H208" s="3">
        <f t="shared" si="29"/>
        <v>0.66791234411223033</v>
      </c>
    </row>
    <row r="209" spans="2:8" x14ac:dyDescent="0.2">
      <c r="B209" s="3"/>
      <c r="C209" s="3"/>
      <c r="D209" s="3"/>
      <c r="E209" s="3"/>
      <c r="F209" s="3"/>
      <c r="G209" s="3"/>
      <c r="H209" s="3"/>
    </row>
    <row r="210" spans="2:8" x14ac:dyDescent="0.2">
      <c r="B210" s="3"/>
      <c r="C210" s="3"/>
      <c r="D210" s="3"/>
      <c r="E210" s="3"/>
      <c r="F210" s="3"/>
      <c r="G210" s="5"/>
      <c r="H210" s="3"/>
    </row>
    <row r="211" spans="2:8" x14ac:dyDescent="0.2">
      <c r="B211" s="3"/>
      <c r="C211" s="3"/>
      <c r="D211" s="3"/>
      <c r="E211" s="3"/>
      <c r="F211" s="3"/>
      <c r="G211" s="3"/>
      <c r="H211" s="3"/>
    </row>
    <row r="212" spans="2:8" x14ac:dyDescent="0.2">
      <c r="B212" s="3"/>
      <c r="C212" s="3"/>
      <c r="D212" s="3"/>
      <c r="E212" s="3"/>
      <c r="F212" s="3"/>
      <c r="G212" s="3"/>
      <c r="H212" s="3"/>
    </row>
    <row r="213" spans="2:8" x14ac:dyDescent="0.2">
      <c r="B213" s="3" t="s">
        <v>39</v>
      </c>
      <c r="C213" s="3" t="s">
        <v>26</v>
      </c>
      <c r="D213" s="3">
        <v>1</v>
      </c>
      <c r="E213" s="3">
        <v>1</v>
      </c>
      <c r="F213" s="3">
        <v>1</v>
      </c>
      <c r="G213" s="3">
        <f t="shared" ref="G213:G218" si="30">AVERAGE(D213:F213)</f>
        <v>1</v>
      </c>
      <c r="H213" s="3">
        <f>STDEV(D213:F213)</f>
        <v>0</v>
      </c>
    </row>
    <row r="214" spans="2:8" x14ac:dyDescent="0.2">
      <c r="B214" s="3"/>
      <c r="C214" s="3" t="s">
        <v>27</v>
      </c>
      <c r="D214" s="4">
        <v>1.3602192488575535</v>
      </c>
      <c r="E214" s="4">
        <v>1.474604161316829</v>
      </c>
      <c r="F214" s="4">
        <v>1.5258480312974505</v>
      </c>
      <c r="G214" s="3">
        <f t="shared" si="30"/>
        <v>1.4535571471572777</v>
      </c>
      <c r="H214" s="3">
        <f t="shared" ref="H214:H222" si="31">STDEV(D214:F214)</f>
        <v>8.4796556515609453E-2</v>
      </c>
    </row>
    <row r="215" spans="2:8" x14ac:dyDescent="0.2">
      <c r="B215" s="3"/>
      <c r="C215" s="3" t="s">
        <v>28</v>
      </c>
      <c r="D215" s="4">
        <v>112.37100233129382</v>
      </c>
      <c r="E215" s="4">
        <v>182.01342782855792</v>
      </c>
      <c r="F215" s="4">
        <v>38.238346700226124</v>
      </c>
      <c r="G215" s="3">
        <f t="shared" si="30"/>
        <v>110.87425895335929</v>
      </c>
      <c r="H215" s="3">
        <f t="shared" si="31"/>
        <v>71.8992257880371</v>
      </c>
    </row>
    <row r="216" spans="2:8" x14ac:dyDescent="0.2">
      <c r="B216" s="3"/>
      <c r="C216" s="3" t="s">
        <v>52</v>
      </c>
      <c r="D216" s="4">
        <v>171.89006863458727</v>
      </c>
      <c r="E216" s="4">
        <v>199.21588563949337</v>
      </c>
      <c r="F216" s="4">
        <v>23.063821755878024</v>
      </c>
      <c r="G216" s="3">
        <f t="shared" si="30"/>
        <v>131.38992534331956</v>
      </c>
      <c r="H216" s="3">
        <f t="shared" si="31"/>
        <v>94.80286708520066</v>
      </c>
    </row>
    <row r="217" spans="2:8" x14ac:dyDescent="0.2">
      <c r="B217" s="3"/>
      <c r="C217" s="3" t="s">
        <v>53</v>
      </c>
      <c r="D217" s="3">
        <v>92.60274626663309</v>
      </c>
      <c r="E217" s="3">
        <v>60.881474345583186</v>
      </c>
      <c r="F217" s="3">
        <v>63.520720656948775</v>
      </c>
      <c r="G217" s="3">
        <f t="shared" si="30"/>
        <v>72.334980423055029</v>
      </c>
      <c r="H217" s="3">
        <f t="shared" si="31"/>
        <v>17.601936100628077</v>
      </c>
    </row>
    <row r="218" spans="2:8" x14ac:dyDescent="0.2">
      <c r="B218" s="3"/>
      <c r="C218" s="3" t="s">
        <v>54</v>
      </c>
      <c r="D218" s="3">
        <v>122.05584101119878</v>
      </c>
      <c r="E218" s="3">
        <v>83.9784371289565</v>
      </c>
      <c r="F218" s="3">
        <v>88.262429664147632</v>
      </c>
      <c r="G218" s="3">
        <f t="shared" si="30"/>
        <v>98.098902601434304</v>
      </c>
      <c r="H218" s="3">
        <f t="shared" si="31"/>
        <v>20.857596253819118</v>
      </c>
    </row>
    <row r="219" spans="2:8" x14ac:dyDescent="0.2">
      <c r="B219" s="3"/>
      <c r="C219" s="3" t="s">
        <v>55</v>
      </c>
      <c r="D219" s="4">
        <v>1.3200645890481739</v>
      </c>
      <c r="E219" s="4">
        <v>1.9388814013453752</v>
      </c>
      <c r="F219" s="4">
        <v>0.86456717032465435</v>
      </c>
      <c r="G219" s="3">
        <f>AVERAGE(D219:F219)</f>
        <v>1.3745043869060678</v>
      </c>
      <c r="H219" s="3">
        <f t="shared" si="31"/>
        <v>0.53922215777591842</v>
      </c>
    </row>
    <row r="220" spans="2:8" x14ac:dyDescent="0.2">
      <c r="B220" s="3"/>
      <c r="C220" s="3" t="s">
        <v>56</v>
      </c>
      <c r="D220" s="4">
        <v>1.2747419641883089</v>
      </c>
      <c r="E220" s="4">
        <v>2.4579036014184279</v>
      </c>
      <c r="F220" s="4">
        <v>1.1046016337142022</v>
      </c>
      <c r="G220" s="3">
        <f>AVERAGE(D220:F220)</f>
        <v>1.6124157331069797</v>
      </c>
      <c r="H220" s="3">
        <f t="shared" si="31"/>
        <v>0.73713922335596616</v>
      </c>
    </row>
    <row r="221" spans="2:8" x14ac:dyDescent="0.2">
      <c r="B221" s="3"/>
      <c r="C221" s="3" t="s">
        <v>57</v>
      </c>
      <c r="D221" s="4">
        <v>4.7191710950250858</v>
      </c>
      <c r="E221" s="4">
        <v>7.5148276440701469</v>
      </c>
      <c r="F221" s="4">
        <v>3.2270583190027589</v>
      </c>
      <c r="G221" s="3">
        <f>AVERAGE(D221:F221)</f>
        <v>5.1536856860326639</v>
      </c>
      <c r="H221" s="3">
        <f t="shared" si="31"/>
        <v>2.1766588257225949</v>
      </c>
    </row>
    <row r="222" spans="2:8" x14ac:dyDescent="0.2">
      <c r="B222" s="3"/>
      <c r="C222" s="3" t="s">
        <v>58</v>
      </c>
      <c r="D222" s="4">
        <v>2.1569642321530522</v>
      </c>
      <c r="E222" s="4">
        <v>4.1589517283890496</v>
      </c>
      <c r="F222" s="4">
        <v>2.2306297723423447</v>
      </c>
      <c r="G222" s="3">
        <f>AVERAGE(D222:F222)</f>
        <v>2.8488485776281487</v>
      </c>
      <c r="H222" s="3">
        <f t="shared" si="31"/>
        <v>1.1351803170325299</v>
      </c>
    </row>
    <row r="223" spans="2:8" x14ac:dyDescent="0.2">
      <c r="B223" s="3"/>
      <c r="C223" s="3"/>
      <c r="D223" s="3"/>
      <c r="E223" s="3"/>
      <c r="F223" s="3"/>
      <c r="G223" s="3"/>
      <c r="H223" s="3"/>
    </row>
    <row r="224" spans="2:8" x14ac:dyDescent="0.2">
      <c r="B224" s="3"/>
      <c r="C224" s="3"/>
      <c r="D224" s="3"/>
      <c r="E224" s="3"/>
      <c r="F224" s="3"/>
      <c r="G224" s="5"/>
      <c r="H224" s="3"/>
    </row>
    <row r="225" spans="2:8" x14ac:dyDescent="0.2">
      <c r="B225" s="3"/>
      <c r="C225" s="3"/>
      <c r="D225" s="3"/>
      <c r="E225" s="3"/>
      <c r="F225" s="3"/>
      <c r="G225" s="3"/>
      <c r="H225" s="3"/>
    </row>
    <row r="226" spans="2:8" x14ac:dyDescent="0.2">
      <c r="B226" s="3"/>
      <c r="C226" s="3"/>
      <c r="D226" s="3"/>
      <c r="E226" s="3"/>
      <c r="F226" s="3"/>
      <c r="G226" s="3"/>
      <c r="H226" s="3"/>
    </row>
    <row r="227" spans="2:8" x14ac:dyDescent="0.2">
      <c r="B227" s="3" t="s">
        <v>40</v>
      </c>
      <c r="C227" s="3" t="s">
        <v>26</v>
      </c>
      <c r="D227" s="3">
        <v>1</v>
      </c>
      <c r="E227" s="3">
        <v>1</v>
      </c>
      <c r="F227" s="3">
        <v>1</v>
      </c>
      <c r="G227" s="3">
        <f t="shared" ref="G227:G232" si="32">AVERAGE(D227:F227)</f>
        <v>1</v>
      </c>
      <c r="H227" s="3">
        <f>STDEV(D227:F227)</f>
        <v>0</v>
      </c>
    </row>
    <row r="228" spans="2:8" x14ac:dyDescent="0.2">
      <c r="B228" s="3"/>
      <c r="C228" s="3" t="s">
        <v>27</v>
      </c>
      <c r="D228" s="4">
        <v>1.1441311183678822</v>
      </c>
      <c r="E228" s="4">
        <v>1.4117507047946374</v>
      </c>
      <c r="F228" s="4">
        <v>0.13451439435894863</v>
      </c>
      <c r="G228" s="3">
        <f t="shared" si="32"/>
        <v>0.89679873917382269</v>
      </c>
      <c r="H228" s="3">
        <f t="shared" ref="H228:H236" si="33">STDEV(D228:F228)</f>
        <v>0.67358230938927455</v>
      </c>
    </row>
    <row r="229" spans="2:8" x14ac:dyDescent="0.2">
      <c r="B229" s="3"/>
      <c r="C229" s="3" t="s">
        <v>28</v>
      </c>
      <c r="D229" s="4">
        <v>6509.7059805169592</v>
      </c>
      <c r="E229" s="4">
        <v>10651.32955153784</v>
      </c>
      <c r="F229" s="4">
        <v>11628.68539098558</v>
      </c>
      <c r="G229" s="3">
        <f t="shared" si="32"/>
        <v>9596.5736410134577</v>
      </c>
      <c r="H229" s="3">
        <f t="shared" si="33"/>
        <v>2717.6037375397536</v>
      </c>
    </row>
    <row r="230" spans="2:8" x14ac:dyDescent="0.2">
      <c r="B230" s="3"/>
      <c r="C230" s="3" t="s">
        <v>52</v>
      </c>
      <c r="D230" s="4">
        <v>2826.4001892512306</v>
      </c>
      <c r="E230" s="4">
        <v>4412.4431769058401</v>
      </c>
      <c r="F230" s="4">
        <v>3252.4132706973905</v>
      </c>
      <c r="G230" s="3">
        <f t="shared" si="32"/>
        <v>3497.0855456181539</v>
      </c>
      <c r="H230" s="3">
        <f t="shared" si="33"/>
        <v>820.84193439313617</v>
      </c>
    </row>
    <row r="231" spans="2:8" x14ac:dyDescent="0.2">
      <c r="B231" s="3"/>
      <c r="C231" s="3" t="s">
        <v>53</v>
      </c>
      <c r="D231" s="3">
        <v>779.90272220314819</v>
      </c>
      <c r="E231" s="3">
        <v>876.47703732818229</v>
      </c>
      <c r="F231" s="3">
        <v>1019.1031089399647</v>
      </c>
      <c r="G231" s="3">
        <f t="shared" si="32"/>
        <v>891.82762282376507</v>
      </c>
      <c r="H231" s="3">
        <f t="shared" si="33"/>
        <v>120.33676333545591</v>
      </c>
    </row>
    <row r="232" spans="2:8" x14ac:dyDescent="0.2">
      <c r="B232" s="3"/>
      <c r="C232" s="3" t="s">
        <v>54</v>
      </c>
      <c r="D232" s="3">
        <v>915.92665273239004</v>
      </c>
      <c r="E232" s="3">
        <v>948.47858971405799</v>
      </c>
      <c r="F232" s="3">
        <v>1358.3862134201299</v>
      </c>
      <c r="G232" s="3">
        <f t="shared" si="32"/>
        <v>1074.2638186221927</v>
      </c>
      <c r="H232" s="3">
        <f t="shared" si="33"/>
        <v>246.59492811005015</v>
      </c>
    </row>
    <row r="233" spans="2:8" x14ac:dyDescent="0.2">
      <c r="B233" s="3"/>
      <c r="C233" s="3" t="s">
        <v>55</v>
      </c>
      <c r="D233" s="4">
        <v>0.62240628027032219</v>
      </c>
      <c r="E233" s="4">
        <v>1.7073320256912465</v>
      </c>
      <c r="F233" s="4">
        <v>0.725455518665722</v>
      </c>
      <c r="G233" s="3">
        <f>AVERAGE(D233:F233)</f>
        <v>1.0183979415424302</v>
      </c>
      <c r="H233" s="3">
        <f t="shared" si="33"/>
        <v>0.59885508732075055</v>
      </c>
    </row>
    <row r="234" spans="2:8" x14ac:dyDescent="0.2">
      <c r="B234" s="3"/>
      <c r="C234" s="3" t="s">
        <v>56</v>
      </c>
      <c r="D234" s="4">
        <v>0.93779236021557189</v>
      </c>
      <c r="E234" s="4">
        <v>3.045984649083326</v>
      </c>
      <c r="F234" s="4">
        <v>0.87695878144031258</v>
      </c>
      <c r="G234" s="3">
        <f>AVERAGE(D234:F234)</f>
        <v>1.6202452635797371</v>
      </c>
      <c r="H234" s="3">
        <f t="shared" si="33"/>
        <v>1.2351011203981495</v>
      </c>
    </row>
    <row r="235" spans="2:8" x14ac:dyDescent="0.2">
      <c r="B235" s="3"/>
      <c r="C235" s="3" t="s">
        <v>57</v>
      </c>
      <c r="D235" s="4">
        <v>8.5822519320867929</v>
      </c>
      <c r="E235" s="4">
        <v>19.717118879857722</v>
      </c>
      <c r="F235" s="4">
        <v>39.345764734839385</v>
      </c>
      <c r="G235" s="3">
        <f>AVERAGE(D235:F235)</f>
        <v>22.548378515594635</v>
      </c>
      <c r="H235" s="3">
        <f t="shared" si="33"/>
        <v>15.57595754151235</v>
      </c>
    </row>
    <row r="236" spans="2:8" x14ac:dyDescent="0.2">
      <c r="B236" s="3"/>
      <c r="C236" s="3" t="s">
        <v>58</v>
      </c>
      <c r="D236" s="4">
        <v>5.2105618836816792</v>
      </c>
      <c r="E236" s="4">
        <v>10.133708944513627</v>
      </c>
      <c r="F236" s="4">
        <v>12.48490090194491</v>
      </c>
      <c r="G236" s="3">
        <f>AVERAGE(D236:F236)</f>
        <v>9.2763905767134052</v>
      </c>
      <c r="H236" s="3">
        <f t="shared" si="33"/>
        <v>3.7121756593650592</v>
      </c>
    </row>
    <row r="237" spans="2:8" x14ac:dyDescent="0.2">
      <c r="B237" s="3"/>
      <c r="C237" s="3"/>
      <c r="D237" s="3"/>
      <c r="E237" s="3"/>
      <c r="F237" s="3"/>
      <c r="G237" s="3"/>
      <c r="H237" s="3"/>
    </row>
    <row r="238" spans="2:8" x14ac:dyDescent="0.2">
      <c r="B238" s="3"/>
      <c r="C238" s="3"/>
      <c r="D238" s="3"/>
      <c r="E238" s="3"/>
      <c r="F238" s="3"/>
      <c r="G238" s="5"/>
      <c r="H238" s="3"/>
    </row>
    <row r="239" spans="2:8" x14ac:dyDescent="0.2">
      <c r="B239" s="3"/>
      <c r="C239" s="3"/>
      <c r="D239" s="3"/>
      <c r="E239" s="3"/>
      <c r="F239" s="3"/>
      <c r="G239" s="3"/>
      <c r="H239" s="3"/>
    </row>
    <row r="240" spans="2:8" x14ac:dyDescent="0.2">
      <c r="B240" s="3"/>
      <c r="C240" s="3"/>
      <c r="D240" s="3" t="s">
        <v>59</v>
      </c>
      <c r="E240" s="3"/>
      <c r="F240" s="3"/>
      <c r="G240" s="3"/>
      <c r="H240" s="3"/>
    </row>
    <row r="241" spans="2:8" x14ac:dyDescent="0.2">
      <c r="B241" s="3" t="s">
        <v>41</v>
      </c>
      <c r="C241" s="3" t="s">
        <v>26</v>
      </c>
      <c r="D241" s="3">
        <v>1</v>
      </c>
      <c r="E241" s="3">
        <v>1</v>
      </c>
      <c r="F241" s="3">
        <v>1</v>
      </c>
      <c r="G241" s="3">
        <f t="shared" ref="G241:G246" si="34">AVERAGE(D241:F241)</f>
        <v>1</v>
      </c>
      <c r="H241" s="3">
        <f>STDEV(D241:F241)</f>
        <v>0</v>
      </c>
    </row>
    <row r="242" spans="2:8" x14ac:dyDescent="0.2">
      <c r="B242" s="3"/>
      <c r="C242" s="3" t="s">
        <v>27</v>
      </c>
      <c r="D242" s="4">
        <v>2.2986387453516319</v>
      </c>
      <c r="E242" s="4">
        <v>1.6099961242880469</v>
      </c>
      <c r="F242" s="4">
        <v>0.35975269195116094</v>
      </c>
      <c r="G242" s="3">
        <f t="shared" si="34"/>
        <v>1.4227958538636132</v>
      </c>
      <c r="H242" s="3">
        <f t="shared" ref="H242:H250" si="35">STDEV(D242:F242)</f>
        <v>0.98290525380269977</v>
      </c>
    </row>
    <row r="243" spans="2:8" x14ac:dyDescent="0.2">
      <c r="B243" s="3"/>
      <c r="C243" s="3" t="s">
        <v>28</v>
      </c>
      <c r="D243" s="4">
        <v>150442.10547554359</v>
      </c>
      <c r="E243" s="4">
        <v>87778.018796475939</v>
      </c>
      <c r="F243" s="4">
        <v>109306.53618979403</v>
      </c>
      <c r="G243" s="3">
        <f t="shared" si="34"/>
        <v>115842.22015393786</v>
      </c>
      <c r="H243" s="3">
        <f t="shared" si="35"/>
        <v>31839.178907280249</v>
      </c>
    </row>
    <row r="244" spans="2:8" x14ac:dyDescent="0.2">
      <c r="B244" s="3"/>
      <c r="C244" s="3" t="s">
        <v>52</v>
      </c>
      <c r="D244" s="4">
        <v>49120.272362180513</v>
      </c>
      <c r="E244" s="4">
        <v>46763.859561447607</v>
      </c>
      <c r="F244" s="4">
        <v>29575.961520231984</v>
      </c>
      <c r="G244" s="3">
        <f t="shared" si="34"/>
        <v>41820.03114795337</v>
      </c>
      <c r="H244" s="3">
        <f t="shared" si="35"/>
        <v>10668.931582320278</v>
      </c>
    </row>
    <row r="245" spans="2:8" x14ac:dyDescent="0.2">
      <c r="B245" s="3"/>
      <c r="C245" s="3" t="s">
        <v>53</v>
      </c>
      <c r="D245" s="3">
        <v>12341.778580406661</v>
      </c>
      <c r="E245" s="3">
        <v>9299.7064492500558</v>
      </c>
      <c r="F245" s="3">
        <v>9792.5691467054548</v>
      </c>
      <c r="G245" s="3">
        <f t="shared" si="34"/>
        <v>10478.018058787391</v>
      </c>
      <c r="H245" s="3">
        <f t="shared" si="35"/>
        <v>1632.7678558495777</v>
      </c>
    </row>
    <row r="246" spans="2:8" x14ac:dyDescent="0.2">
      <c r="B246" s="3"/>
      <c r="C246" s="3" t="s">
        <v>54</v>
      </c>
      <c r="D246" s="3">
        <v>22308.706011878097</v>
      </c>
      <c r="E246" s="3">
        <v>14998.332145971137</v>
      </c>
      <c r="F246" s="3">
        <v>21113.19214901331</v>
      </c>
      <c r="G246" s="3">
        <f t="shared" si="34"/>
        <v>19473.410102287515</v>
      </c>
      <c r="H246" s="3">
        <f t="shared" si="35"/>
        <v>3921.3588697550967</v>
      </c>
    </row>
    <row r="247" spans="2:8" x14ac:dyDescent="0.2">
      <c r="B247" s="3"/>
      <c r="C247" s="3" t="s">
        <v>55</v>
      </c>
      <c r="D247" s="4">
        <v>52.196066765173128</v>
      </c>
      <c r="E247" s="4">
        <v>10.242901078725282</v>
      </c>
      <c r="F247" s="4">
        <v>29.377263823760117</v>
      </c>
      <c r="G247" s="3">
        <f>AVERAGE(D247:F247)</f>
        <v>30.605410555886177</v>
      </c>
      <c r="H247" s="3">
        <f t="shared" si="35"/>
        <v>21.003530324099337</v>
      </c>
    </row>
    <row r="248" spans="2:8" x14ac:dyDescent="0.2">
      <c r="B248" s="3"/>
      <c r="C248" s="3" t="s">
        <v>56</v>
      </c>
      <c r="D248" s="4">
        <v>30.674045760277775</v>
      </c>
      <c r="E248" s="4">
        <v>14.8493838142612</v>
      </c>
      <c r="F248" s="4">
        <v>18.591743065836599</v>
      </c>
      <c r="G248" s="3">
        <f>AVERAGE(D248:F248)</f>
        <v>21.371724213458524</v>
      </c>
      <c r="H248" s="3">
        <f t="shared" si="35"/>
        <v>8.2705019685794294</v>
      </c>
    </row>
    <row r="249" spans="2:8" x14ac:dyDescent="0.2">
      <c r="B249" s="3"/>
      <c r="C249" s="3" t="s">
        <v>57</v>
      </c>
      <c r="D249" s="4">
        <v>314.19764661425739</v>
      </c>
      <c r="E249" s="4">
        <v>54.763582913892826</v>
      </c>
      <c r="F249" s="4">
        <v>152.85471586209565</v>
      </c>
      <c r="G249" s="3">
        <f>AVERAGE(D249:F249)</f>
        <v>173.93864846341526</v>
      </c>
      <c r="H249" s="3">
        <f t="shared" si="35"/>
        <v>130.99583013391668</v>
      </c>
    </row>
    <row r="250" spans="2:8" x14ac:dyDescent="0.2">
      <c r="B250" s="3"/>
      <c r="C250" s="3" t="s">
        <v>58</v>
      </c>
      <c r="D250" s="4">
        <v>125.93864810130599</v>
      </c>
      <c r="E250" s="4">
        <v>46.015608025083942</v>
      </c>
      <c r="F250" s="4">
        <v>94.036998960531974</v>
      </c>
      <c r="G250" s="3">
        <f>AVERAGE(D250:F250)</f>
        <v>88.663751695640642</v>
      </c>
      <c r="H250" s="3">
        <f t="shared" si="35"/>
        <v>40.231541399548618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BBEB4-EAF1-1649-B7C0-1A190312C231}">
  <dimension ref="A1:H62"/>
  <sheetViews>
    <sheetView topLeftCell="A42" workbookViewId="0">
      <selection activeCell="H56" sqref="H56"/>
    </sheetView>
  </sheetViews>
  <sheetFormatPr baseColWidth="10" defaultRowHeight="16" x14ac:dyDescent="0.2"/>
  <sheetData>
    <row r="1" spans="1:8" x14ac:dyDescent="0.2">
      <c r="A1" t="s">
        <v>13</v>
      </c>
      <c r="B1" s="6">
        <v>1</v>
      </c>
      <c r="C1" s="6">
        <v>2</v>
      </c>
      <c r="D1" s="6">
        <v>3</v>
      </c>
      <c r="E1" s="6">
        <v>4</v>
      </c>
      <c r="F1" s="6">
        <v>5</v>
      </c>
      <c r="G1" s="6">
        <v>6</v>
      </c>
      <c r="H1" s="6">
        <v>7</v>
      </c>
    </row>
    <row r="2" spans="1:8" x14ac:dyDescent="0.2">
      <c r="B2" s="6" t="s">
        <v>60</v>
      </c>
      <c r="C2" s="6"/>
      <c r="D2" s="6"/>
      <c r="E2" s="6"/>
      <c r="F2" s="6"/>
      <c r="G2" s="7" t="s">
        <v>17</v>
      </c>
      <c r="H2" s="7" t="s">
        <v>93</v>
      </c>
    </row>
    <row r="3" spans="1:8" x14ac:dyDescent="0.2">
      <c r="B3" s="6" t="s">
        <v>61</v>
      </c>
      <c r="C3" s="6" t="s">
        <v>62</v>
      </c>
      <c r="D3" s="6">
        <v>1</v>
      </c>
      <c r="E3" s="6">
        <v>2</v>
      </c>
      <c r="F3" s="6">
        <v>3</v>
      </c>
      <c r="G3" s="6"/>
      <c r="H3" s="7"/>
    </row>
    <row r="4" spans="1:8" x14ac:dyDescent="0.2">
      <c r="B4" s="6"/>
      <c r="C4" s="8" t="s">
        <v>63</v>
      </c>
      <c r="D4" s="9">
        <v>27</v>
      </c>
      <c r="E4" s="9">
        <v>11</v>
      </c>
      <c r="F4" s="9">
        <v>23</v>
      </c>
      <c r="G4" s="6">
        <f>AVERAGE(D4:F4)</f>
        <v>20.333333333333332</v>
      </c>
      <c r="H4" s="7">
        <f>STDEV(D4:F4)</f>
        <v>8.326663997864534</v>
      </c>
    </row>
    <row r="5" spans="1:8" x14ac:dyDescent="0.2">
      <c r="B5" s="6"/>
      <c r="C5" s="8" t="s">
        <v>64</v>
      </c>
      <c r="D5" s="9">
        <v>2246402</v>
      </c>
      <c r="E5" s="9">
        <v>2158241</v>
      </c>
      <c r="F5" s="9">
        <v>2207879</v>
      </c>
      <c r="G5" s="6">
        <f>AVERAGE(D5:F5)</f>
        <v>2204174</v>
      </c>
      <c r="H5" s="7">
        <f t="shared" ref="H5:H7" si="0">STDEV(D5:F5)</f>
        <v>44197.123763883101</v>
      </c>
    </row>
    <row r="6" spans="1:8" x14ac:dyDescent="0.2">
      <c r="B6" s="6"/>
      <c r="C6" s="8" t="s">
        <v>65</v>
      </c>
      <c r="D6" s="9">
        <v>2961837</v>
      </c>
      <c r="E6" s="9">
        <v>3030388</v>
      </c>
      <c r="F6" s="9">
        <v>3178946</v>
      </c>
      <c r="G6" s="6">
        <f>AVERAGE(D6:F6)</f>
        <v>3057057</v>
      </c>
      <c r="H6" s="7">
        <f t="shared" si="0"/>
        <v>110984.26078052689</v>
      </c>
    </row>
    <row r="7" spans="1:8" x14ac:dyDescent="0.2">
      <c r="B7" s="6"/>
      <c r="C7" s="8" t="s">
        <v>66</v>
      </c>
      <c r="D7" s="9">
        <v>2987745</v>
      </c>
      <c r="E7" s="9">
        <v>3156565</v>
      </c>
      <c r="F7" s="9">
        <v>3154728</v>
      </c>
      <c r="G7" s="6">
        <f>AVERAGE(D7:F7)</f>
        <v>3099679.3333333335</v>
      </c>
      <c r="H7" s="7">
        <f t="shared" si="0"/>
        <v>96942.32757848005</v>
      </c>
    </row>
    <row r="8" spans="1:8" x14ac:dyDescent="0.2">
      <c r="B8" s="6"/>
      <c r="C8" s="6"/>
      <c r="D8" s="6"/>
      <c r="E8" s="6"/>
      <c r="F8" s="6"/>
      <c r="G8" s="6"/>
      <c r="H8" s="7"/>
    </row>
    <row r="9" spans="1:8" x14ac:dyDescent="0.2">
      <c r="B9" s="6" t="s">
        <v>67</v>
      </c>
      <c r="C9" s="6"/>
      <c r="D9" s="6"/>
      <c r="E9" s="6"/>
      <c r="F9" s="6"/>
      <c r="G9" s="6"/>
      <c r="H9" s="7"/>
    </row>
    <row r="10" spans="1:8" x14ac:dyDescent="0.2">
      <c r="B10" s="6" t="s">
        <v>61</v>
      </c>
      <c r="C10" s="6" t="s">
        <v>62</v>
      </c>
      <c r="D10" s="6">
        <v>1</v>
      </c>
      <c r="E10" s="6">
        <v>2</v>
      </c>
      <c r="F10" s="6">
        <v>3</v>
      </c>
      <c r="G10" s="6"/>
      <c r="H10" s="7"/>
    </row>
    <row r="11" spans="1:8" x14ac:dyDescent="0.2">
      <c r="B11" s="6"/>
      <c r="C11" s="8" t="s">
        <v>63</v>
      </c>
      <c r="D11" s="9">
        <v>35</v>
      </c>
      <c r="E11" s="9">
        <v>13</v>
      </c>
      <c r="F11" s="9">
        <v>27</v>
      </c>
      <c r="G11" s="6">
        <f>AVERAGE(D11:F11)</f>
        <v>25</v>
      </c>
      <c r="H11" s="7">
        <f>STDEV(D11:F11)</f>
        <v>11.135528725660043</v>
      </c>
    </row>
    <row r="12" spans="1:8" x14ac:dyDescent="0.2">
      <c r="B12" s="6"/>
      <c r="C12" s="8" t="s">
        <v>64</v>
      </c>
      <c r="D12" s="9">
        <v>1669816</v>
      </c>
      <c r="E12" s="9">
        <v>1641058</v>
      </c>
      <c r="F12" s="9">
        <v>1665989</v>
      </c>
      <c r="G12" s="6">
        <f>AVERAGE(D12:F12)</f>
        <v>1658954.3333333333</v>
      </c>
      <c r="H12" s="7">
        <f t="shared" ref="H12:H14" si="1">STDEV(D12:F12)</f>
        <v>15616.354963093447</v>
      </c>
    </row>
    <row r="13" spans="1:8" x14ac:dyDescent="0.2">
      <c r="B13" s="6"/>
      <c r="C13" s="8" t="s">
        <v>65</v>
      </c>
      <c r="D13" s="9">
        <v>2953772</v>
      </c>
      <c r="E13" s="9">
        <v>3101660</v>
      </c>
      <c r="F13" s="9">
        <v>3265437</v>
      </c>
      <c r="G13" s="6">
        <f>AVERAGE(D13:F13)</f>
        <v>3106956.3333333335</v>
      </c>
      <c r="H13" s="7">
        <f t="shared" si="1"/>
        <v>155899.98850652084</v>
      </c>
    </row>
    <row r="14" spans="1:8" x14ac:dyDescent="0.2">
      <c r="B14" s="6"/>
      <c r="C14" s="8" t="s">
        <v>66</v>
      </c>
      <c r="D14" s="9">
        <v>3646490</v>
      </c>
      <c r="E14" s="9">
        <v>3707768</v>
      </c>
      <c r="F14" s="9">
        <v>3696193</v>
      </c>
      <c r="G14" s="6">
        <f>AVERAGE(D14:F14)</f>
        <v>3683483.6666666665</v>
      </c>
      <c r="H14" s="7">
        <f t="shared" si="1"/>
        <v>32556.008452101945</v>
      </c>
    </row>
    <row r="15" spans="1:8" x14ac:dyDescent="0.2">
      <c r="B15" s="6"/>
      <c r="C15" s="6"/>
      <c r="D15" s="10"/>
      <c r="E15" s="10"/>
      <c r="F15" s="10"/>
      <c r="G15" s="6"/>
      <c r="H15" s="7"/>
    </row>
    <row r="16" spans="1:8" x14ac:dyDescent="0.2">
      <c r="B16" s="6" t="s">
        <v>68</v>
      </c>
      <c r="C16" s="6"/>
      <c r="D16" s="6"/>
      <c r="E16" s="6"/>
      <c r="F16" s="6"/>
      <c r="G16" s="6"/>
      <c r="H16" s="7"/>
    </row>
    <row r="17" spans="2:8" x14ac:dyDescent="0.2">
      <c r="B17" s="6" t="s">
        <v>61</v>
      </c>
      <c r="C17" s="6" t="s">
        <v>62</v>
      </c>
      <c r="D17" s="10">
        <v>1</v>
      </c>
      <c r="E17" s="10">
        <v>2</v>
      </c>
      <c r="F17" s="10">
        <v>3</v>
      </c>
      <c r="G17" s="6"/>
      <c r="H17" s="7"/>
    </row>
    <row r="18" spans="2:8" x14ac:dyDescent="0.2">
      <c r="B18" s="6"/>
      <c r="C18" s="8" t="s">
        <v>63</v>
      </c>
      <c r="D18" s="9">
        <v>636</v>
      </c>
      <c r="E18" s="9">
        <v>435</v>
      </c>
      <c r="F18" s="9">
        <v>360</v>
      </c>
      <c r="G18" s="6">
        <f>AVERAGE(D18:F18)</f>
        <v>477</v>
      </c>
      <c r="H18" s="7">
        <f>STDEV(D18:F18)</f>
        <v>142.71299870719557</v>
      </c>
    </row>
    <row r="19" spans="2:8" x14ac:dyDescent="0.2">
      <c r="B19" s="6"/>
      <c r="C19" s="8" t="s">
        <v>64</v>
      </c>
      <c r="D19" s="9">
        <v>1095996</v>
      </c>
      <c r="E19" s="9">
        <v>888841</v>
      </c>
      <c r="F19" s="9">
        <v>1032287</v>
      </c>
      <c r="G19" s="6">
        <f>AVERAGE(D19:F19)</f>
        <v>1005708</v>
      </c>
      <c r="H19" s="7">
        <f t="shared" ref="H19:H21" si="2">STDEV(D19:F19)</f>
        <v>106104.33985940443</v>
      </c>
    </row>
    <row r="20" spans="2:8" x14ac:dyDescent="0.2">
      <c r="B20" s="6"/>
      <c r="C20" s="8" t="s">
        <v>65</v>
      </c>
      <c r="D20" s="9">
        <v>2689582</v>
      </c>
      <c r="E20" s="9">
        <v>2687114</v>
      </c>
      <c r="F20" s="9">
        <v>2832912</v>
      </c>
      <c r="G20" s="6">
        <f>AVERAGE(D20:F20)</f>
        <v>2736536</v>
      </c>
      <c r="H20" s="7">
        <f t="shared" si="2"/>
        <v>83473.186041985959</v>
      </c>
    </row>
    <row r="21" spans="2:8" x14ac:dyDescent="0.2">
      <c r="B21" s="6"/>
      <c r="C21" s="8" t="s">
        <v>66</v>
      </c>
      <c r="D21" s="9">
        <v>3293196</v>
      </c>
      <c r="E21" s="9">
        <v>3319720</v>
      </c>
      <c r="F21" s="9">
        <v>3161147</v>
      </c>
      <c r="G21" s="6">
        <f>AVERAGE(D21:F21)</f>
        <v>3258021</v>
      </c>
      <c r="H21" s="7">
        <f t="shared" si="2"/>
        <v>84937.091726759754</v>
      </c>
    </row>
    <row r="22" spans="2:8" x14ac:dyDescent="0.2">
      <c r="B22" s="6"/>
      <c r="C22" s="6"/>
      <c r="D22" s="6"/>
      <c r="E22" s="6"/>
      <c r="F22" s="6"/>
      <c r="G22" s="6"/>
      <c r="H22" s="7"/>
    </row>
    <row r="23" spans="2:8" x14ac:dyDescent="0.2">
      <c r="B23" s="6" t="s">
        <v>69</v>
      </c>
      <c r="C23" s="6"/>
      <c r="D23" s="6"/>
      <c r="E23" s="6"/>
      <c r="F23" s="6"/>
      <c r="G23" s="6"/>
      <c r="H23" s="7"/>
    </row>
    <row r="24" spans="2:8" x14ac:dyDescent="0.2">
      <c r="B24" s="6" t="s">
        <v>61</v>
      </c>
      <c r="C24" s="6" t="s">
        <v>62</v>
      </c>
      <c r="D24" s="6">
        <v>1</v>
      </c>
      <c r="E24" s="6">
        <v>2</v>
      </c>
      <c r="F24" s="6">
        <v>3</v>
      </c>
      <c r="G24" s="6"/>
      <c r="H24" s="7"/>
    </row>
    <row r="25" spans="2:8" x14ac:dyDescent="0.2">
      <c r="B25" s="6"/>
      <c r="C25" s="8" t="s">
        <v>63</v>
      </c>
      <c r="D25" s="9">
        <v>854</v>
      </c>
      <c r="E25" s="9">
        <v>112</v>
      </c>
      <c r="F25" s="9">
        <v>28</v>
      </c>
      <c r="G25" s="6">
        <f>AVERAGE(D25:F25)</f>
        <v>331.33333333333331</v>
      </c>
      <c r="H25" s="7">
        <f>STDEV(D25:F25)</f>
        <v>454.586992041494</v>
      </c>
    </row>
    <row r="26" spans="2:8" x14ac:dyDescent="0.2">
      <c r="B26" s="6"/>
      <c r="C26" s="8" t="s">
        <v>64</v>
      </c>
      <c r="D26" s="9">
        <v>392902</v>
      </c>
      <c r="E26" s="9">
        <v>388920</v>
      </c>
      <c r="F26" s="9">
        <v>350057</v>
      </c>
      <c r="G26" s="6">
        <f>AVERAGE(D26:F26)</f>
        <v>377293</v>
      </c>
      <c r="H26" s="7">
        <f t="shared" ref="H26:H28" si="3">STDEV(D26:F26)</f>
        <v>23670.949558477794</v>
      </c>
    </row>
    <row r="27" spans="2:8" x14ac:dyDescent="0.2">
      <c r="B27" s="6"/>
      <c r="C27" s="8" t="s">
        <v>65</v>
      </c>
      <c r="D27" s="9">
        <v>1220799</v>
      </c>
      <c r="E27" s="9">
        <v>1223444</v>
      </c>
      <c r="F27" s="9">
        <v>1159928</v>
      </c>
      <c r="G27" s="6">
        <f>AVERAGE(D27:F27)</f>
        <v>1201390.3333333333</v>
      </c>
      <c r="H27" s="7">
        <f t="shared" si="3"/>
        <v>35931.780088569692</v>
      </c>
    </row>
    <row r="28" spans="2:8" x14ac:dyDescent="0.2">
      <c r="B28" s="6"/>
      <c r="C28" s="8" t="s">
        <v>66</v>
      </c>
      <c r="D28" s="9">
        <v>1575400</v>
      </c>
      <c r="E28" s="9">
        <v>1534454</v>
      </c>
      <c r="F28" s="9">
        <v>1433485</v>
      </c>
      <c r="G28" s="6">
        <f>AVERAGE(D28:F28)</f>
        <v>1514446.3333333333</v>
      </c>
      <c r="H28" s="7">
        <f t="shared" si="3"/>
        <v>73042.431848435415</v>
      </c>
    </row>
    <row r="29" spans="2:8" x14ac:dyDescent="0.2">
      <c r="B29" s="6"/>
      <c r="C29" s="6"/>
      <c r="D29" s="6"/>
      <c r="E29" s="6"/>
      <c r="F29" s="6"/>
      <c r="G29" s="6"/>
      <c r="H29" s="7"/>
    </row>
    <row r="30" spans="2:8" x14ac:dyDescent="0.2">
      <c r="B30" s="6" t="s">
        <v>70</v>
      </c>
      <c r="C30" s="6"/>
      <c r="D30" s="6"/>
      <c r="E30" s="6"/>
      <c r="F30" s="6"/>
      <c r="G30" s="6"/>
      <c r="H30" s="7"/>
    </row>
    <row r="31" spans="2:8" x14ac:dyDescent="0.2">
      <c r="B31" s="6" t="s">
        <v>61</v>
      </c>
      <c r="C31" s="6" t="s">
        <v>62</v>
      </c>
      <c r="D31" s="6">
        <v>1</v>
      </c>
      <c r="E31" s="6">
        <v>2</v>
      </c>
      <c r="F31" s="6">
        <v>3</v>
      </c>
      <c r="G31" s="6"/>
      <c r="H31" s="7"/>
    </row>
    <row r="32" spans="2:8" x14ac:dyDescent="0.2">
      <c r="B32" s="6"/>
      <c r="C32" s="8" t="s">
        <v>63</v>
      </c>
      <c r="D32" s="9">
        <v>121</v>
      </c>
      <c r="E32" s="9">
        <v>9</v>
      </c>
      <c r="F32" s="9">
        <v>25</v>
      </c>
      <c r="G32" s="6">
        <f>AVERAGE(D32:F32)</f>
        <v>51.666666666666664</v>
      </c>
      <c r="H32" s="7">
        <f>STDEV(D32:F32)</f>
        <v>60.575022355202918</v>
      </c>
    </row>
    <row r="33" spans="2:8" x14ac:dyDescent="0.2">
      <c r="B33" s="6"/>
      <c r="C33" s="8" t="s">
        <v>64</v>
      </c>
      <c r="D33" s="9">
        <v>304332</v>
      </c>
      <c r="E33" s="9">
        <v>313066</v>
      </c>
      <c r="F33" s="9">
        <v>280831</v>
      </c>
      <c r="G33" s="6">
        <f>AVERAGE(D33:F33)</f>
        <v>299409.66666666669</v>
      </c>
      <c r="H33" s="7">
        <f t="shared" ref="H33:H35" si="4">STDEV(D33:F33)</f>
        <v>16671.707481039048</v>
      </c>
    </row>
    <row r="34" spans="2:8" x14ac:dyDescent="0.2">
      <c r="B34" s="6"/>
      <c r="C34" s="8" t="s">
        <v>65</v>
      </c>
      <c r="D34" s="9">
        <v>923944</v>
      </c>
      <c r="E34" s="9">
        <v>1174836</v>
      </c>
      <c r="F34" s="9">
        <v>1148322</v>
      </c>
      <c r="G34" s="6">
        <f>AVERAGE(D34:F34)</f>
        <v>1082367.3333333333</v>
      </c>
      <c r="H34" s="7">
        <f t="shared" si="4"/>
        <v>137837.63077379577</v>
      </c>
    </row>
    <row r="35" spans="2:8" x14ac:dyDescent="0.2">
      <c r="B35" s="6"/>
      <c r="C35" s="8" t="s">
        <v>66</v>
      </c>
      <c r="D35" s="9">
        <v>1329526</v>
      </c>
      <c r="E35" s="9">
        <v>1391277</v>
      </c>
      <c r="F35" s="9">
        <v>1363709</v>
      </c>
      <c r="G35" s="6">
        <f>AVERAGE(D35:F35)</f>
        <v>1361504</v>
      </c>
      <c r="H35" s="7">
        <f t="shared" si="4"/>
        <v>30934.495615736163</v>
      </c>
    </row>
    <row r="36" spans="2:8" x14ac:dyDescent="0.2">
      <c r="B36" s="6"/>
      <c r="C36" s="6"/>
      <c r="D36" s="9"/>
      <c r="E36" s="9"/>
      <c r="F36" s="9"/>
      <c r="G36" s="6"/>
      <c r="H36" s="7"/>
    </row>
    <row r="37" spans="2:8" x14ac:dyDescent="0.2">
      <c r="B37" s="6" t="s">
        <v>71</v>
      </c>
      <c r="C37" s="6"/>
      <c r="D37" s="6"/>
      <c r="E37" s="6"/>
      <c r="F37" s="6"/>
      <c r="G37" s="6"/>
      <c r="H37" s="7"/>
    </row>
    <row r="38" spans="2:8" x14ac:dyDescent="0.2">
      <c r="B38" s="6" t="s">
        <v>61</v>
      </c>
      <c r="C38" s="6" t="s">
        <v>62</v>
      </c>
      <c r="D38" s="6">
        <v>1</v>
      </c>
      <c r="E38" s="6">
        <v>2</v>
      </c>
      <c r="F38" s="6">
        <v>3</v>
      </c>
      <c r="G38" s="6"/>
      <c r="H38" s="7"/>
    </row>
    <row r="39" spans="2:8" x14ac:dyDescent="0.2">
      <c r="B39" s="6"/>
      <c r="C39" s="8" t="s">
        <v>63</v>
      </c>
      <c r="D39" s="9">
        <v>463</v>
      </c>
      <c r="E39" s="9">
        <v>31</v>
      </c>
      <c r="F39" s="9">
        <v>55</v>
      </c>
      <c r="G39" s="6">
        <f>AVERAGE(D39:F39)</f>
        <v>183</v>
      </c>
      <c r="H39" s="7">
        <f>STDEV(D39:F39)</f>
        <v>242.78385448789629</v>
      </c>
    </row>
    <row r="40" spans="2:8" x14ac:dyDescent="0.2">
      <c r="B40" s="6"/>
      <c r="C40" s="8" t="s">
        <v>64</v>
      </c>
      <c r="D40" s="9">
        <v>212176</v>
      </c>
      <c r="E40" s="9">
        <v>199530</v>
      </c>
      <c r="F40" s="9">
        <v>213036</v>
      </c>
      <c r="G40" s="6">
        <f>AVERAGE(D40:F40)</f>
        <v>208247.33333333334</v>
      </c>
      <c r="H40" s="7">
        <f t="shared" ref="H40:H42" si="5">STDEV(D40:F40)</f>
        <v>7561.6681581072653</v>
      </c>
    </row>
    <row r="41" spans="2:8" x14ac:dyDescent="0.2">
      <c r="B41" s="6"/>
      <c r="C41" s="8" t="s">
        <v>65</v>
      </c>
      <c r="D41" s="9">
        <v>768565</v>
      </c>
      <c r="E41" s="9">
        <v>862026</v>
      </c>
      <c r="F41" s="9">
        <v>842098</v>
      </c>
      <c r="G41" s="6">
        <f>AVERAGE(D41:F41)</f>
        <v>824229.66666666663</v>
      </c>
      <c r="H41" s="7">
        <f t="shared" si="5"/>
        <v>49225.98533633769</v>
      </c>
    </row>
    <row r="42" spans="2:8" x14ac:dyDescent="0.2">
      <c r="B42" s="6"/>
      <c r="C42" s="8" t="s">
        <v>66</v>
      </c>
      <c r="D42" s="9">
        <v>993995</v>
      </c>
      <c r="E42" s="9">
        <v>907047</v>
      </c>
      <c r="F42" s="9">
        <v>921556</v>
      </c>
      <c r="G42" s="6">
        <f>AVERAGE(D42:F42)</f>
        <v>940866</v>
      </c>
      <c r="H42" s="7">
        <f t="shared" si="5"/>
        <v>46579.456319283076</v>
      </c>
    </row>
    <row r="43" spans="2:8" x14ac:dyDescent="0.2">
      <c r="B43" s="6"/>
      <c r="C43" s="6"/>
      <c r="D43" s="6"/>
      <c r="E43" s="6"/>
      <c r="F43" s="6"/>
      <c r="G43" s="6"/>
      <c r="H43" s="7"/>
    </row>
    <row r="44" spans="2:8" x14ac:dyDescent="0.2">
      <c r="B44" s="6" t="s">
        <v>72</v>
      </c>
      <c r="C44" s="6"/>
      <c r="D44" s="6"/>
      <c r="E44" s="6"/>
      <c r="F44" s="6"/>
      <c r="G44" s="6"/>
      <c r="H44" s="7"/>
    </row>
    <row r="45" spans="2:8" x14ac:dyDescent="0.2">
      <c r="B45" s="6" t="s">
        <v>61</v>
      </c>
      <c r="C45" s="6" t="s">
        <v>62</v>
      </c>
      <c r="D45" s="6">
        <v>1</v>
      </c>
      <c r="E45" s="6">
        <v>2</v>
      </c>
      <c r="F45" s="6">
        <v>3</v>
      </c>
      <c r="G45" s="6"/>
      <c r="H45" s="7"/>
    </row>
    <row r="46" spans="2:8" x14ac:dyDescent="0.2">
      <c r="B46" s="6"/>
      <c r="C46" s="8" t="s">
        <v>63</v>
      </c>
      <c r="D46" s="9">
        <v>493</v>
      </c>
      <c r="E46" s="9">
        <v>68</v>
      </c>
      <c r="F46" s="9">
        <v>26</v>
      </c>
      <c r="G46" s="6">
        <f>AVERAGE(D46:F46)</f>
        <v>195.66666666666666</v>
      </c>
      <c r="H46" s="7">
        <f>STDEV(D46:F46)</f>
        <v>258.35311752199419</v>
      </c>
    </row>
    <row r="47" spans="2:8" x14ac:dyDescent="0.2">
      <c r="B47" s="6"/>
      <c r="C47" s="8" t="s">
        <v>64</v>
      </c>
      <c r="D47" s="9">
        <v>183612</v>
      </c>
      <c r="E47" s="9">
        <v>151706</v>
      </c>
      <c r="F47" s="9">
        <v>116612</v>
      </c>
      <c r="G47" s="6">
        <f>AVERAGE(D47:F47)</f>
        <v>150643.33333333334</v>
      </c>
      <c r="H47" s="7">
        <f t="shared" ref="H47:H49" si="6">STDEV(D47:F47)</f>
        <v>33512.638591035058</v>
      </c>
    </row>
    <row r="48" spans="2:8" x14ac:dyDescent="0.2">
      <c r="B48" s="6"/>
      <c r="C48" s="8" t="s">
        <v>65</v>
      </c>
      <c r="D48" s="9">
        <v>585085</v>
      </c>
      <c r="E48" s="9">
        <v>648244</v>
      </c>
      <c r="F48" s="9">
        <v>602370</v>
      </c>
      <c r="G48" s="6">
        <f>AVERAGE(D48:F48)</f>
        <v>611899.66666666663</v>
      </c>
      <c r="H48" s="7">
        <f t="shared" si="6"/>
        <v>32640.093908157392</v>
      </c>
    </row>
    <row r="49" spans="1:8" x14ac:dyDescent="0.2">
      <c r="B49" s="6"/>
      <c r="C49" s="8" t="s">
        <v>66</v>
      </c>
      <c r="D49" s="9">
        <v>713200</v>
      </c>
      <c r="E49" s="9">
        <v>845792</v>
      </c>
      <c r="F49" s="9">
        <v>806788</v>
      </c>
      <c r="G49" s="6">
        <f>AVERAGE(D49:F49)</f>
        <v>788593.33333333337</v>
      </c>
      <c r="H49" s="7">
        <f t="shared" si="6"/>
        <v>68142.820878896207</v>
      </c>
    </row>
    <row r="50" spans="1:8" x14ac:dyDescent="0.2">
      <c r="B50" s="6"/>
      <c r="C50" s="6"/>
      <c r="D50" s="6"/>
      <c r="E50" s="6"/>
      <c r="F50" s="6"/>
      <c r="G50" s="6"/>
      <c r="H50" s="7"/>
    </row>
    <row r="51" spans="1:8" x14ac:dyDescent="0.2">
      <c r="A51" s="1" t="s">
        <v>5</v>
      </c>
      <c r="B51" s="6" t="s">
        <v>73</v>
      </c>
      <c r="C51" s="8" t="s">
        <v>63</v>
      </c>
      <c r="D51" s="6">
        <f t="shared" ref="D51:F54" si="7">SUM(D4,D11,D18,D25,D32,D39,D46)</f>
        <v>2629</v>
      </c>
      <c r="E51" s="6">
        <f t="shared" si="7"/>
        <v>679</v>
      </c>
      <c r="F51" s="6">
        <f t="shared" si="7"/>
        <v>544</v>
      </c>
      <c r="G51" s="6">
        <f>AVERAGE(D51:F51)</f>
        <v>1284</v>
      </c>
      <c r="H51" s="7">
        <f>STDEV(D51:F51)</f>
        <v>1166.7583297324259</v>
      </c>
    </row>
    <row r="52" spans="1:8" x14ac:dyDescent="0.2">
      <c r="B52" s="6"/>
      <c r="C52" s="8" t="s">
        <v>64</v>
      </c>
      <c r="D52" s="6">
        <f t="shared" si="7"/>
        <v>6105236</v>
      </c>
      <c r="E52" s="6">
        <f t="shared" si="7"/>
        <v>5741362</v>
      </c>
      <c r="F52" s="6">
        <f t="shared" si="7"/>
        <v>5866691</v>
      </c>
      <c r="G52" s="6">
        <f>AVERAGE(D52:F52)</f>
        <v>5904429.666666667</v>
      </c>
      <c r="H52" s="7">
        <f t="shared" ref="H52:H54" si="8">STDEV(D52:F52)</f>
        <v>184849.20121637889</v>
      </c>
    </row>
    <row r="53" spans="1:8" x14ac:dyDescent="0.2">
      <c r="B53" s="6"/>
      <c r="C53" s="8" t="s">
        <v>65</v>
      </c>
      <c r="D53" s="6">
        <f t="shared" si="7"/>
        <v>12103584</v>
      </c>
      <c r="E53" s="6">
        <f t="shared" si="7"/>
        <v>12727712</v>
      </c>
      <c r="F53" s="6">
        <f t="shared" si="7"/>
        <v>13030013</v>
      </c>
      <c r="G53" s="6">
        <f>AVERAGE(D53:F53)</f>
        <v>12620436.333333334</v>
      </c>
      <c r="H53" s="7">
        <f t="shared" si="8"/>
        <v>472439.1225378497</v>
      </c>
    </row>
    <row r="54" spans="1:8" x14ac:dyDescent="0.2">
      <c r="B54" s="6"/>
      <c r="C54" s="8" t="s">
        <v>66</v>
      </c>
      <c r="D54" s="6">
        <f t="shared" si="7"/>
        <v>14539552</v>
      </c>
      <c r="E54" s="6">
        <f t="shared" si="7"/>
        <v>14862623</v>
      </c>
      <c r="F54" s="6">
        <f t="shared" si="7"/>
        <v>14537606</v>
      </c>
      <c r="G54" s="6">
        <f>AVERAGE(D54:F54)</f>
        <v>14646593.666666666</v>
      </c>
      <c r="H54" s="7">
        <f t="shared" si="8"/>
        <v>187089.42079747142</v>
      </c>
    </row>
    <row r="56" spans="1:8" x14ac:dyDescent="0.2">
      <c r="A56" s="1" t="s">
        <v>6</v>
      </c>
      <c r="C56">
        <v>1</v>
      </c>
      <c r="D56">
        <v>2</v>
      </c>
      <c r="E56">
        <v>3</v>
      </c>
      <c r="F56">
        <v>4</v>
      </c>
      <c r="G56" t="s">
        <v>43</v>
      </c>
      <c r="H56" t="s">
        <v>93</v>
      </c>
    </row>
    <row r="57" spans="1:8" x14ac:dyDescent="0.2">
      <c r="B57" t="s">
        <v>63</v>
      </c>
      <c r="C57" s="11">
        <v>18</v>
      </c>
      <c r="D57" s="11">
        <v>2</v>
      </c>
      <c r="E57" s="11">
        <v>28</v>
      </c>
      <c r="F57" s="11">
        <v>10</v>
      </c>
      <c r="G57">
        <f>AVERAGE(C57:F57)</f>
        <v>14.5</v>
      </c>
      <c r="H57" s="7">
        <f>STDEV(C57:F57)</f>
        <v>11.120551545074852</v>
      </c>
    </row>
    <row r="58" spans="1:8" x14ac:dyDescent="0.2">
      <c r="B58" t="s">
        <v>74</v>
      </c>
      <c r="C58" s="11">
        <v>65</v>
      </c>
      <c r="D58" s="11">
        <v>129</v>
      </c>
      <c r="E58" s="11">
        <v>114</v>
      </c>
      <c r="F58" s="11">
        <v>70</v>
      </c>
      <c r="G58">
        <f>AVERAGE(C58:F58)</f>
        <v>94.5</v>
      </c>
      <c r="H58" s="7">
        <f t="shared" ref="H58:H62" si="9">STDEV(C58:F58)</f>
        <v>31.838132273528021</v>
      </c>
    </row>
    <row r="59" spans="1:8" x14ac:dyDescent="0.2">
      <c r="B59" t="s">
        <v>75</v>
      </c>
      <c r="C59" s="11">
        <v>1173161</v>
      </c>
      <c r="D59" s="11">
        <v>1270810</v>
      </c>
      <c r="E59" s="11">
        <v>1010361</v>
      </c>
      <c r="F59" s="11">
        <v>1326974</v>
      </c>
      <c r="G59">
        <f t="shared" ref="G59:G62" si="10">AVERAGE(C59:F59)</f>
        <v>1195326.5</v>
      </c>
      <c r="H59" s="7">
        <f t="shared" si="9"/>
        <v>138723.18793073733</v>
      </c>
    </row>
    <row r="60" spans="1:8" x14ac:dyDescent="0.2">
      <c r="B60" t="s">
        <v>76</v>
      </c>
      <c r="C60" s="11">
        <v>1360257</v>
      </c>
      <c r="D60" s="11">
        <v>1472500</v>
      </c>
      <c r="E60" s="11">
        <v>1114992</v>
      </c>
      <c r="F60" s="11">
        <v>1369709</v>
      </c>
      <c r="G60">
        <f t="shared" si="10"/>
        <v>1329364.5</v>
      </c>
      <c r="H60" s="7">
        <f t="shared" si="9"/>
        <v>151685.38201707727</v>
      </c>
    </row>
    <row r="61" spans="1:8" x14ac:dyDescent="0.2">
      <c r="B61" t="s">
        <v>77</v>
      </c>
      <c r="C61" s="11">
        <v>43667</v>
      </c>
      <c r="D61" s="11">
        <v>35492</v>
      </c>
      <c r="E61" s="11">
        <v>80807</v>
      </c>
      <c r="F61" s="11">
        <v>77811</v>
      </c>
      <c r="G61">
        <f t="shared" si="10"/>
        <v>59444.25</v>
      </c>
      <c r="H61" s="7">
        <f t="shared" si="9"/>
        <v>23211.6098159951</v>
      </c>
    </row>
    <row r="62" spans="1:8" x14ac:dyDescent="0.2">
      <c r="B62" t="s">
        <v>78</v>
      </c>
      <c r="C62" s="11">
        <v>714446</v>
      </c>
      <c r="D62" s="11">
        <v>597641</v>
      </c>
      <c r="E62" s="11">
        <v>738253</v>
      </c>
      <c r="F62" s="11">
        <v>719599</v>
      </c>
      <c r="G62">
        <f t="shared" si="10"/>
        <v>692484.75</v>
      </c>
      <c r="H62" s="7">
        <f t="shared" si="9"/>
        <v>64050.88778138312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86C35-9BA9-6144-9B33-3F145AF4EAA1}">
  <dimension ref="A1:G52"/>
  <sheetViews>
    <sheetView tabSelected="1" workbookViewId="0">
      <selection activeCell="D26" sqref="D26"/>
    </sheetView>
  </sheetViews>
  <sheetFormatPr baseColWidth="10" defaultRowHeight="16" x14ac:dyDescent="0.2"/>
  <cols>
    <col min="1" max="1" width="19.1640625" bestFit="1" customWidth="1"/>
    <col min="2" max="2" width="20.83203125" bestFit="1" customWidth="1"/>
    <col min="3" max="3" width="20.6640625" bestFit="1" customWidth="1"/>
    <col min="4" max="4" width="24.5" bestFit="1" customWidth="1"/>
    <col min="5" max="6" width="12.1640625" bestFit="1" customWidth="1"/>
  </cols>
  <sheetData>
    <row r="1" spans="1:6" x14ac:dyDescent="0.2">
      <c r="A1" s="1" t="s">
        <v>7</v>
      </c>
      <c r="B1" t="s">
        <v>79</v>
      </c>
      <c r="D1">
        <v>1</v>
      </c>
      <c r="E1">
        <v>2</v>
      </c>
      <c r="F1">
        <v>3</v>
      </c>
    </row>
    <row r="2" spans="1:6" x14ac:dyDescent="0.2">
      <c r="A2" s="1"/>
      <c r="C2" t="s">
        <v>95</v>
      </c>
      <c r="D2">
        <v>0.31437568908391528</v>
      </c>
      <c r="E2">
        <v>0.28084339839234818</v>
      </c>
      <c r="F2">
        <v>0.31462900394773974</v>
      </c>
    </row>
    <row r="3" spans="1:6" x14ac:dyDescent="0.2">
      <c r="C3" t="s">
        <v>94</v>
      </c>
      <c r="D3">
        <v>0.37261230302467413</v>
      </c>
    </row>
    <row r="4" spans="1:6" x14ac:dyDescent="0.2">
      <c r="C4" t="s">
        <v>96</v>
      </c>
      <c r="D4">
        <f>D2/D3</f>
        <v>0.84370721667528392</v>
      </c>
      <c r="E4">
        <f>E2/D3</f>
        <v>0.75371477568670331</v>
      </c>
      <c r="F4">
        <f>F2/D3</f>
        <v>0.84438705161838212</v>
      </c>
    </row>
    <row r="5" spans="1:6" x14ac:dyDescent="0.2">
      <c r="C5" t="s">
        <v>43</v>
      </c>
      <c r="D5">
        <f>AVERAGE(D4:F4)</f>
        <v>0.81393634799345638</v>
      </c>
    </row>
    <row r="6" spans="1:6" x14ac:dyDescent="0.2">
      <c r="C6" t="s">
        <v>93</v>
      </c>
      <c r="D6">
        <f>STDEV(D4:F4)</f>
        <v>5.215451919259334E-2</v>
      </c>
    </row>
    <row r="8" spans="1:6" x14ac:dyDescent="0.2">
      <c r="A8" s="1" t="s">
        <v>8</v>
      </c>
      <c r="B8" t="s">
        <v>81</v>
      </c>
      <c r="D8">
        <v>1</v>
      </c>
      <c r="E8">
        <v>2</v>
      </c>
      <c r="F8">
        <v>3</v>
      </c>
    </row>
    <row r="9" spans="1:6" x14ac:dyDescent="0.2">
      <c r="C9" t="s">
        <v>80</v>
      </c>
      <c r="D9">
        <v>1.0271326862619374</v>
      </c>
      <c r="E9">
        <v>0.9253525808047024</v>
      </c>
      <c r="F9">
        <v>0.97544252924330177</v>
      </c>
    </row>
    <row r="10" spans="1:6" x14ac:dyDescent="0.2">
      <c r="C10" t="s">
        <v>43</v>
      </c>
      <c r="D10">
        <f>AVERAGE(D9:F9)</f>
        <v>0.97597593210331379</v>
      </c>
    </row>
    <row r="11" spans="1:6" x14ac:dyDescent="0.2">
      <c r="C11" t="s">
        <v>93</v>
      </c>
      <c r="D11">
        <f>STDEV(D9:F9)</f>
        <v>5.0892149253885639E-2</v>
      </c>
    </row>
    <row r="12" spans="1:6" x14ac:dyDescent="0.2">
      <c r="B12" t="s">
        <v>82</v>
      </c>
      <c r="D12">
        <v>1</v>
      </c>
      <c r="E12">
        <v>2</v>
      </c>
      <c r="F12">
        <v>3</v>
      </c>
    </row>
    <row r="13" spans="1:6" x14ac:dyDescent="0.2">
      <c r="C13" t="s">
        <v>80</v>
      </c>
      <c r="D13">
        <v>0.60727094230918832</v>
      </c>
      <c r="E13">
        <v>0.65652118233516821</v>
      </c>
      <c r="F13">
        <v>0.57096576279119071</v>
      </c>
    </row>
    <row r="14" spans="1:6" x14ac:dyDescent="0.2">
      <c r="C14" t="s">
        <v>43</v>
      </c>
      <c r="D14">
        <f>AVERAGE(D13:F13)</f>
        <v>0.61158596247851582</v>
      </c>
    </row>
    <row r="15" spans="1:6" x14ac:dyDescent="0.2">
      <c r="C15" t="s">
        <v>93</v>
      </c>
      <c r="D15">
        <f>STDEV(D13:F13)</f>
        <v>4.2940621824011566E-2</v>
      </c>
    </row>
    <row r="16" spans="1:6" x14ac:dyDescent="0.2">
      <c r="B16" t="s">
        <v>83</v>
      </c>
      <c r="D16">
        <v>1</v>
      </c>
      <c r="E16">
        <v>2</v>
      </c>
      <c r="F16">
        <v>3</v>
      </c>
    </row>
    <row r="17" spans="1:6" x14ac:dyDescent="0.2">
      <c r="C17" t="s">
        <v>80</v>
      </c>
      <c r="D17">
        <v>0.53201119427821175</v>
      </c>
      <c r="E17">
        <v>0.6540100272371524</v>
      </c>
      <c r="F17">
        <v>0.5879758053627403</v>
      </c>
    </row>
    <row r="18" spans="1:6" x14ac:dyDescent="0.2">
      <c r="C18" t="s">
        <v>43</v>
      </c>
      <c r="D18">
        <f>AVERAGE(D17:F17)</f>
        <v>0.59133234229270137</v>
      </c>
    </row>
    <row r="19" spans="1:6" x14ac:dyDescent="0.2">
      <c r="C19" t="s">
        <v>93</v>
      </c>
      <c r="D19">
        <f>STDEV(D17:F17)</f>
        <v>6.106863815378169E-2</v>
      </c>
    </row>
    <row r="21" spans="1:6" x14ac:dyDescent="0.2">
      <c r="A21" s="1" t="s">
        <v>9</v>
      </c>
      <c r="B21" s="1" t="s">
        <v>84</v>
      </c>
      <c r="C21" s="1" t="s">
        <v>85</v>
      </c>
      <c r="D21" s="1" t="s">
        <v>86</v>
      </c>
      <c r="E21" s="1" t="s">
        <v>43</v>
      </c>
      <c r="F21" s="1" t="s">
        <v>93</v>
      </c>
    </row>
    <row r="22" spans="1:6" x14ac:dyDescent="0.2">
      <c r="B22" s="1">
        <v>10</v>
      </c>
      <c r="C22" s="1">
        <v>1</v>
      </c>
      <c r="D22" s="1">
        <v>1.5908</v>
      </c>
      <c r="E22">
        <f>AVERAGE(D22:D24)</f>
        <v>1.4939999999999998</v>
      </c>
      <c r="F22" s="1">
        <f>STDEV(D22:D24)</f>
        <v>9.0614789079928884E-2</v>
      </c>
    </row>
    <row r="23" spans="1:6" x14ac:dyDescent="0.2">
      <c r="B23" s="1">
        <v>10</v>
      </c>
      <c r="C23" s="1">
        <v>2</v>
      </c>
      <c r="D23" s="1">
        <v>1.4112</v>
      </c>
      <c r="E23" s="1"/>
      <c r="F23" s="1"/>
    </row>
    <row r="24" spans="1:6" x14ac:dyDescent="0.2">
      <c r="B24" s="1">
        <v>10</v>
      </c>
      <c r="C24" s="1">
        <v>3</v>
      </c>
      <c r="D24" s="1">
        <v>1.48</v>
      </c>
      <c r="E24" s="1"/>
      <c r="F24" s="1"/>
    </row>
    <row r="25" spans="1:6" x14ac:dyDescent="0.2">
      <c r="B25" s="1">
        <v>12</v>
      </c>
      <c r="C25" s="1">
        <v>1</v>
      </c>
      <c r="D25" s="1">
        <v>4.2632000000000003</v>
      </c>
      <c r="E25">
        <f>AVERAGE(D25:D27)</f>
        <v>4.1045333333333334</v>
      </c>
      <c r="F25" s="1">
        <f>STDEV(D25:D27)</f>
        <v>0.23610449663937649</v>
      </c>
    </row>
    <row r="26" spans="1:6" x14ac:dyDescent="0.2">
      <c r="B26" s="1">
        <v>12</v>
      </c>
      <c r="C26" s="1">
        <v>2</v>
      </c>
      <c r="D26" s="1">
        <v>4.2172000000000001</v>
      </c>
      <c r="E26" s="1"/>
      <c r="F26" s="1"/>
    </row>
    <row r="27" spans="1:6" x14ac:dyDescent="0.2">
      <c r="B27" s="1">
        <v>12</v>
      </c>
      <c r="C27" s="1">
        <v>3</v>
      </c>
      <c r="D27" s="1">
        <v>3.8332000000000002</v>
      </c>
      <c r="E27" s="1"/>
      <c r="F27" s="1"/>
    </row>
    <row r="28" spans="1:6" x14ac:dyDescent="0.2">
      <c r="B28" s="1">
        <v>14</v>
      </c>
      <c r="C28" s="1">
        <v>1</v>
      </c>
      <c r="D28" s="1">
        <v>4.2876000000000003</v>
      </c>
      <c r="E28">
        <f>AVERAGE(D28:D30)</f>
        <v>4.1803999999999997</v>
      </c>
      <c r="F28" s="1">
        <f>STDEV(D28:D30)</f>
        <v>0.16865206787940662</v>
      </c>
    </row>
    <row r="29" spans="1:6" x14ac:dyDescent="0.2">
      <c r="B29" s="1">
        <v>14</v>
      </c>
      <c r="C29" s="1">
        <v>2</v>
      </c>
      <c r="D29" s="1">
        <v>4.2675999999999998</v>
      </c>
      <c r="E29" s="1"/>
      <c r="F29" s="1"/>
    </row>
    <row r="30" spans="1:6" x14ac:dyDescent="0.2">
      <c r="B30" s="1">
        <v>14</v>
      </c>
      <c r="C30" s="1">
        <v>3</v>
      </c>
      <c r="D30" s="1">
        <v>3.9860000000000002</v>
      </c>
      <c r="E30" s="1"/>
      <c r="F30" s="1"/>
    </row>
    <row r="31" spans="1:6" x14ac:dyDescent="0.2">
      <c r="B31" s="1">
        <v>16</v>
      </c>
      <c r="C31" s="1">
        <v>1</v>
      </c>
      <c r="D31" s="1">
        <v>4.3848000000000003</v>
      </c>
      <c r="E31">
        <f>AVERAGE(D31:D33)</f>
        <v>4.2457333333333338</v>
      </c>
      <c r="F31" s="1">
        <f>STDEV(D31:D33)</f>
        <v>0.22377357603911446</v>
      </c>
    </row>
    <row r="32" spans="1:6" x14ac:dyDescent="0.2">
      <c r="B32" s="1">
        <v>16</v>
      </c>
      <c r="C32" s="1">
        <v>2</v>
      </c>
      <c r="D32" s="1">
        <v>4.3647999999999998</v>
      </c>
      <c r="E32" s="1"/>
      <c r="F32" s="1"/>
    </row>
    <row r="33" spans="1:7" x14ac:dyDescent="0.2">
      <c r="B33" s="1">
        <v>16</v>
      </c>
      <c r="C33" s="1">
        <v>3</v>
      </c>
      <c r="D33" s="1">
        <v>3.9876</v>
      </c>
      <c r="E33" s="1"/>
      <c r="F33" s="1"/>
    </row>
    <row r="34" spans="1:7" x14ac:dyDescent="0.2">
      <c r="B34" s="1">
        <v>18</v>
      </c>
      <c r="C34" s="1">
        <v>1</v>
      </c>
      <c r="D34" s="1">
        <v>4.2952000000000004</v>
      </c>
      <c r="E34">
        <f>AVERAGE(D34:D36)</f>
        <v>4.1733333333333338</v>
      </c>
      <c r="F34" s="1">
        <f>STDEV(D34:D36)</f>
        <v>0.19334583867601945</v>
      </c>
    </row>
    <row r="35" spans="1:7" x14ac:dyDescent="0.2">
      <c r="B35" s="1">
        <v>18</v>
      </c>
      <c r="C35" s="1">
        <v>2</v>
      </c>
      <c r="D35" s="1">
        <v>4.2744</v>
      </c>
      <c r="E35" s="1"/>
      <c r="F35" s="1"/>
    </row>
    <row r="36" spans="1:7" x14ac:dyDescent="0.2">
      <c r="B36" s="1">
        <v>18</v>
      </c>
      <c r="C36" s="1">
        <v>3</v>
      </c>
      <c r="D36" s="1">
        <v>3.9504000000000001</v>
      </c>
      <c r="E36" s="1"/>
      <c r="F36" s="1"/>
    </row>
    <row r="37" spans="1:7" x14ac:dyDescent="0.2">
      <c r="B37" s="1">
        <v>20</v>
      </c>
      <c r="C37" s="1">
        <v>1</v>
      </c>
      <c r="D37" s="1">
        <v>4.34</v>
      </c>
      <c r="E37">
        <f>AVERAGE(D37:D39)</f>
        <v>4.1293333333333333</v>
      </c>
      <c r="F37" s="1">
        <f>STDEV(D37:D39)</f>
        <v>0.28982817898426183</v>
      </c>
    </row>
    <row r="38" spans="1:7" x14ac:dyDescent="0.2">
      <c r="B38" s="1">
        <v>20</v>
      </c>
      <c r="C38" s="1">
        <v>2</v>
      </c>
      <c r="D38" s="1">
        <v>4.2492000000000001</v>
      </c>
      <c r="E38" s="1"/>
      <c r="F38" s="1"/>
    </row>
    <row r="39" spans="1:7" x14ac:dyDescent="0.2">
      <c r="B39" s="1">
        <v>20</v>
      </c>
      <c r="C39" s="1">
        <v>3</v>
      </c>
      <c r="D39" s="1">
        <v>3.7988</v>
      </c>
      <c r="E39" s="1"/>
      <c r="F39" s="1"/>
    </row>
    <row r="40" spans="1:7" x14ac:dyDescent="0.2">
      <c r="B40" s="1">
        <v>22</v>
      </c>
      <c r="C40" s="1">
        <v>1</v>
      </c>
      <c r="D40" s="1">
        <v>4.2948000000000004</v>
      </c>
      <c r="E40">
        <f>AVERAGE(D40:D42)</f>
        <v>4.1350666666666669</v>
      </c>
      <c r="F40" s="1">
        <f>STDEV(D40:D42)</f>
        <v>0.21363495344473346</v>
      </c>
    </row>
    <row r="41" spans="1:7" x14ac:dyDescent="0.2">
      <c r="B41" s="1">
        <v>22</v>
      </c>
      <c r="C41" s="1">
        <v>2</v>
      </c>
      <c r="D41" s="1">
        <v>4.218</v>
      </c>
      <c r="E41" s="1"/>
      <c r="F41" s="1"/>
    </row>
    <row r="42" spans="1:7" x14ac:dyDescent="0.2">
      <c r="B42" s="1">
        <v>22</v>
      </c>
      <c r="C42" s="1">
        <v>3</v>
      </c>
      <c r="D42" s="1">
        <v>3.8923999999999999</v>
      </c>
      <c r="E42" s="1"/>
      <c r="F42" s="1"/>
    </row>
    <row r="43" spans="1:7" x14ac:dyDescent="0.2">
      <c r="B43" s="1">
        <v>24</v>
      </c>
      <c r="C43" s="1">
        <v>1</v>
      </c>
      <c r="D43" s="1">
        <v>4.2336</v>
      </c>
      <c r="E43">
        <f>AVERAGE(D43:D45)</f>
        <v>4.0038666666666671</v>
      </c>
      <c r="F43" s="1">
        <f>STDEV(D43:D45)</f>
        <v>0.22459005617643293</v>
      </c>
    </row>
    <row r="44" spans="1:7" x14ac:dyDescent="0.2">
      <c r="B44" s="1">
        <v>24</v>
      </c>
      <c r="C44" s="1">
        <v>2</v>
      </c>
      <c r="D44" s="1">
        <v>3.9931999999999999</v>
      </c>
      <c r="E44" s="1"/>
      <c r="F44" s="1"/>
    </row>
    <row r="45" spans="1:7" x14ac:dyDescent="0.2">
      <c r="B45" s="1">
        <v>24</v>
      </c>
      <c r="C45" s="1">
        <v>3</v>
      </c>
      <c r="D45" s="1">
        <v>3.7848000000000002</v>
      </c>
      <c r="E45" s="1"/>
      <c r="F45" s="1"/>
    </row>
    <row r="47" spans="1:7" x14ac:dyDescent="0.2">
      <c r="A47" s="1" t="s">
        <v>10</v>
      </c>
      <c r="C47" t="s">
        <v>87</v>
      </c>
      <c r="D47" t="s">
        <v>88</v>
      </c>
      <c r="E47" t="s">
        <v>89</v>
      </c>
      <c r="F47" t="s">
        <v>90</v>
      </c>
      <c r="G47" t="s">
        <v>91</v>
      </c>
    </row>
    <row r="48" spans="1:7" x14ac:dyDescent="0.2">
      <c r="B48" s="1">
        <v>1</v>
      </c>
      <c r="C48">
        <v>0.89633839080582411</v>
      </c>
      <c r="D48">
        <v>0.87402120432191133</v>
      </c>
      <c r="E48">
        <v>0.91165751793012995</v>
      </c>
      <c r="F48">
        <v>0.75358876391297203</v>
      </c>
      <c r="G48">
        <v>0.77919806471883324</v>
      </c>
    </row>
    <row r="49" spans="2:7" x14ac:dyDescent="0.2">
      <c r="B49" s="1">
        <v>2</v>
      </c>
      <c r="C49">
        <v>0.91823126925935727</v>
      </c>
      <c r="D49">
        <v>0.87911764060956255</v>
      </c>
      <c r="E49">
        <v>0.89373028694692502</v>
      </c>
      <c r="F49">
        <v>0.7543493978714364</v>
      </c>
      <c r="G49">
        <v>0.81218787088601996</v>
      </c>
    </row>
    <row r="50" spans="2:7" x14ac:dyDescent="0.2">
      <c r="B50" s="1">
        <v>3</v>
      </c>
      <c r="C50">
        <v>0.9214011092787685</v>
      </c>
      <c r="D50">
        <v>0.87866783188090891</v>
      </c>
      <c r="E50">
        <v>0.8995367465098939</v>
      </c>
      <c r="F50">
        <v>0.76523182270980405</v>
      </c>
      <c r="G50">
        <v>0.78902681151057208</v>
      </c>
    </row>
    <row r="51" spans="2:7" x14ac:dyDescent="0.2">
      <c r="B51" t="s">
        <v>43</v>
      </c>
      <c r="C51">
        <f>AVERAGE(C48:C50)</f>
        <v>0.91199025644798326</v>
      </c>
      <c r="D51">
        <f>AVERAGE(D48:D50)</f>
        <v>0.87726889227079441</v>
      </c>
      <c r="E51">
        <f>AVERAGE(E48:E50)</f>
        <v>0.90164151712898288</v>
      </c>
      <c r="F51">
        <f>AVERAGE(F48:F50)</f>
        <v>0.75772332816473753</v>
      </c>
      <c r="G51">
        <f>AVERAGE(G48:G50)</f>
        <v>0.79347091570514172</v>
      </c>
    </row>
    <row r="52" spans="2:7" x14ac:dyDescent="0.2">
      <c r="B52" t="s">
        <v>93</v>
      </c>
      <c r="C52">
        <f>STDEV(C48:C50)</f>
        <v>1.3647257783060947E-2</v>
      </c>
      <c r="D52">
        <f t="shared" ref="D52:G52" si="0">STDEV(D48:D50)</f>
        <v>2.8215580329106877E-3</v>
      </c>
      <c r="E52">
        <f t="shared" si="0"/>
        <v>9.1470731494030927E-3</v>
      </c>
      <c r="F52">
        <f t="shared" si="0"/>
        <v>6.5136593981158569E-3</v>
      </c>
      <c r="G52">
        <f t="shared" si="0"/>
        <v>1.6937956615432737E-2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5B33D-CBFB-CC4C-A026-EDFB35F2A252}">
  <dimension ref="A1:H82"/>
  <sheetViews>
    <sheetView topLeftCell="A50" workbookViewId="0">
      <selection activeCell="H72" sqref="H72:H82"/>
    </sheetView>
  </sheetViews>
  <sheetFormatPr baseColWidth="10" defaultRowHeight="16" x14ac:dyDescent="0.2"/>
  <cols>
    <col min="1" max="1" width="19.1640625" bestFit="1" customWidth="1"/>
  </cols>
  <sheetData>
    <row r="1" spans="1:8" x14ac:dyDescent="0.2">
      <c r="A1" t="s">
        <v>11</v>
      </c>
      <c r="B1" s="3" t="s">
        <v>24</v>
      </c>
      <c r="C1" s="3"/>
      <c r="D1" s="3">
        <v>1</v>
      </c>
      <c r="E1" s="3">
        <v>2</v>
      </c>
      <c r="F1" s="3">
        <v>3</v>
      </c>
      <c r="G1" s="3" t="s">
        <v>43</v>
      </c>
      <c r="H1" s="3" t="s">
        <v>93</v>
      </c>
    </row>
    <row r="2" spans="1:8" x14ac:dyDescent="0.2">
      <c r="B2" s="3" t="s">
        <v>25</v>
      </c>
      <c r="C2" s="3" t="s">
        <v>26</v>
      </c>
      <c r="D2" s="3">
        <v>1</v>
      </c>
      <c r="E2" s="3">
        <v>1</v>
      </c>
      <c r="F2" s="3">
        <v>1</v>
      </c>
      <c r="G2" s="3">
        <f t="shared" ref="G2:G12" si="0">AVERAGE(D2:F2)</f>
        <v>1</v>
      </c>
      <c r="H2" s="3">
        <f>STDEV(D2:F2)</f>
        <v>0</v>
      </c>
    </row>
    <row r="3" spans="1:8" x14ac:dyDescent="0.2">
      <c r="B3" s="3"/>
      <c r="C3" s="3" t="s">
        <v>27</v>
      </c>
      <c r="D3" s="4">
        <v>1.2704140671866706</v>
      </c>
      <c r="E3" s="4">
        <v>1.3080415980497386</v>
      </c>
      <c r="F3" s="4">
        <v>1.2039792189264495</v>
      </c>
      <c r="G3" s="3">
        <f t="shared" si="0"/>
        <v>1.2608116280542863</v>
      </c>
      <c r="H3" s="3">
        <f t="shared" ref="H3:H12" si="1">STDEV(D3:F3)</f>
        <v>5.269155354673221E-2</v>
      </c>
    </row>
    <row r="4" spans="1:8" x14ac:dyDescent="0.2">
      <c r="B4" s="3"/>
      <c r="C4" s="3" t="s">
        <v>28</v>
      </c>
      <c r="D4" s="4">
        <v>193.14019288860078</v>
      </c>
      <c r="E4" s="4">
        <v>233.48829550340773</v>
      </c>
      <c r="F4" s="4">
        <v>218.15646013614156</v>
      </c>
      <c r="G4" s="3">
        <f t="shared" si="0"/>
        <v>214.92831617605006</v>
      </c>
      <c r="H4" s="3">
        <f t="shared" si="1"/>
        <v>20.366836554164575</v>
      </c>
    </row>
    <row r="5" spans="1:8" x14ac:dyDescent="0.2">
      <c r="B5" s="3"/>
      <c r="C5" s="3" t="s">
        <v>29</v>
      </c>
      <c r="D5" s="4">
        <v>1.1806391602373485</v>
      </c>
      <c r="E5" s="4">
        <v>1.269699729737422</v>
      </c>
      <c r="F5" s="4">
        <v>1.4188308015416482</v>
      </c>
      <c r="G5" s="3">
        <f t="shared" si="0"/>
        <v>1.2897232305054729</v>
      </c>
      <c r="H5" s="3">
        <f t="shared" si="1"/>
        <v>0.12035165114806337</v>
      </c>
    </row>
    <row r="6" spans="1:8" x14ac:dyDescent="0.2">
      <c r="B6" s="3"/>
      <c r="C6" s="3" t="s">
        <v>30</v>
      </c>
      <c r="D6" s="4">
        <v>205.70553788054829</v>
      </c>
      <c r="E6" s="4">
        <v>251.23825047776708</v>
      </c>
      <c r="F6" s="4">
        <v>274.70406834677686</v>
      </c>
      <c r="G6" s="3">
        <f t="shared" si="0"/>
        <v>243.88261890169738</v>
      </c>
      <c r="H6" s="3">
        <f t="shared" si="1"/>
        <v>35.082449865095484</v>
      </c>
    </row>
    <row r="7" spans="1:8" x14ac:dyDescent="0.2">
      <c r="B7" s="3"/>
      <c r="C7" s="3" t="s">
        <v>31</v>
      </c>
      <c r="D7" s="4">
        <v>113.06605538112731</v>
      </c>
      <c r="E7" s="4">
        <v>124.34410151976692</v>
      </c>
      <c r="F7" s="4">
        <v>131.8408562264251</v>
      </c>
      <c r="G7" s="3">
        <f t="shared" si="0"/>
        <v>123.08367104243978</v>
      </c>
      <c r="H7" s="3">
        <f t="shared" si="1"/>
        <v>9.4506507943252238</v>
      </c>
    </row>
    <row r="8" spans="1:8" x14ac:dyDescent="0.2">
      <c r="B8" s="3"/>
      <c r="C8" s="3" t="s">
        <v>32</v>
      </c>
      <c r="D8" s="4">
        <v>121.91345877871096</v>
      </c>
      <c r="E8" s="4">
        <v>128.33345561477705</v>
      </c>
      <c r="F8" s="4">
        <v>118.85219601375753</v>
      </c>
      <c r="G8" s="3">
        <f t="shared" si="0"/>
        <v>123.03303680241517</v>
      </c>
      <c r="H8" s="3">
        <f t="shared" si="1"/>
        <v>4.8387665906563706</v>
      </c>
    </row>
    <row r="9" spans="1:8" x14ac:dyDescent="0.2">
      <c r="B9" s="3"/>
      <c r="C9" s="3" t="s">
        <v>33</v>
      </c>
      <c r="D9" s="4">
        <v>12.577579819963015</v>
      </c>
      <c r="E9" s="4">
        <v>12.380403627283954</v>
      </c>
      <c r="F9" s="4">
        <v>11.681503136705206</v>
      </c>
      <c r="G9" s="3">
        <f t="shared" si="0"/>
        <v>12.213162194650726</v>
      </c>
      <c r="H9" s="3">
        <f t="shared" si="1"/>
        <v>0.47086689006712906</v>
      </c>
    </row>
    <row r="10" spans="1:8" x14ac:dyDescent="0.2">
      <c r="B10" s="3"/>
      <c r="C10" s="3" t="s">
        <v>34</v>
      </c>
      <c r="D10" s="4">
        <v>199.87662850876717</v>
      </c>
      <c r="E10" s="4">
        <v>240.91536686352569</v>
      </c>
      <c r="F10" s="4">
        <v>235.61425637269488</v>
      </c>
      <c r="G10" s="3">
        <f t="shared" si="0"/>
        <v>225.46875058166256</v>
      </c>
      <c r="H10" s="3">
        <f t="shared" si="1"/>
        <v>22.321356976099921</v>
      </c>
    </row>
    <row r="11" spans="1:8" x14ac:dyDescent="0.2">
      <c r="B11" s="3"/>
      <c r="C11" s="3" t="s">
        <v>35</v>
      </c>
      <c r="D11" s="4">
        <v>128.69769523213506</v>
      </c>
      <c r="E11" s="4">
        <v>123.61168136217759</v>
      </c>
      <c r="F11" s="4">
        <v>146.81665535895536</v>
      </c>
      <c r="G11" s="3">
        <f t="shared" si="0"/>
        <v>133.04201065108933</v>
      </c>
      <c r="H11" s="3">
        <f t="shared" si="1"/>
        <v>12.197233780341589</v>
      </c>
    </row>
    <row r="12" spans="1:8" x14ac:dyDescent="0.2">
      <c r="B12" s="3"/>
      <c r="C12" s="3" t="s">
        <v>36</v>
      </c>
      <c r="D12" s="4">
        <v>57.231853055876151</v>
      </c>
      <c r="E12" s="4">
        <v>75.777784407001789</v>
      </c>
      <c r="F12" s="4">
        <v>65.703458824086098</v>
      </c>
      <c r="G12" s="3">
        <f t="shared" si="0"/>
        <v>66.237698762321358</v>
      </c>
      <c r="H12" s="3">
        <f t="shared" si="1"/>
        <v>9.2845006141347959</v>
      </c>
    </row>
    <row r="13" spans="1:8" x14ac:dyDescent="0.2">
      <c r="B13" s="3"/>
      <c r="C13" s="3"/>
      <c r="D13" s="4"/>
      <c r="E13" s="4"/>
      <c r="F13" s="4"/>
      <c r="G13" s="5"/>
      <c r="H13" s="3"/>
    </row>
    <row r="14" spans="1:8" x14ac:dyDescent="0.2">
      <c r="B14" s="3"/>
      <c r="C14" s="3"/>
      <c r="D14" s="3"/>
      <c r="E14" s="3"/>
      <c r="F14" s="3"/>
      <c r="G14" s="3"/>
      <c r="H14" s="3"/>
    </row>
    <row r="15" spans="1:8" x14ac:dyDescent="0.2">
      <c r="B15" s="3"/>
      <c r="C15" s="3"/>
      <c r="D15" s="3"/>
      <c r="E15" s="3"/>
      <c r="F15" s="3"/>
      <c r="G15" s="3"/>
      <c r="H15" s="3"/>
    </row>
    <row r="16" spans="1:8" x14ac:dyDescent="0.2">
      <c r="B16" s="3" t="s">
        <v>42</v>
      </c>
      <c r="C16" s="3" t="s">
        <v>26</v>
      </c>
      <c r="D16" s="3">
        <v>1</v>
      </c>
      <c r="E16" s="3">
        <v>1</v>
      </c>
      <c r="F16" s="3">
        <v>1</v>
      </c>
      <c r="G16" s="3">
        <f t="shared" ref="G16:G26" si="2">AVERAGE(D16:F16)</f>
        <v>1</v>
      </c>
      <c r="H16" s="3">
        <f>STDEV(D16:F16)</f>
        <v>0</v>
      </c>
    </row>
    <row r="17" spans="2:8" x14ac:dyDescent="0.2">
      <c r="B17" s="3"/>
      <c r="C17" s="3" t="s">
        <v>27</v>
      </c>
      <c r="D17" s="4">
        <v>0.54506317787170377</v>
      </c>
      <c r="E17" s="4">
        <v>0.76467617899018614</v>
      </c>
      <c r="F17" s="4">
        <v>0.67191820463139362</v>
      </c>
      <c r="G17" s="3">
        <f t="shared" si="2"/>
        <v>0.66055252049776114</v>
      </c>
      <c r="H17" s="3">
        <f t="shared" ref="H17:H26" si="3">STDEV(D17:F17)</f>
        <v>0.11024677612944421</v>
      </c>
    </row>
    <row r="18" spans="2:8" x14ac:dyDescent="0.2">
      <c r="B18" s="3"/>
      <c r="C18" s="3" t="s">
        <v>28</v>
      </c>
      <c r="D18" s="4">
        <v>27.311185262716709</v>
      </c>
      <c r="E18" s="4">
        <v>26.184283480392111</v>
      </c>
      <c r="F18" s="4">
        <v>27.629198296790225</v>
      </c>
      <c r="G18" s="3">
        <f t="shared" si="2"/>
        <v>27.041555679966347</v>
      </c>
      <c r="H18" s="3">
        <f t="shared" si="3"/>
        <v>0.75925607707959719</v>
      </c>
    </row>
    <row r="19" spans="2:8" x14ac:dyDescent="0.2">
      <c r="B19" s="3"/>
      <c r="C19" s="3" t="s">
        <v>29</v>
      </c>
      <c r="D19" s="4">
        <v>1.1149065854639413</v>
      </c>
      <c r="E19" s="4">
        <v>1.5962681662426705</v>
      </c>
      <c r="F19" s="4">
        <v>1.5123244449587339</v>
      </c>
      <c r="G19" s="3">
        <f t="shared" si="2"/>
        <v>1.4078330655551152</v>
      </c>
      <c r="H19" s="3">
        <f t="shared" si="3"/>
        <v>0.25713047104476522</v>
      </c>
    </row>
    <row r="20" spans="2:8" x14ac:dyDescent="0.2">
      <c r="B20" s="3"/>
      <c r="C20" s="3" t="s">
        <v>30</v>
      </c>
      <c r="D20" s="4">
        <v>23.967465447964884</v>
      </c>
      <c r="E20" s="4">
        <v>30.349508062566962</v>
      </c>
      <c r="F20" s="4">
        <v>29.939230793234579</v>
      </c>
      <c r="G20" s="3">
        <f t="shared" si="2"/>
        <v>28.085401434588807</v>
      </c>
      <c r="H20" s="3">
        <f t="shared" si="3"/>
        <v>3.572132339637208</v>
      </c>
    </row>
    <row r="21" spans="2:8" x14ac:dyDescent="0.2">
      <c r="B21" s="3"/>
      <c r="C21" s="3" t="s">
        <v>31</v>
      </c>
      <c r="D21" s="4">
        <v>2.1910279214199151</v>
      </c>
      <c r="E21" s="4">
        <v>2.3037441816090309</v>
      </c>
      <c r="F21" s="4">
        <v>2.0303057178162662</v>
      </c>
      <c r="G21" s="3">
        <f t="shared" si="2"/>
        <v>2.1750259402817376</v>
      </c>
      <c r="H21" s="3">
        <f t="shared" si="3"/>
        <v>0.13741977994669005</v>
      </c>
    </row>
    <row r="22" spans="2:8" x14ac:dyDescent="0.2">
      <c r="B22" s="3"/>
      <c r="C22" s="3" t="s">
        <v>32</v>
      </c>
      <c r="D22" s="4">
        <v>1.788282014728606</v>
      </c>
      <c r="E22" s="4">
        <v>1.7059461449024818</v>
      </c>
      <c r="F22" s="4">
        <v>1.8451951714478041</v>
      </c>
      <c r="G22" s="3">
        <f t="shared" si="2"/>
        <v>1.7798077770262972</v>
      </c>
      <c r="H22" s="3">
        <f t="shared" si="3"/>
        <v>7.001023051619952E-2</v>
      </c>
    </row>
    <row r="23" spans="2:8" x14ac:dyDescent="0.2">
      <c r="B23" s="3"/>
      <c r="C23" s="3" t="s">
        <v>33</v>
      </c>
      <c r="D23" s="4">
        <v>1.7229579498281931</v>
      </c>
      <c r="E23" s="4">
        <v>1.5568452403959379</v>
      </c>
      <c r="F23" s="4">
        <v>1.5221828412468863</v>
      </c>
      <c r="G23" s="3">
        <f t="shared" si="2"/>
        <v>1.6006620104903391</v>
      </c>
      <c r="H23" s="3">
        <f t="shared" si="3"/>
        <v>0.10732004967660093</v>
      </c>
    </row>
    <row r="24" spans="2:8" x14ac:dyDescent="0.2">
      <c r="B24" s="3"/>
      <c r="C24" s="3" t="s">
        <v>34</v>
      </c>
      <c r="D24" s="4">
        <v>3.220569444911892</v>
      </c>
      <c r="E24" s="4">
        <v>4.6089820226934437</v>
      </c>
      <c r="F24" s="4">
        <v>3.5985622842432483</v>
      </c>
      <c r="G24" s="3">
        <f t="shared" si="2"/>
        <v>3.809371250616195</v>
      </c>
      <c r="H24" s="3">
        <f t="shared" si="3"/>
        <v>0.7178110383401195</v>
      </c>
    </row>
    <row r="25" spans="2:8" x14ac:dyDescent="0.2">
      <c r="B25" s="3"/>
      <c r="C25" s="3" t="s">
        <v>35</v>
      </c>
      <c r="D25" s="4">
        <v>4.8221984015734884</v>
      </c>
      <c r="E25" s="4">
        <v>4.4303196290264593</v>
      </c>
      <c r="F25" s="4">
        <v>4.9506569570398611</v>
      </c>
      <c r="G25" s="3">
        <f t="shared" si="2"/>
        <v>4.7343916625466029</v>
      </c>
      <c r="H25" s="3">
        <f t="shared" si="3"/>
        <v>0.27105396380597963</v>
      </c>
    </row>
    <row r="26" spans="2:8" x14ac:dyDescent="0.2">
      <c r="B26" s="3"/>
      <c r="C26" s="3" t="s">
        <v>36</v>
      </c>
      <c r="D26" s="4">
        <v>1.3164694260342031</v>
      </c>
      <c r="E26" s="4">
        <v>1.4564694682342851</v>
      </c>
      <c r="F26" s="4">
        <v>1.6411524026551214</v>
      </c>
      <c r="G26" s="3">
        <f t="shared" si="2"/>
        <v>1.4713637656412033</v>
      </c>
      <c r="H26" s="3">
        <f t="shared" si="3"/>
        <v>0.16285312062803475</v>
      </c>
    </row>
    <row r="27" spans="2:8" x14ac:dyDescent="0.2">
      <c r="B27" s="3"/>
      <c r="C27" s="3"/>
      <c r="D27" s="3"/>
      <c r="E27" s="3"/>
      <c r="F27" s="3"/>
      <c r="G27" s="5"/>
      <c r="H27" s="3"/>
    </row>
    <row r="28" spans="2:8" x14ac:dyDescent="0.2">
      <c r="B28" s="3"/>
      <c r="C28" s="3"/>
      <c r="D28" s="3"/>
      <c r="E28" s="3"/>
      <c r="F28" s="3"/>
      <c r="G28" s="3"/>
      <c r="H28" s="3"/>
    </row>
    <row r="29" spans="2:8" x14ac:dyDescent="0.2">
      <c r="B29" s="3"/>
      <c r="C29" s="3"/>
      <c r="D29" s="3"/>
      <c r="E29" s="3"/>
      <c r="F29" s="3"/>
      <c r="G29" s="3"/>
      <c r="H29" s="3"/>
    </row>
    <row r="30" spans="2:8" x14ac:dyDescent="0.2">
      <c r="B30" s="3" t="s">
        <v>38</v>
      </c>
      <c r="C30" s="3" t="s">
        <v>26</v>
      </c>
      <c r="D30" s="3">
        <v>1</v>
      </c>
      <c r="E30" s="3">
        <v>1</v>
      </c>
      <c r="F30" s="3">
        <v>1</v>
      </c>
      <c r="G30" s="3">
        <f t="shared" ref="G30:G40" si="4">AVERAGE(D30:F30)</f>
        <v>1</v>
      </c>
      <c r="H30" s="3">
        <f>STDEV(D30:F30)</f>
        <v>0</v>
      </c>
    </row>
    <row r="31" spans="2:8" x14ac:dyDescent="0.2">
      <c r="B31" s="3"/>
      <c r="C31" s="3" t="s">
        <v>27</v>
      </c>
      <c r="D31" s="4">
        <v>0.19585795461457706</v>
      </c>
      <c r="E31" s="4">
        <v>0.63980913717430865</v>
      </c>
      <c r="F31" s="4">
        <v>0.29239744381059279</v>
      </c>
      <c r="G31" s="3">
        <f t="shared" si="4"/>
        <v>0.37602151186649285</v>
      </c>
      <c r="H31" s="3">
        <f t="shared" ref="H31:H40" si="5">STDEV(D31:F31)</f>
        <v>0.23349068866382947</v>
      </c>
    </row>
    <row r="32" spans="2:8" x14ac:dyDescent="0.2">
      <c r="B32" s="3"/>
      <c r="C32" s="3" t="s">
        <v>28</v>
      </c>
      <c r="D32" s="4">
        <v>327.70234985960866</v>
      </c>
      <c r="E32" s="4">
        <v>274.18321698751316</v>
      </c>
      <c r="F32" s="4">
        <v>210.20743106491852</v>
      </c>
      <c r="G32" s="3">
        <f t="shared" si="4"/>
        <v>270.69766597068013</v>
      </c>
      <c r="H32" s="3">
        <f t="shared" si="5"/>
        <v>58.824958861531819</v>
      </c>
    </row>
    <row r="33" spans="2:8" x14ac:dyDescent="0.2">
      <c r="B33" s="3"/>
      <c r="C33" s="3" t="s">
        <v>29</v>
      </c>
      <c r="D33" s="4">
        <v>3.2527670266054174</v>
      </c>
      <c r="E33" s="4">
        <v>1.548090657840349</v>
      </c>
      <c r="F33" s="4">
        <v>3.3478056782671359</v>
      </c>
      <c r="G33" s="3">
        <f t="shared" si="4"/>
        <v>2.7162211209043008</v>
      </c>
      <c r="H33" s="3">
        <f t="shared" si="5"/>
        <v>1.0127461036118184</v>
      </c>
    </row>
    <row r="34" spans="2:8" x14ac:dyDescent="0.2">
      <c r="B34" s="3"/>
      <c r="C34" s="3" t="s">
        <v>30</v>
      </c>
      <c r="D34" s="4">
        <v>66.694752850543168</v>
      </c>
      <c r="E34" s="4">
        <v>91.537518362731561</v>
      </c>
      <c r="F34" s="4">
        <v>56.797086878783944</v>
      </c>
      <c r="G34" s="3">
        <f t="shared" si="4"/>
        <v>71.676452697352886</v>
      </c>
      <c r="H34" s="3">
        <f t="shared" si="5"/>
        <v>17.897971810948121</v>
      </c>
    </row>
    <row r="35" spans="2:8" x14ac:dyDescent="0.2">
      <c r="B35" s="3"/>
      <c r="C35" s="3" t="s">
        <v>31</v>
      </c>
      <c r="D35" s="4">
        <v>3.7283295810509145</v>
      </c>
      <c r="E35" s="4">
        <v>1.657329560884472</v>
      </c>
      <c r="F35" s="4">
        <v>3.5012462925003938</v>
      </c>
      <c r="G35" s="3">
        <f t="shared" si="4"/>
        <v>2.9623018114785933</v>
      </c>
      <c r="H35" s="3">
        <f t="shared" si="5"/>
        <v>1.135828392011859</v>
      </c>
    </row>
    <row r="36" spans="2:8" x14ac:dyDescent="0.2">
      <c r="B36" s="3"/>
      <c r="C36" s="3" t="s">
        <v>32</v>
      </c>
      <c r="D36" s="4">
        <v>74.450777842719489</v>
      </c>
      <c r="E36" s="4">
        <v>10.056709007756307</v>
      </c>
      <c r="F36" s="4">
        <v>57.757787071028204</v>
      </c>
      <c r="G36" s="3">
        <f t="shared" si="4"/>
        <v>47.421757973834666</v>
      </c>
      <c r="H36" s="3">
        <f t="shared" si="5"/>
        <v>33.418170931456118</v>
      </c>
    </row>
    <row r="37" spans="2:8" x14ac:dyDescent="0.2">
      <c r="B37" s="3"/>
      <c r="C37" s="3" t="s">
        <v>33</v>
      </c>
      <c r="D37" s="4">
        <v>7.4412239953295005</v>
      </c>
      <c r="E37" s="4">
        <v>3.4123251107732355</v>
      </c>
      <c r="F37" s="4">
        <v>4.560869943112146</v>
      </c>
      <c r="G37" s="3">
        <f t="shared" si="4"/>
        <v>5.1381396830716275</v>
      </c>
      <c r="H37" s="3">
        <f t="shared" si="5"/>
        <v>2.0755569903038933</v>
      </c>
    </row>
    <row r="38" spans="2:8" x14ac:dyDescent="0.2">
      <c r="B38" s="3"/>
      <c r="C38" s="3" t="s">
        <v>34</v>
      </c>
      <c r="D38" s="4">
        <v>26.299645086428431</v>
      </c>
      <c r="E38" s="4">
        <v>26.524910826843644</v>
      </c>
      <c r="F38" s="4">
        <v>25.402853619567065</v>
      </c>
      <c r="G38" s="3">
        <f t="shared" si="4"/>
        <v>26.07580317761305</v>
      </c>
      <c r="H38" s="3">
        <f t="shared" si="5"/>
        <v>0.59357560108794516</v>
      </c>
    </row>
    <row r="39" spans="2:8" x14ac:dyDescent="0.2">
      <c r="B39" s="3"/>
      <c r="C39" s="3" t="s">
        <v>35</v>
      </c>
      <c r="D39" s="4">
        <v>7.2724192325743244</v>
      </c>
      <c r="E39" s="4">
        <v>5.1956630301652851</v>
      </c>
      <c r="F39" s="4">
        <v>9.13545392074648</v>
      </c>
      <c r="G39" s="3">
        <f t="shared" si="4"/>
        <v>7.2011787278286974</v>
      </c>
      <c r="H39" s="3">
        <f t="shared" si="5"/>
        <v>1.9708613529403693</v>
      </c>
    </row>
    <row r="40" spans="2:8" x14ac:dyDescent="0.2">
      <c r="B40" s="3"/>
      <c r="C40" s="3" t="s">
        <v>36</v>
      </c>
      <c r="D40" s="4">
        <v>6.3926475901317552</v>
      </c>
      <c r="E40" s="4">
        <v>0.87555794264982623</v>
      </c>
      <c r="F40" s="4">
        <v>5.4125488323666886</v>
      </c>
      <c r="G40" s="3">
        <f t="shared" si="4"/>
        <v>4.22691812171609</v>
      </c>
      <c r="H40" s="3">
        <f t="shared" si="5"/>
        <v>2.9434435073764273</v>
      </c>
    </row>
    <row r="41" spans="2:8" x14ac:dyDescent="0.2">
      <c r="B41" s="3"/>
      <c r="C41" s="3"/>
      <c r="D41" s="3"/>
      <c r="E41" s="3"/>
      <c r="F41" s="3"/>
      <c r="G41" s="5"/>
      <c r="H41" s="3"/>
    </row>
    <row r="42" spans="2:8" x14ac:dyDescent="0.2">
      <c r="B42" s="3"/>
      <c r="C42" s="3"/>
      <c r="D42" s="3"/>
      <c r="E42" s="3"/>
      <c r="F42" s="3"/>
      <c r="G42" s="3"/>
      <c r="H42" s="3"/>
    </row>
    <row r="43" spans="2:8" x14ac:dyDescent="0.2">
      <c r="B43" s="3"/>
      <c r="C43" s="3"/>
      <c r="D43" s="3"/>
      <c r="E43" s="3"/>
      <c r="F43" s="3"/>
      <c r="G43" s="3"/>
      <c r="H43" s="3"/>
    </row>
    <row r="44" spans="2:8" x14ac:dyDescent="0.2">
      <c r="B44" s="3" t="s">
        <v>39</v>
      </c>
      <c r="C44" s="3" t="s">
        <v>26</v>
      </c>
      <c r="D44" s="3">
        <v>1</v>
      </c>
      <c r="E44" s="3">
        <v>1</v>
      </c>
      <c r="F44" s="3">
        <v>1</v>
      </c>
      <c r="G44" s="3">
        <f t="shared" ref="G44:G54" si="6">AVERAGE(D44:F44)</f>
        <v>1</v>
      </c>
      <c r="H44" s="3">
        <f>STDEV(D44:F44)</f>
        <v>0</v>
      </c>
    </row>
    <row r="45" spans="2:8" x14ac:dyDescent="0.2">
      <c r="B45" s="3"/>
      <c r="C45" s="3" t="s">
        <v>27</v>
      </c>
      <c r="D45" s="4">
        <v>1.7472386812656373</v>
      </c>
      <c r="E45" s="4">
        <v>1.4962316111922807</v>
      </c>
      <c r="F45" s="4">
        <v>2.2010205770434745</v>
      </c>
      <c r="G45" s="3">
        <f t="shared" si="6"/>
        <v>1.8148302898337973</v>
      </c>
      <c r="H45" s="3">
        <f t="shared" ref="H45:H54" si="7">STDEV(D45:F45)</f>
        <v>0.3572230966189392</v>
      </c>
    </row>
    <row r="46" spans="2:8" x14ac:dyDescent="0.2">
      <c r="B46" s="3"/>
      <c r="C46" s="3" t="s">
        <v>28</v>
      </c>
      <c r="D46" s="4">
        <v>464.60232856730039</v>
      </c>
      <c r="E46" s="4">
        <v>490.89057589189713</v>
      </c>
      <c r="F46" s="4">
        <v>627.57598734849387</v>
      </c>
      <c r="G46" s="3">
        <f t="shared" si="6"/>
        <v>527.68963060256374</v>
      </c>
      <c r="H46" s="3">
        <f t="shared" si="7"/>
        <v>87.49703529166743</v>
      </c>
    </row>
    <row r="47" spans="2:8" x14ac:dyDescent="0.2">
      <c r="B47" s="3"/>
      <c r="C47" s="3" t="s">
        <v>29</v>
      </c>
      <c r="D47" s="4">
        <v>3.1699637088627117</v>
      </c>
      <c r="E47" s="4">
        <v>1.7656962722077851</v>
      </c>
      <c r="F47" s="4">
        <v>2.8098732738406715</v>
      </c>
      <c r="G47" s="3">
        <f t="shared" si="6"/>
        <v>2.581844418303723</v>
      </c>
      <c r="H47" s="3">
        <f t="shared" si="7"/>
        <v>0.72937619074827764</v>
      </c>
    </row>
    <row r="48" spans="2:8" x14ac:dyDescent="0.2">
      <c r="B48" s="3"/>
      <c r="C48" s="3" t="s">
        <v>30</v>
      </c>
      <c r="D48" s="4">
        <v>937.37038674317</v>
      </c>
      <c r="E48" s="4">
        <v>1092.8122373916192</v>
      </c>
      <c r="F48" s="4">
        <v>1232.6651697858504</v>
      </c>
      <c r="G48" s="3">
        <f t="shared" si="6"/>
        <v>1087.6159313068799</v>
      </c>
      <c r="H48" s="3">
        <f t="shared" si="7"/>
        <v>147.71595520034515</v>
      </c>
    </row>
    <row r="49" spans="2:8" x14ac:dyDescent="0.2">
      <c r="B49" s="3"/>
      <c r="C49" s="3" t="s">
        <v>31</v>
      </c>
      <c r="D49" s="4">
        <v>48.248699009813492</v>
      </c>
      <c r="E49" s="4">
        <v>38.167475564944993</v>
      </c>
      <c r="F49" s="4">
        <v>55.537767810417336</v>
      </c>
      <c r="G49" s="3">
        <f t="shared" si="6"/>
        <v>47.31798079505861</v>
      </c>
      <c r="H49" s="3">
        <f t="shared" si="7"/>
        <v>8.7224675677090495</v>
      </c>
    </row>
    <row r="50" spans="2:8" x14ac:dyDescent="0.2">
      <c r="B50" s="3"/>
      <c r="C50" s="3" t="s">
        <v>32</v>
      </c>
      <c r="D50" s="4">
        <v>123.16885734384147</v>
      </c>
      <c r="E50" s="4">
        <v>90.56036076280634</v>
      </c>
      <c r="F50" s="4">
        <v>128.50759466038127</v>
      </c>
      <c r="G50" s="3">
        <f t="shared" si="6"/>
        <v>114.07893758900968</v>
      </c>
      <c r="H50" s="3">
        <f t="shared" si="7"/>
        <v>20.54186264634443</v>
      </c>
    </row>
    <row r="51" spans="2:8" x14ac:dyDescent="0.2">
      <c r="B51" s="3"/>
      <c r="C51" s="3" t="s">
        <v>33</v>
      </c>
      <c r="D51" s="4">
        <v>50.205650245872832</v>
      </c>
      <c r="E51" s="4">
        <v>51.286415495244803</v>
      </c>
      <c r="F51" s="4">
        <v>64.445840225085632</v>
      </c>
      <c r="G51" s="3">
        <f t="shared" si="6"/>
        <v>55.312635322067763</v>
      </c>
      <c r="H51" s="3">
        <f t="shared" si="7"/>
        <v>7.9280254308020597</v>
      </c>
    </row>
    <row r="52" spans="2:8" x14ac:dyDescent="0.2">
      <c r="B52" s="3"/>
      <c r="C52" s="3" t="s">
        <v>34</v>
      </c>
      <c r="D52" s="4">
        <v>397.40624220274566</v>
      </c>
      <c r="E52" s="4">
        <v>423.32612409700761</v>
      </c>
      <c r="F52" s="4">
        <v>522.55870492191741</v>
      </c>
      <c r="G52" s="3">
        <f t="shared" si="6"/>
        <v>447.76369040722358</v>
      </c>
      <c r="H52" s="3">
        <f t="shared" si="7"/>
        <v>66.058161619462666</v>
      </c>
    </row>
    <row r="53" spans="2:8" x14ac:dyDescent="0.2">
      <c r="B53" s="3"/>
      <c r="C53" s="3" t="s">
        <v>35</v>
      </c>
      <c r="D53" s="4">
        <v>114.94838422632259</v>
      </c>
      <c r="E53" s="4">
        <v>82.427591777083961</v>
      </c>
      <c r="F53" s="4">
        <v>116.47132901837432</v>
      </c>
      <c r="G53" s="3">
        <f t="shared" si="6"/>
        <v>104.61576834059362</v>
      </c>
      <c r="H53" s="3">
        <f t="shared" si="7"/>
        <v>19.230606454816215</v>
      </c>
    </row>
    <row r="54" spans="2:8" x14ac:dyDescent="0.2">
      <c r="B54" s="3"/>
      <c r="C54" s="3" t="s">
        <v>36</v>
      </c>
      <c r="D54" s="4">
        <v>14.385407606920866</v>
      </c>
      <c r="E54" s="4">
        <v>13.050042176017078</v>
      </c>
      <c r="F54" s="4">
        <v>16.769014294076239</v>
      </c>
      <c r="G54" s="3">
        <f t="shared" si="6"/>
        <v>14.734821359004727</v>
      </c>
      <c r="H54" s="3">
        <f t="shared" si="7"/>
        <v>1.8839468892021278</v>
      </c>
    </row>
    <row r="55" spans="2:8" x14ac:dyDescent="0.2">
      <c r="B55" s="3"/>
      <c r="C55" s="3"/>
      <c r="D55" s="3"/>
      <c r="E55" s="3"/>
      <c r="F55" s="3"/>
      <c r="G55" s="5"/>
      <c r="H55" s="3"/>
    </row>
    <row r="56" spans="2:8" x14ac:dyDescent="0.2">
      <c r="B56" s="3"/>
      <c r="C56" s="3"/>
      <c r="D56" s="3"/>
      <c r="E56" s="3"/>
      <c r="F56" s="3"/>
      <c r="G56" s="3"/>
      <c r="H56" s="3"/>
    </row>
    <row r="57" spans="2:8" x14ac:dyDescent="0.2">
      <c r="B57" s="3"/>
      <c r="C57" s="3"/>
      <c r="D57" s="3"/>
      <c r="E57" s="3"/>
      <c r="F57" s="3"/>
      <c r="G57" s="3"/>
      <c r="H57" s="3"/>
    </row>
    <row r="58" spans="2:8" x14ac:dyDescent="0.2">
      <c r="B58" s="3" t="s">
        <v>40</v>
      </c>
      <c r="C58" s="3" t="s">
        <v>26</v>
      </c>
      <c r="D58" s="3">
        <v>1</v>
      </c>
      <c r="E58" s="3">
        <v>1</v>
      </c>
      <c r="F58" s="3">
        <v>1</v>
      </c>
      <c r="G58" s="3">
        <f t="shared" ref="G58:G68" si="8">AVERAGE(D58:F58)</f>
        <v>1</v>
      </c>
      <c r="H58" s="3">
        <f>STDEV(D58:F58)</f>
        <v>0</v>
      </c>
    </row>
    <row r="59" spans="2:8" x14ac:dyDescent="0.2">
      <c r="B59" s="3"/>
      <c r="C59" s="3" t="s">
        <v>27</v>
      </c>
      <c r="D59" s="4">
        <v>0.4624595420551782</v>
      </c>
      <c r="E59" s="4">
        <v>0.28110745084254329</v>
      </c>
      <c r="F59" s="4">
        <v>0.16647570854613</v>
      </c>
      <c r="G59" s="3">
        <f t="shared" si="8"/>
        <v>0.30334756714795053</v>
      </c>
      <c r="H59" s="3">
        <f t="shared" ref="H59:H68" si="9">STDEV(D59:F59)</f>
        <v>0.1492399896295778</v>
      </c>
    </row>
    <row r="60" spans="2:8" x14ac:dyDescent="0.2">
      <c r="B60" s="3"/>
      <c r="C60" s="3" t="s">
        <v>28</v>
      </c>
      <c r="D60" s="4">
        <v>1159.7380433409278</v>
      </c>
      <c r="E60" s="4">
        <v>990.02793919581472</v>
      </c>
      <c r="F60" s="4">
        <v>754.40692923925201</v>
      </c>
      <c r="G60" s="3">
        <f t="shared" si="8"/>
        <v>968.05763725866484</v>
      </c>
      <c r="H60" s="3">
        <f t="shared" si="9"/>
        <v>203.55674550388554</v>
      </c>
    </row>
    <row r="61" spans="2:8" x14ac:dyDescent="0.2">
      <c r="B61" s="3"/>
      <c r="C61" s="3" t="s">
        <v>29</v>
      </c>
      <c r="D61" s="4">
        <v>0.23268499232273718</v>
      </c>
      <c r="E61" s="4">
        <v>0.21372829456471842</v>
      </c>
      <c r="F61" s="4">
        <v>0.33847134335702972</v>
      </c>
      <c r="G61" s="3">
        <f t="shared" si="8"/>
        <v>0.26162821008149512</v>
      </c>
      <c r="H61" s="3">
        <f t="shared" si="9"/>
        <v>6.7219710250590758E-2</v>
      </c>
    </row>
    <row r="62" spans="2:8" x14ac:dyDescent="0.2">
      <c r="B62" s="3"/>
      <c r="C62" s="3" t="s">
        <v>30</v>
      </c>
      <c r="D62" s="4">
        <v>5571.0119837226475</v>
      </c>
      <c r="E62" s="4">
        <v>5263.1375425482584</v>
      </c>
      <c r="F62" s="4">
        <v>3666.5161229581036</v>
      </c>
      <c r="G62" s="3">
        <f t="shared" si="8"/>
        <v>4833.5552164096698</v>
      </c>
      <c r="H62" s="3">
        <f t="shared" si="9"/>
        <v>1022.3413579207795</v>
      </c>
    </row>
    <row r="63" spans="2:8" x14ac:dyDescent="0.2">
      <c r="B63" s="3"/>
      <c r="C63" s="3" t="s">
        <v>31</v>
      </c>
      <c r="D63" s="4">
        <v>231.02622871431046</v>
      </c>
      <c r="E63" s="4">
        <v>138.20460118002146</v>
      </c>
      <c r="F63" s="4">
        <v>124.9743228444777</v>
      </c>
      <c r="G63" s="3">
        <f t="shared" si="8"/>
        <v>164.73505091293654</v>
      </c>
      <c r="H63" s="3">
        <f t="shared" si="9"/>
        <v>57.789707188469336</v>
      </c>
    </row>
    <row r="64" spans="2:8" x14ac:dyDescent="0.2">
      <c r="B64" s="3"/>
      <c r="C64" s="3" t="s">
        <v>32</v>
      </c>
      <c r="D64" s="4">
        <v>298.3592305334351</v>
      </c>
      <c r="E64" s="4">
        <v>189.67365717101896</v>
      </c>
      <c r="F64" s="4">
        <v>146.88290321041461</v>
      </c>
      <c r="G64" s="3">
        <f t="shared" si="8"/>
        <v>211.63859697162289</v>
      </c>
      <c r="H64" s="3">
        <f t="shared" si="9"/>
        <v>78.090417915073431</v>
      </c>
    </row>
    <row r="65" spans="2:8" x14ac:dyDescent="0.2">
      <c r="B65" s="3"/>
      <c r="C65" s="3" t="s">
        <v>33</v>
      </c>
      <c r="D65" s="4">
        <v>153.52432022944916</v>
      </c>
      <c r="E65" s="4">
        <v>127.39215298527542</v>
      </c>
      <c r="F65" s="4">
        <v>88.075837778946024</v>
      </c>
      <c r="G65" s="3">
        <f t="shared" si="8"/>
        <v>122.9974369978902</v>
      </c>
      <c r="H65" s="3">
        <f t="shared" si="9"/>
        <v>32.9448191712412</v>
      </c>
    </row>
    <row r="66" spans="2:8" x14ac:dyDescent="0.2">
      <c r="B66" s="3"/>
      <c r="C66" s="3" t="s">
        <v>34</v>
      </c>
      <c r="D66" s="4">
        <v>935.12911172191446</v>
      </c>
      <c r="E66" s="4">
        <v>792.73754102644921</v>
      </c>
      <c r="F66" s="4">
        <v>760.58996136675046</v>
      </c>
      <c r="G66" s="3">
        <f t="shared" si="8"/>
        <v>829.48553803837149</v>
      </c>
      <c r="H66" s="3">
        <f t="shared" si="9"/>
        <v>92.891281695145196</v>
      </c>
    </row>
    <row r="67" spans="2:8" x14ac:dyDescent="0.2">
      <c r="B67" s="3"/>
      <c r="C67" s="3" t="s">
        <v>35</v>
      </c>
      <c r="D67" s="4">
        <v>343.67203114382079</v>
      </c>
      <c r="E67" s="4">
        <v>308.30902515598081</v>
      </c>
      <c r="F67" s="4">
        <v>207.24859425158925</v>
      </c>
      <c r="G67" s="3">
        <f t="shared" si="8"/>
        <v>286.40988351713025</v>
      </c>
      <c r="H67" s="3">
        <f t="shared" si="9"/>
        <v>70.799137260004841</v>
      </c>
    </row>
    <row r="68" spans="2:8" x14ac:dyDescent="0.2">
      <c r="B68" s="3"/>
      <c r="C68" s="3" t="s">
        <v>36</v>
      </c>
      <c r="D68" s="4">
        <v>32.332595045143783</v>
      </c>
      <c r="E68" s="4">
        <v>29.435563110115417</v>
      </c>
      <c r="F68" s="4">
        <v>20.412047213043177</v>
      </c>
      <c r="G68" s="3">
        <f t="shared" si="8"/>
        <v>27.393401789434126</v>
      </c>
      <c r="H68" s="3">
        <f t="shared" si="9"/>
        <v>6.2171281391905167</v>
      </c>
    </row>
    <row r="69" spans="2:8" x14ac:dyDescent="0.2">
      <c r="B69" s="3"/>
      <c r="C69" s="3"/>
      <c r="D69" s="3"/>
      <c r="E69" s="3"/>
      <c r="F69" s="3"/>
      <c r="G69" s="5"/>
      <c r="H69" s="3"/>
    </row>
    <row r="70" spans="2:8" x14ac:dyDescent="0.2">
      <c r="B70" s="3"/>
      <c r="C70" s="3"/>
      <c r="D70" s="3"/>
      <c r="E70" s="3"/>
      <c r="F70" s="3"/>
      <c r="G70" s="3"/>
      <c r="H70" s="3"/>
    </row>
    <row r="71" spans="2:8" x14ac:dyDescent="0.2">
      <c r="B71" s="3"/>
      <c r="C71" s="3"/>
      <c r="D71" s="3"/>
      <c r="E71" s="3"/>
      <c r="F71" s="3"/>
      <c r="G71" s="3"/>
      <c r="H71" s="3"/>
    </row>
    <row r="72" spans="2:8" x14ac:dyDescent="0.2">
      <c r="B72" s="3" t="s">
        <v>41</v>
      </c>
      <c r="C72" s="3" t="s">
        <v>26</v>
      </c>
      <c r="D72" s="3">
        <v>1</v>
      </c>
      <c r="E72" s="3">
        <v>1</v>
      </c>
      <c r="F72" s="3">
        <v>1</v>
      </c>
      <c r="G72" s="3">
        <f t="shared" ref="G72:G82" si="10">AVERAGE(D72:F72)</f>
        <v>1</v>
      </c>
      <c r="H72" s="3">
        <f>STDEV(D72:F72)</f>
        <v>0</v>
      </c>
    </row>
    <row r="73" spans="2:8" x14ac:dyDescent="0.2">
      <c r="B73" s="3"/>
      <c r="C73" s="3" t="s">
        <v>27</v>
      </c>
      <c r="D73" s="4">
        <v>0.28186465671281113</v>
      </c>
      <c r="E73" s="4">
        <v>0.37784261096905958</v>
      </c>
      <c r="F73" s="4">
        <v>0.91905918817601573</v>
      </c>
      <c r="G73" s="3">
        <f t="shared" si="10"/>
        <v>0.52625548528596211</v>
      </c>
      <c r="H73" s="3">
        <f t="shared" ref="H73:H82" si="11">STDEV(D73:F73)</f>
        <v>0.34354621767515747</v>
      </c>
    </row>
    <row r="74" spans="2:8" x14ac:dyDescent="0.2">
      <c r="B74" s="3"/>
      <c r="C74" s="3" t="s">
        <v>28</v>
      </c>
      <c r="D74" s="4">
        <v>130330.22367814704</v>
      </c>
      <c r="E74" s="4">
        <v>201191.45875536639</v>
      </c>
      <c r="F74" s="4">
        <v>169920.25027930172</v>
      </c>
      <c r="G74" s="3">
        <f t="shared" si="10"/>
        <v>167147.31090427173</v>
      </c>
      <c r="H74" s="3">
        <f t="shared" si="11"/>
        <v>35511.907210827681</v>
      </c>
    </row>
    <row r="75" spans="2:8" x14ac:dyDescent="0.2">
      <c r="B75" s="3"/>
      <c r="C75" s="3" t="s">
        <v>29</v>
      </c>
      <c r="D75" s="4">
        <v>1.7877488477842469</v>
      </c>
      <c r="E75" s="4">
        <v>1.8514656134267689</v>
      </c>
      <c r="F75" s="4">
        <v>2.3059932506419409</v>
      </c>
      <c r="G75" s="3">
        <f t="shared" si="10"/>
        <v>1.9817359039509856</v>
      </c>
      <c r="H75" s="3">
        <f t="shared" si="11"/>
        <v>0.28261648345112284</v>
      </c>
    </row>
    <row r="76" spans="2:8" x14ac:dyDescent="0.2">
      <c r="B76" s="3"/>
      <c r="C76" s="3" t="s">
        <v>30</v>
      </c>
      <c r="D76" s="4">
        <v>60228.590808960464</v>
      </c>
      <c r="E76" s="4">
        <v>98754.886051615016</v>
      </c>
      <c r="F76" s="4">
        <v>64706.623576648883</v>
      </c>
      <c r="G76" s="3">
        <f t="shared" si="10"/>
        <v>74563.36681240813</v>
      </c>
      <c r="H76" s="3">
        <f t="shared" si="11"/>
        <v>21069.774481299271</v>
      </c>
    </row>
    <row r="77" spans="2:8" x14ac:dyDescent="0.2">
      <c r="B77" s="3"/>
      <c r="C77" s="3" t="s">
        <v>31</v>
      </c>
      <c r="D77" s="4">
        <v>5345.9738324909667</v>
      </c>
      <c r="E77" s="4">
        <v>6562.3196117445232</v>
      </c>
      <c r="F77" s="4">
        <v>5837.8295979586637</v>
      </c>
      <c r="G77" s="3">
        <f t="shared" si="10"/>
        <v>5915.3743473980503</v>
      </c>
      <c r="H77" s="3">
        <f t="shared" si="11"/>
        <v>611.86939358101449</v>
      </c>
    </row>
    <row r="78" spans="2:8" x14ac:dyDescent="0.2">
      <c r="B78" s="3"/>
      <c r="C78" s="3" t="s">
        <v>32</v>
      </c>
      <c r="D78" s="4">
        <v>5081.2560223005539</v>
      </c>
      <c r="E78" s="4">
        <v>5670.1426333954632</v>
      </c>
      <c r="F78" s="4">
        <v>4689.4521875496957</v>
      </c>
      <c r="G78" s="3">
        <f t="shared" si="10"/>
        <v>5146.950281081904</v>
      </c>
      <c r="H78" s="3">
        <f t="shared" si="11"/>
        <v>493.6347226147243</v>
      </c>
    </row>
    <row r="79" spans="2:8" x14ac:dyDescent="0.2">
      <c r="B79" s="3"/>
      <c r="C79" s="3" t="s">
        <v>33</v>
      </c>
      <c r="D79" s="4">
        <v>6351.8300368770779</v>
      </c>
      <c r="E79" s="4">
        <v>9282.4908640349386</v>
      </c>
      <c r="F79" s="4">
        <v>7110.9620450327066</v>
      </c>
      <c r="G79" s="3">
        <f t="shared" si="10"/>
        <v>7581.7609819815743</v>
      </c>
      <c r="H79" s="3">
        <f t="shared" si="11"/>
        <v>1520.997025057424</v>
      </c>
    </row>
    <row r="80" spans="2:8" x14ac:dyDescent="0.2">
      <c r="B80" s="3"/>
      <c r="C80" s="3" t="s">
        <v>34</v>
      </c>
      <c r="D80" s="4">
        <v>105097.80765870506</v>
      </c>
      <c r="E80" s="4">
        <v>142065.17966651329</v>
      </c>
      <c r="F80" s="4">
        <v>107208.09370013981</v>
      </c>
      <c r="G80" s="3">
        <f t="shared" si="10"/>
        <v>118123.69367511939</v>
      </c>
      <c r="H80" s="3">
        <f t="shared" si="11"/>
        <v>20760.765650650963</v>
      </c>
    </row>
    <row r="81" spans="2:8" x14ac:dyDescent="0.2">
      <c r="B81" s="3"/>
      <c r="C81" s="3" t="s">
        <v>35</v>
      </c>
      <c r="D81" s="4">
        <v>19916.489322293015</v>
      </c>
      <c r="E81" s="4">
        <v>26216.902739337376</v>
      </c>
      <c r="F81" s="4">
        <v>20472.69741693851</v>
      </c>
      <c r="G81" s="3">
        <f t="shared" si="10"/>
        <v>22202.029826189635</v>
      </c>
      <c r="H81" s="3">
        <f t="shared" si="11"/>
        <v>3488.0861862463971</v>
      </c>
    </row>
    <row r="82" spans="2:8" x14ac:dyDescent="0.2">
      <c r="B82" s="3"/>
      <c r="C82" s="3" t="s">
        <v>36</v>
      </c>
      <c r="D82" s="4">
        <v>715.33081782059787</v>
      </c>
      <c r="E82" s="4">
        <v>1116.3524762967284</v>
      </c>
      <c r="F82" s="4">
        <v>1456.7316213683901</v>
      </c>
      <c r="G82" s="3">
        <f t="shared" si="10"/>
        <v>1096.1383051619052</v>
      </c>
      <c r="H82" s="3">
        <f t="shared" si="11"/>
        <v>371.11352361686994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DF92F-54A7-B548-93D2-7C31443F26EC}">
  <dimension ref="A1:I61"/>
  <sheetViews>
    <sheetView workbookViewId="0">
      <selection activeCell="I32" sqref="I32:I34"/>
    </sheetView>
  </sheetViews>
  <sheetFormatPr baseColWidth="10" defaultRowHeight="16" x14ac:dyDescent="0.2"/>
  <cols>
    <col min="1" max="1" width="20.1640625" bestFit="1" customWidth="1"/>
    <col min="2" max="2" width="10.83203125" style="6"/>
    <col min="3" max="3" width="23.33203125" style="6" bestFit="1" customWidth="1"/>
    <col min="4" max="7" width="10.83203125" style="6"/>
  </cols>
  <sheetData>
    <row r="1" spans="1:9" x14ac:dyDescent="0.2">
      <c r="A1" t="s">
        <v>12</v>
      </c>
      <c r="B1" s="6" t="s">
        <v>60</v>
      </c>
      <c r="D1" s="6">
        <v>1</v>
      </c>
      <c r="E1" s="6">
        <v>2</v>
      </c>
      <c r="F1" s="6">
        <v>3</v>
      </c>
      <c r="G1" s="6">
        <v>4</v>
      </c>
      <c r="H1" t="s">
        <v>43</v>
      </c>
      <c r="I1" t="s">
        <v>93</v>
      </c>
    </row>
    <row r="2" spans="1:9" x14ac:dyDescent="0.2">
      <c r="C2" s="6" t="s">
        <v>63</v>
      </c>
      <c r="D2" s="9">
        <v>4.8</v>
      </c>
      <c r="E2" s="9">
        <v>32.799999999999997</v>
      </c>
      <c r="F2" s="9">
        <v>10</v>
      </c>
      <c r="G2" s="9">
        <v>3.6</v>
      </c>
      <c r="H2">
        <f>AVERAGE(D2:G2)</f>
        <v>12.799999999999999</v>
      </c>
      <c r="I2">
        <f>STDEV(D2:G2)</f>
        <v>13.619593728644528</v>
      </c>
    </row>
    <row r="3" spans="1:9" x14ac:dyDescent="0.2">
      <c r="C3" s="6" t="s">
        <v>64</v>
      </c>
      <c r="D3" s="9">
        <v>793654.2</v>
      </c>
      <c r="E3" s="9">
        <v>438304.2</v>
      </c>
      <c r="F3" s="9">
        <v>940295.4</v>
      </c>
      <c r="G3" s="9">
        <v>674010</v>
      </c>
      <c r="H3">
        <f t="shared" ref="H3:H4" si="0">AVERAGE(D3:G3)</f>
        <v>711565.95</v>
      </c>
      <c r="I3">
        <f t="shared" ref="I3:I4" si="1">STDEV(D3:G3)</f>
        <v>212240.4889732638</v>
      </c>
    </row>
    <row r="4" spans="1:9" x14ac:dyDescent="0.2">
      <c r="C4" s="6" t="s">
        <v>92</v>
      </c>
      <c r="D4" s="9">
        <v>514700.4</v>
      </c>
      <c r="E4" s="9">
        <v>955073.4</v>
      </c>
      <c r="F4" s="9">
        <v>519076.4</v>
      </c>
      <c r="G4" s="9">
        <v>1094052.8</v>
      </c>
      <c r="H4">
        <f t="shared" si="0"/>
        <v>770725.75</v>
      </c>
      <c r="I4">
        <f t="shared" si="1"/>
        <v>298552.51493401208</v>
      </c>
    </row>
    <row r="6" spans="1:9" x14ac:dyDescent="0.2">
      <c r="B6" s="6" t="s">
        <v>67</v>
      </c>
    </row>
    <row r="7" spans="1:9" x14ac:dyDescent="0.2">
      <c r="C7" s="6" t="s">
        <v>63</v>
      </c>
      <c r="D7" s="9">
        <v>29</v>
      </c>
      <c r="E7" s="9">
        <v>16</v>
      </c>
      <c r="F7" s="9">
        <v>25</v>
      </c>
      <c r="G7" s="9">
        <v>5</v>
      </c>
      <c r="H7">
        <f>AVERAGE(D7:G7)</f>
        <v>18.75</v>
      </c>
      <c r="I7">
        <f>STDEV(D7:G7)</f>
        <v>10.657548185832111</v>
      </c>
    </row>
    <row r="8" spans="1:9" x14ac:dyDescent="0.2">
      <c r="C8" s="6" t="s">
        <v>64</v>
      </c>
      <c r="D8" s="9">
        <v>840725</v>
      </c>
      <c r="E8" s="9">
        <v>164175</v>
      </c>
      <c r="F8" s="9">
        <v>723639</v>
      </c>
      <c r="G8" s="9">
        <v>1441432</v>
      </c>
      <c r="H8">
        <f t="shared" ref="H8:H9" si="2">AVERAGE(D8:G8)</f>
        <v>792492.75</v>
      </c>
      <c r="I8">
        <f t="shared" ref="I8:I9" si="3">STDEV(D8:G8)</f>
        <v>523759.65670803306</v>
      </c>
    </row>
    <row r="9" spans="1:9" x14ac:dyDescent="0.2">
      <c r="C9" s="6" t="s">
        <v>92</v>
      </c>
      <c r="D9" s="9">
        <v>1453040</v>
      </c>
      <c r="E9" s="9">
        <v>2833405</v>
      </c>
      <c r="F9" s="9">
        <v>63664</v>
      </c>
      <c r="G9" s="9">
        <v>302589</v>
      </c>
      <c r="H9">
        <f t="shared" si="2"/>
        <v>1163174.5</v>
      </c>
      <c r="I9">
        <f t="shared" si="3"/>
        <v>1267967.2279730525</v>
      </c>
    </row>
    <row r="10" spans="1:9" x14ac:dyDescent="0.2">
      <c r="D10" s="12"/>
      <c r="E10" s="12"/>
    </row>
    <row r="11" spans="1:9" x14ac:dyDescent="0.2">
      <c r="B11" s="6" t="s">
        <v>68</v>
      </c>
    </row>
    <row r="12" spans="1:9" x14ac:dyDescent="0.2">
      <c r="C12" s="6" t="s">
        <v>63</v>
      </c>
      <c r="D12" s="10">
        <v>53</v>
      </c>
      <c r="E12" s="10">
        <v>35</v>
      </c>
      <c r="F12" s="10">
        <v>25</v>
      </c>
      <c r="G12" s="9">
        <v>257</v>
      </c>
      <c r="H12">
        <f>AVERAGE(D12:G12)</f>
        <v>92.5</v>
      </c>
      <c r="I12">
        <f>STDEV(D12:G12)</f>
        <v>110.27692415006868</v>
      </c>
    </row>
    <row r="13" spans="1:9" x14ac:dyDescent="0.2">
      <c r="C13" s="6" t="s">
        <v>64</v>
      </c>
      <c r="D13" s="10">
        <v>321573</v>
      </c>
      <c r="E13" s="10">
        <v>391954</v>
      </c>
      <c r="F13" s="10">
        <v>536480</v>
      </c>
      <c r="G13" s="9">
        <v>524616</v>
      </c>
      <c r="H13">
        <f t="shared" ref="H13:H14" si="4">AVERAGE(D13:G13)</f>
        <v>443655.75</v>
      </c>
      <c r="I13">
        <f t="shared" ref="I13:I14" si="5">STDEV(D13:G13)</f>
        <v>104479.93789678795</v>
      </c>
    </row>
    <row r="14" spans="1:9" x14ac:dyDescent="0.2">
      <c r="C14" s="6" t="s">
        <v>92</v>
      </c>
      <c r="D14" s="10">
        <v>1725939</v>
      </c>
      <c r="E14" s="10">
        <v>2233652</v>
      </c>
      <c r="F14" s="10">
        <v>2270949</v>
      </c>
      <c r="G14" s="9">
        <v>728926</v>
      </c>
      <c r="H14">
        <f t="shared" si="4"/>
        <v>1739866.5</v>
      </c>
      <c r="I14">
        <f t="shared" si="5"/>
        <v>718347.04046001798</v>
      </c>
    </row>
    <row r="16" spans="1:9" x14ac:dyDescent="0.2">
      <c r="B16" s="6" t="s">
        <v>69</v>
      </c>
    </row>
    <row r="17" spans="2:9" x14ac:dyDescent="0.2">
      <c r="C17" s="6" t="s">
        <v>63</v>
      </c>
      <c r="D17" s="11">
        <v>119</v>
      </c>
      <c r="E17" s="11">
        <v>42</v>
      </c>
      <c r="F17" s="11">
        <v>42</v>
      </c>
      <c r="G17" s="11"/>
      <c r="H17">
        <f>AVERAGE(D17:F17)</f>
        <v>67.666666666666671</v>
      </c>
      <c r="I17">
        <f>STDEV(D17:G17)</f>
        <v>44.455970727601184</v>
      </c>
    </row>
    <row r="18" spans="2:9" x14ac:dyDescent="0.2">
      <c r="C18" s="6" t="s">
        <v>64</v>
      </c>
      <c r="D18" s="11">
        <v>512094</v>
      </c>
      <c r="E18" s="11">
        <v>247171</v>
      </c>
      <c r="F18" s="11">
        <v>923437</v>
      </c>
      <c r="G18" s="11"/>
      <c r="H18">
        <f>AVERAGE(D18:F18)</f>
        <v>560900.66666666663</v>
      </c>
      <c r="I18">
        <f t="shared" ref="I18:I19" si="6">STDEV(D18:G18)</f>
        <v>340764.57228170492</v>
      </c>
    </row>
    <row r="19" spans="2:9" x14ac:dyDescent="0.2">
      <c r="C19" s="6" t="s">
        <v>92</v>
      </c>
      <c r="D19" s="11">
        <v>2473880</v>
      </c>
      <c r="E19" s="11">
        <v>2819339</v>
      </c>
      <c r="F19" s="11">
        <v>2047056</v>
      </c>
      <c r="G19" s="11"/>
      <c r="H19">
        <f t="shared" ref="H19" si="7">AVERAGE(D19:F19)</f>
        <v>2446758.3333333335</v>
      </c>
      <c r="I19">
        <f t="shared" si="6"/>
        <v>386855.20110802952</v>
      </c>
    </row>
    <row r="20" spans="2:9" x14ac:dyDescent="0.2">
      <c r="D20" s="9"/>
      <c r="E20" s="9"/>
      <c r="F20" s="9"/>
    </row>
    <row r="21" spans="2:9" x14ac:dyDescent="0.2">
      <c r="B21" s="6" t="s">
        <v>70</v>
      </c>
    </row>
    <row r="22" spans="2:9" x14ac:dyDescent="0.2">
      <c r="C22" s="6" t="s">
        <v>63</v>
      </c>
      <c r="D22" s="9">
        <v>23</v>
      </c>
      <c r="E22" s="9">
        <v>36</v>
      </c>
      <c r="F22" s="9">
        <v>26</v>
      </c>
      <c r="G22" s="9">
        <v>23</v>
      </c>
      <c r="H22">
        <f>AVERAGE(D22:G22)</f>
        <v>27</v>
      </c>
      <c r="I22">
        <f>STDEV(D22:G22)</f>
        <v>6.164414002968976</v>
      </c>
    </row>
    <row r="23" spans="2:9" x14ac:dyDescent="0.2">
      <c r="C23" s="6" t="s">
        <v>64</v>
      </c>
      <c r="D23" s="9">
        <v>346250</v>
      </c>
      <c r="E23" s="9">
        <v>594597</v>
      </c>
      <c r="F23" s="9">
        <v>281369</v>
      </c>
      <c r="G23" s="9">
        <v>350954</v>
      </c>
      <c r="H23">
        <f t="shared" ref="H23:H24" si="8">AVERAGE(D23:G23)</f>
        <v>393292.5</v>
      </c>
      <c r="I23">
        <f t="shared" ref="I23:I24" si="9">STDEV(D23:G23)</f>
        <v>137908.08165948797</v>
      </c>
    </row>
    <row r="24" spans="2:9" x14ac:dyDescent="0.2">
      <c r="C24" s="6" t="s">
        <v>92</v>
      </c>
      <c r="D24" s="9">
        <v>3079683</v>
      </c>
      <c r="E24" s="9">
        <v>2435330</v>
      </c>
      <c r="F24" s="9">
        <v>1728939</v>
      </c>
      <c r="G24" s="9">
        <v>1989323</v>
      </c>
      <c r="H24">
        <f t="shared" si="8"/>
        <v>2308318.75</v>
      </c>
      <c r="I24">
        <f t="shared" si="9"/>
        <v>591206.06870835088</v>
      </c>
    </row>
    <row r="26" spans="2:9" x14ac:dyDescent="0.2">
      <c r="B26" s="6" t="s">
        <v>71</v>
      </c>
    </row>
    <row r="27" spans="2:9" x14ac:dyDescent="0.2">
      <c r="C27" s="6" t="s">
        <v>63</v>
      </c>
      <c r="D27" s="9">
        <v>43</v>
      </c>
      <c r="E27" s="9">
        <v>56</v>
      </c>
      <c r="F27" s="9">
        <v>0</v>
      </c>
      <c r="G27" s="9">
        <v>21</v>
      </c>
      <c r="H27">
        <f>AVERAGE(D27:G27)</f>
        <v>30</v>
      </c>
      <c r="I27">
        <f>STDEV(D27:G27)</f>
        <v>24.67117075995111</v>
      </c>
    </row>
    <row r="28" spans="2:9" x14ac:dyDescent="0.2">
      <c r="C28" s="6" t="s">
        <v>64</v>
      </c>
      <c r="D28" s="9">
        <v>324757</v>
      </c>
      <c r="E28" s="9">
        <v>435554</v>
      </c>
      <c r="F28" s="9">
        <v>385584</v>
      </c>
      <c r="G28" s="9">
        <v>249109</v>
      </c>
      <c r="H28">
        <f t="shared" ref="H28:H29" si="10">AVERAGE(D28:G28)</f>
        <v>348751</v>
      </c>
      <c r="I28">
        <f t="shared" ref="I28:I29" si="11">STDEV(D28:G28)</f>
        <v>80406.614358936087</v>
      </c>
    </row>
    <row r="29" spans="2:9" x14ac:dyDescent="0.2">
      <c r="C29" s="6" t="s">
        <v>92</v>
      </c>
      <c r="D29" s="9">
        <v>941370</v>
      </c>
      <c r="E29" s="9">
        <v>1026255</v>
      </c>
      <c r="F29" s="9">
        <v>1395577</v>
      </c>
      <c r="G29" s="9">
        <v>1048773</v>
      </c>
      <c r="H29">
        <f t="shared" si="10"/>
        <v>1102993.75</v>
      </c>
      <c r="I29">
        <f t="shared" si="11"/>
        <v>200462.73155439642</v>
      </c>
    </row>
    <row r="30" spans="2:9" x14ac:dyDescent="0.2">
      <c r="D30" s="9"/>
      <c r="E30" s="9"/>
      <c r="F30" s="9"/>
      <c r="G30" s="9"/>
    </row>
    <row r="31" spans="2:9" x14ac:dyDescent="0.2">
      <c r="B31" s="6" t="s">
        <v>72</v>
      </c>
    </row>
    <row r="32" spans="2:9" x14ac:dyDescent="0.2">
      <c r="C32" s="6" t="s">
        <v>63</v>
      </c>
      <c r="D32" s="9">
        <v>32</v>
      </c>
      <c r="E32" s="9">
        <v>7</v>
      </c>
      <c r="F32" s="9">
        <v>0</v>
      </c>
      <c r="G32" s="9">
        <v>13</v>
      </c>
      <c r="H32">
        <f>AVERAGE(D32:G32)</f>
        <v>13</v>
      </c>
      <c r="I32">
        <f>STDEV(D32:G32)</f>
        <v>13.73559851869101</v>
      </c>
    </row>
    <row r="33" spans="3:9" x14ac:dyDescent="0.2">
      <c r="C33" s="6" t="s">
        <v>64</v>
      </c>
      <c r="D33" s="9">
        <v>298794</v>
      </c>
      <c r="E33" s="9">
        <v>301223</v>
      </c>
      <c r="F33" s="9">
        <v>303591</v>
      </c>
      <c r="G33" s="9">
        <v>305610</v>
      </c>
      <c r="H33">
        <f t="shared" ref="H33:H34" si="12">AVERAGE(D33:G33)</f>
        <v>302304.5</v>
      </c>
      <c r="I33">
        <f t="shared" ref="I33:I34" si="13">STDEV(D33:G33)</f>
        <v>2948.1443316092923</v>
      </c>
    </row>
    <row r="34" spans="3:9" x14ac:dyDescent="0.2">
      <c r="C34" s="6" t="s">
        <v>92</v>
      </c>
      <c r="D34" s="9">
        <v>650777</v>
      </c>
      <c r="E34" s="9">
        <v>643943</v>
      </c>
      <c r="F34" s="9">
        <v>877936</v>
      </c>
      <c r="G34" s="9">
        <v>1245578</v>
      </c>
      <c r="H34">
        <f t="shared" si="12"/>
        <v>854558.5</v>
      </c>
      <c r="I34">
        <f t="shared" si="13"/>
        <v>282446.77697399911</v>
      </c>
    </row>
    <row r="40" spans="3:9" x14ac:dyDescent="0.2">
      <c r="D40" s="9"/>
      <c r="E40" s="9"/>
      <c r="F40" s="9"/>
      <c r="G40" s="9"/>
    </row>
    <row r="41" spans="3:9" x14ac:dyDescent="0.2">
      <c r="D41" s="9"/>
      <c r="E41" s="9"/>
      <c r="F41" s="9"/>
      <c r="G41" s="9"/>
    </row>
    <row r="42" spans="3:9" x14ac:dyDescent="0.2">
      <c r="D42" s="9"/>
      <c r="E42" s="9"/>
      <c r="F42" s="9"/>
      <c r="G42" s="9"/>
    </row>
    <row r="45" spans="3:9" x14ac:dyDescent="0.2">
      <c r="D45" s="9"/>
      <c r="E45" s="9"/>
      <c r="F45" s="9"/>
    </row>
    <row r="46" spans="3:9" x14ac:dyDescent="0.2">
      <c r="D46" s="9"/>
      <c r="E46" s="9"/>
      <c r="F46" s="9"/>
    </row>
    <row r="47" spans="3:9" x14ac:dyDescent="0.2">
      <c r="D47" s="9"/>
      <c r="E47" s="9"/>
      <c r="F47" s="9"/>
    </row>
    <row r="48" spans="3:9" x14ac:dyDescent="0.2">
      <c r="D48" s="9"/>
      <c r="E48" s="9"/>
      <c r="F48" s="9"/>
    </row>
    <row r="49" spans="4:6" x14ac:dyDescent="0.2">
      <c r="D49" s="9"/>
      <c r="E49" s="9"/>
      <c r="F49" s="9"/>
    </row>
    <row r="50" spans="4:6" x14ac:dyDescent="0.2">
      <c r="D50" s="9"/>
      <c r="E50" s="9"/>
      <c r="F50" s="9"/>
    </row>
    <row r="51" spans="4:6" x14ac:dyDescent="0.2">
      <c r="D51" s="9"/>
      <c r="E51" s="9"/>
      <c r="F51" s="9"/>
    </row>
    <row r="55" spans="4:6" x14ac:dyDescent="0.2">
      <c r="D55" s="9"/>
      <c r="E55" s="9"/>
      <c r="F55" s="9"/>
    </row>
    <row r="56" spans="4:6" x14ac:dyDescent="0.2">
      <c r="D56" s="9"/>
      <c r="E56" s="9"/>
      <c r="F56" s="9"/>
    </row>
    <row r="57" spans="4:6" x14ac:dyDescent="0.2">
      <c r="D57" s="9"/>
      <c r="E57" s="9"/>
      <c r="F57" s="9"/>
    </row>
    <row r="58" spans="4:6" x14ac:dyDescent="0.2">
      <c r="D58" s="9"/>
      <c r="E58" s="9"/>
      <c r="F58" s="9"/>
    </row>
    <row r="59" spans="4:6" x14ac:dyDescent="0.2">
      <c r="D59" s="9"/>
      <c r="E59" s="9"/>
      <c r="F59" s="9"/>
    </row>
    <row r="60" spans="4:6" x14ac:dyDescent="0.2">
      <c r="D60" s="9"/>
      <c r="E60" s="9"/>
      <c r="F60" s="9"/>
    </row>
    <row r="61" spans="4:6" x14ac:dyDescent="0.2">
      <c r="D61" s="9"/>
      <c r="E61" s="9"/>
      <c r="F61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 5</vt:lpstr>
      <vt:lpstr>Fig 6</vt:lpstr>
      <vt:lpstr>Fig 7</vt:lpstr>
      <vt:lpstr>Extended Data Fig 2</vt:lpstr>
      <vt:lpstr>Extended Data Fig 7</vt:lpstr>
      <vt:lpstr>Extended Data Fig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Yifei Du</dc:creator>
  <cp:lastModifiedBy>Yifei Du</cp:lastModifiedBy>
  <dcterms:created xsi:type="dcterms:W3CDTF">2024-04-10T22:28:59Z</dcterms:created>
  <dcterms:modified xsi:type="dcterms:W3CDTF">2024-09-04T14:12:09Z</dcterms:modified>
</cp:coreProperties>
</file>