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ynch\Desktop\cdk8i paper\CDK8 Cian draft Oct2016\Sub to NCB\FINALIZING JULY\TO RE-SUBMIT\Source Data\SOUREC DATA_18Figs\"/>
    </mc:Choice>
  </mc:AlternateContent>
  <bookViews>
    <workbookView xWindow="0" yWindow="0" windowWidth="19200" windowHeight="7310" tabRatio="872"/>
  </bookViews>
  <sheets>
    <sheet name="Ex Data Fig 10C" sheetId="16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6" i="16" l="1"/>
  <c r="O65" i="16"/>
  <c r="E65" i="16"/>
  <c r="O64" i="16"/>
  <c r="E64" i="16"/>
  <c r="O63" i="16"/>
  <c r="E63" i="16"/>
  <c r="O62" i="16"/>
  <c r="J62" i="16"/>
  <c r="E62" i="16"/>
  <c r="O61" i="16"/>
  <c r="J61" i="16"/>
  <c r="J63" i="16"/>
  <c r="E61" i="16"/>
  <c r="O53" i="16"/>
  <c r="O52" i="16"/>
  <c r="O51" i="16"/>
  <c r="J51" i="16"/>
  <c r="O50" i="16"/>
  <c r="J50" i="16"/>
  <c r="O49" i="16"/>
  <c r="J49" i="16"/>
  <c r="O48" i="16"/>
  <c r="J48" i="16"/>
  <c r="E48" i="16"/>
  <c r="O47" i="16"/>
  <c r="J47" i="16"/>
  <c r="E47" i="16"/>
  <c r="O46" i="16"/>
  <c r="J46" i="16"/>
  <c r="E46" i="16"/>
  <c r="O45" i="16"/>
  <c r="J45" i="16"/>
  <c r="E45" i="16"/>
  <c r="O44" i="16"/>
  <c r="J44" i="16"/>
  <c r="E44" i="16"/>
  <c r="E49" i="16"/>
  <c r="O36" i="16"/>
  <c r="J36" i="16"/>
  <c r="E36" i="16"/>
  <c r="O35" i="16"/>
  <c r="O37" i="16"/>
  <c r="J35" i="16"/>
  <c r="E35" i="16"/>
  <c r="O28" i="16"/>
  <c r="O27" i="16"/>
  <c r="O26" i="16"/>
  <c r="J26" i="16"/>
  <c r="O25" i="16"/>
  <c r="J25" i="16"/>
  <c r="O24" i="16"/>
  <c r="J24" i="16"/>
  <c r="O23" i="16"/>
  <c r="J23" i="16"/>
  <c r="E23" i="16"/>
  <c r="O22" i="16"/>
  <c r="J22" i="16"/>
  <c r="E22" i="16"/>
  <c r="O21" i="16"/>
  <c r="J21" i="16"/>
  <c r="E21" i="16"/>
  <c r="O20" i="16"/>
  <c r="J20" i="16"/>
  <c r="E20" i="16"/>
  <c r="O19" i="16"/>
  <c r="J19" i="16"/>
  <c r="E19" i="16"/>
  <c r="O11" i="16"/>
  <c r="J11" i="16"/>
  <c r="E11" i="16"/>
  <c r="O10" i="16"/>
  <c r="J10" i="16"/>
  <c r="E10" i="16"/>
  <c r="E37" i="16"/>
  <c r="F36" i="16"/>
  <c r="O67" i="16"/>
  <c r="O12" i="16"/>
  <c r="O54" i="16"/>
  <c r="J12" i="16"/>
  <c r="E66" i="16"/>
  <c r="F63" i="16"/>
  <c r="J27" i="16"/>
  <c r="J37" i="16"/>
  <c r="P63" i="16"/>
  <c r="P46" i="16"/>
  <c r="P35" i="16"/>
  <c r="F35" i="16"/>
  <c r="K50" i="16"/>
  <c r="P52" i="16"/>
  <c r="P51" i="16"/>
  <c r="P50" i="16"/>
  <c r="P49" i="16"/>
  <c r="K48" i="16"/>
  <c r="P47" i="16"/>
  <c r="F47" i="16"/>
  <c r="K46" i="16"/>
  <c r="P45" i="16"/>
  <c r="F45" i="16"/>
  <c r="K44" i="16"/>
  <c r="K45" i="16"/>
  <c r="F48" i="16"/>
  <c r="F46" i="16"/>
  <c r="K47" i="16"/>
  <c r="P48" i="16"/>
  <c r="P53" i="16"/>
  <c r="E24" i="16"/>
  <c r="P20" i="16"/>
  <c r="K49" i="16"/>
  <c r="K51" i="16"/>
  <c r="F65" i="16"/>
  <c r="F64" i="16"/>
  <c r="K61" i="16"/>
  <c r="K62" i="16"/>
  <c r="E12" i="16"/>
  <c r="K11" i="16"/>
  <c r="P27" i="16"/>
  <c r="O29" i="16"/>
  <c r="J52" i="16"/>
  <c r="P10" i="16"/>
  <c r="F44" i="16"/>
  <c r="P44" i="16"/>
  <c r="P61" i="16"/>
  <c r="K19" i="16"/>
  <c r="K63" i="16"/>
  <c r="F61" i="16"/>
  <c r="F62" i="16"/>
  <c r="F66" i="16"/>
  <c r="K36" i="16"/>
  <c r="P65" i="16"/>
  <c r="P62" i="16"/>
  <c r="P64" i="16"/>
  <c r="P66" i="16"/>
  <c r="P67" i="16"/>
  <c r="K35" i="16"/>
  <c r="K37" i="16"/>
  <c r="F37" i="16"/>
  <c r="P36" i="16"/>
  <c r="P37" i="16"/>
  <c r="F20" i="16"/>
  <c r="P54" i="16"/>
  <c r="F49" i="16"/>
  <c r="P28" i="16"/>
  <c r="K26" i="16"/>
  <c r="K25" i="16"/>
  <c r="K24" i="16"/>
  <c r="P23" i="16"/>
  <c r="F23" i="16"/>
  <c r="K22" i="16"/>
  <c r="P21" i="16"/>
  <c r="F21" i="16"/>
  <c r="K20" i="16"/>
  <c r="P19" i="16"/>
  <c r="F19" i="16"/>
  <c r="K23" i="16"/>
  <c r="P26" i="16"/>
  <c r="K52" i="16"/>
  <c r="P22" i="16"/>
  <c r="P25" i="16"/>
  <c r="P11" i="16"/>
  <c r="P12" i="16"/>
  <c r="F11" i="16"/>
  <c r="K10" i="16"/>
  <c r="K12" i="16"/>
  <c r="F22" i="16"/>
  <c r="P24" i="16"/>
  <c r="K21" i="16"/>
  <c r="F10" i="16"/>
  <c r="F12" i="16"/>
  <c r="F24" i="16"/>
  <c r="K27" i="16"/>
  <c r="P29" i="16"/>
</calcChain>
</file>

<file path=xl/sharedStrings.xml><?xml version="1.0" encoding="utf-8"?>
<sst xmlns="http://schemas.openxmlformats.org/spreadsheetml/2006/main" count="235" uniqueCount="80">
  <si>
    <t>T-test</t>
  </si>
  <si>
    <t>Unpaired</t>
  </si>
  <si>
    <t>Two-tailed</t>
  </si>
  <si>
    <t>P-value</t>
  </si>
  <si>
    <t>yes</t>
  </si>
  <si>
    <t>Series002</t>
  </si>
  <si>
    <t>ns</t>
  </si>
  <si>
    <t>Significant?</t>
  </si>
  <si>
    <t>E5.5</t>
  </si>
  <si>
    <t>Series001 z9</t>
  </si>
  <si>
    <t>Series002 z8</t>
  </si>
  <si>
    <t>Series004 z7</t>
  </si>
  <si>
    <t>P&lt;0,0001</t>
  </si>
  <si>
    <t>E4.5</t>
  </si>
  <si>
    <t>E5.0</t>
  </si>
  <si>
    <t>Position012 z7</t>
  </si>
  <si>
    <t>Position015 z10</t>
  </si>
  <si>
    <t>QUANTIFICATION CYCLIN C AND OCT4 LEVELS</t>
  </si>
  <si>
    <t>EXPERIMENT1 120718</t>
  </si>
  <si>
    <t>Santa Cruz Cyclin C antibody</t>
  </si>
  <si>
    <t>Image E4.5</t>
  </si>
  <si>
    <t>EPI nuclear</t>
  </si>
  <si>
    <t>EPI cytoplasm</t>
  </si>
  <si>
    <t>Ratio</t>
  </si>
  <si>
    <t>Normalization</t>
  </si>
  <si>
    <t>Image E5.0</t>
  </si>
  <si>
    <t>Image E5.5</t>
  </si>
  <si>
    <t>Cyclin C Nuc/Cyto ratio: average per embryo</t>
  </si>
  <si>
    <t>Series001 z11</t>
  </si>
  <si>
    <t>Series002 z10</t>
  </si>
  <si>
    <t>Series002 z13</t>
  </si>
  <si>
    <t>Series002 z15</t>
  </si>
  <si>
    <t>Embryo stages:</t>
  </si>
  <si>
    <t>E4.5 vs E5.0</t>
  </si>
  <si>
    <t>EXPERIMENT2 130818</t>
  </si>
  <si>
    <t>Santa Cruz Cyclin Cantibody</t>
  </si>
  <si>
    <t>E4.5 vs E5.5</t>
  </si>
  <si>
    <t>Series001 z13</t>
  </si>
  <si>
    <t>Series001 - E4.5- z13</t>
  </si>
  <si>
    <t>Series002 z11</t>
  </si>
  <si>
    <t>Series002 z6</t>
  </si>
  <si>
    <t>Series001 z14</t>
  </si>
  <si>
    <t>P=0,0042</t>
  </si>
  <si>
    <t>Series003 z10</t>
  </si>
  <si>
    <t>Series003 z7</t>
  </si>
  <si>
    <t>Series004 z10</t>
  </si>
  <si>
    <t>Series004 z11</t>
  </si>
  <si>
    <t>Series005 z8</t>
  </si>
  <si>
    <t>Series005 z15</t>
  </si>
  <si>
    <t>Series005 z10</t>
  </si>
  <si>
    <t>Series006 z8</t>
  </si>
  <si>
    <t>Series006 z9</t>
  </si>
  <si>
    <t>Series007 z6</t>
  </si>
  <si>
    <t>E5.0 vs E5.5</t>
  </si>
  <si>
    <t>Series008 z9</t>
  </si>
  <si>
    <t>Series008 z6</t>
  </si>
  <si>
    <t>Series009 z3</t>
  </si>
  <si>
    <t>P=0,8866</t>
  </si>
  <si>
    <t>Series010 z6</t>
  </si>
  <si>
    <t>Oct4 antibody</t>
  </si>
  <si>
    <t>P=0,008</t>
  </si>
  <si>
    <t>P=0,0128</t>
  </si>
  <si>
    <t>P=0,0791</t>
  </si>
  <si>
    <t>EXPERIMENT3 291018</t>
  </si>
  <si>
    <t>Position005 z3</t>
  </si>
  <si>
    <t>Position003 z6</t>
  </si>
  <si>
    <t>Series009 z10 -E4.5-</t>
  </si>
  <si>
    <t>Position014 z6</t>
  </si>
  <si>
    <t>Position006 z5</t>
  </si>
  <si>
    <t>Position002 z8</t>
  </si>
  <si>
    <t>Position007 z8</t>
  </si>
  <si>
    <t>Series009 z11</t>
  </si>
  <si>
    <t>Position011 z8</t>
  </si>
  <si>
    <t>Position013 z9</t>
  </si>
  <si>
    <t>Series001 z8</t>
  </si>
  <si>
    <t>QUANTIFICATION CYCLIN C AND OCT4 LEVELS in embryos from E4.5, E5.0, and E5.5.</t>
  </si>
  <si>
    <t>Embryo Stage</t>
  </si>
  <si>
    <t>Two independent experiments</t>
  </si>
  <si>
    <t>Number of embryos (total)</t>
  </si>
  <si>
    <t>Fig S10C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</si>
</sst>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/>
    <xf numFmtId="0" fontId="0" fillId="3" borderId="0" xfId="0" applyFill="1"/>
    <xf numFmtId="0" fontId="1" fillId="0" borderId="0" xfId="0" applyFont="1"/>
    <xf numFmtId="0" fontId="0" fillId="6" borderId="0" xfId="0" applyFill="1"/>
    <xf numFmtId="0" fontId="0" fillId="0" borderId="0" xfId="0" applyFont="1"/>
    <xf numFmtId="0" fontId="2" fillId="0" borderId="0" xfId="0" applyFont="1"/>
    <xf numFmtId="0" fontId="2" fillId="5" borderId="0" xfId="0" applyFont="1" applyFill="1"/>
    <xf numFmtId="0" fontId="0" fillId="5" borderId="0" xfId="0" applyFont="1" applyFill="1"/>
    <xf numFmtId="0" fontId="0" fillId="2" borderId="0" xfId="0" applyFont="1" applyFill="1"/>
    <xf numFmtId="0" fontId="2" fillId="2" borderId="0" xfId="0" applyFont="1" applyFill="1"/>
    <xf numFmtId="0" fontId="2" fillId="10" borderId="0" xfId="0" applyFont="1" applyFill="1"/>
    <xf numFmtId="0" fontId="2" fillId="8" borderId="0" xfId="0" applyFont="1" applyFill="1"/>
    <xf numFmtId="0" fontId="0" fillId="8" borderId="0" xfId="0" applyFont="1" applyFill="1"/>
    <xf numFmtId="17" fontId="2" fillId="5" borderId="0" xfId="0" applyNumberFormat="1" applyFont="1" applyFill="1"/>
    <xf numFmtId="0" fontId="0" fillId="11" borderId="0" xfId="0" applyFill="1"/>
    <xf numFmtId="0" fontId="0" fillId="9" borderId="0" xfId="0" applyFill="1"/>
    <xf numFmtId="0" fontId="0" fillId="6" borderId="0" xfId="0" applyFont="1" applyFill="1"/>
    <xf numFmtId="0" fontId="0" fillId="0" borderId="0" xfId="0" applyFont="1" applyAlignment="1">
      <alignment horizontal="center" wrapText="1"/>
    </xf>
    <xf numFmtId="0" fontId="0" fillId="7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7" borderId="0" xfId="0" applyFill="1" applyAlignment="1">
      <alignment horizontal="center"/>
    </xf>
    <xf numFmtId="0" fontId="0" fillId="7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zoomScale="50" zoomScaleNormal="50" workbookViewId="0"/>
  </sheetViews>
  <sheetFormatPr defaultRowHeight="14.5" x14ac:dyDescent="0.35"/>
  <cols>
    <col min="1" max="1" width="10.90625" customWidth="1"/>
    <col min="2" max="16" width="14.36328125" customWidth="1"/>
    <col min="17" max="18" width="3.6328125" customWidth="1"/>
    <col min="19" max="19" width="17.81640625" customWidth="1"/>
    <col min="20" max="22" width="14.36328125" customWidth="1"/>
    <col min="23" max="23" width="8.7265625" style="2"/>
    <col min="25" max="25" width="8.7265625" style="2"/>
  </cols>
  <sheetData>
    <row r="1" spans="1:21" ht="15.5" x14ac:dyDescent="0.35">
      <c r="A1" s="1" t="s">
        <v>79</v>
      </c>
      <c r="B1" s="5" t="s">
        <v>75</v>
      </c>
    </row>
    <row r="2" spans="1:21" ht="15.5" x14ac:dyDescent="0.35">
      <c r="A2" s="1"/>
      <c r="B2" s="3"/>
      <c r="C2" s="3"/>
      <c r="D2" s="3"/>
    </row>
    <row r="3" spans="1:21" x14ac:dyDescent="0.35">
      <c r="B3" s="22" t="s">
        <v>17</v>
      </c>
      <c r="C3" s="22"/>
      <c r="D3" s="22"/>
      <c r="E3" s="22"/>
      <c r="F3" s="22"/>
      <c r="G3" s="5"/>
      <c r="H3" s="23" t="s">
        <v>77</v>
      </c>
      <c r="I3" s="23"/>
      <c r="J3" s="23"/>
      <c r="K3" s="23"/>
      <c r="L3" s="23"/>
      <c r="M3" s="23"/>
      <c r="N3" s="5"/>
      <c r="O3" s="5"/>
      <c r="P3" s="5"/>
    </row>
    <row r="4" spans="1:21" x14ac:dyDescent="0.35">
      <c r="B4" s="22"/>
      <c r="C4" s="22"/>
      <c r="D4" s="22"/>
      <c r="E4" s="22"/>
      <c r="F4" s="22"/>
      <c r="G4" s="5"/>
      <c r="H4" s="24" t="s">
        <v>76</v>
      </c>
      <c r="I4" s="24"/>
      <c r="J4" s="24"/>
      <c r="K4" s="4" t="s">
        <v>13</v>
      </c>
      <c r="L4" s="15" t="s">
        <v>14</v>
      </c>
      <c r="M4" s="16" t="s">
        <v>8</v>
      </c>
      <c r="N4" s="5"/>
      <c r="O4" s="5"/>
      <c r="P4" s="5"/>
      <c r="S4" s="4" t="s">
        <v>0</v>
      </c>
    </row>
    <row r="5" spans="1:21" x14ac:dyDescent="0.35">
      <c r="B5" s="5"/>
      <c r="C5" s="5"/>
      <c r="D5" s="5"/>
      <c r="E5" s="5"/>
      <c r="F5" s="5"/>
      <c r="G5" s="5"/>
      <c r="H5" s="24" t="s">
        <v>78</v>
      </c>
      <c r="I5" s="24"/>
      <c r="J5" s="24"/>
      <c r="K5">
        <v>8</v>
      </c>
      <c r="L5">
        <v>10</v>
      </c>
      <c r="M5">
        <v>11</v>
      </c>
      <c r="N5" s="5"/>
      <c r="O5" s="5"/>
      <c r="P5" s="5"/>
      <c r="S5" s="4" t="s">
        <v>1</v>
      </c>
    </row>
    <row r="6" spans="1:21" x14ac:dyDescent="0.35">
      <c r="B6" s="11" t="s">
        <v>18</v>
      </c>
      <c r="C6" s="5"/>
      <c r="D6" s="5"/>
      <c r="E6" s="5"/>
      <c r="F6" s="5"/>
      <c r="G6" s="5"/>
      <c r="H6" s="24"/>
      <c r="I6" s="24"/>
      <c r="J6" s="24"/>
      <c r="N6" s="5"/>
      <c r="O6" s="5"/>
      <c r="P6" s="5"/>
      <c r="S6" s="4" t="s">
        <v>2</v>
      </c>
    </row>
    <row r="7" spans="1:21" x14ac:dyDescent="0.35">
      <c r="B7" s="6"/>
      <c r="C7" s="5"/>
      <c r="D7" s="17" t="s">
        <v>13</v>
      </c>
      <c r="E7" s="5"/>
      <c r="F7" s="5"/>
      <c r="G7" s="5"/>
      <c r="H7" s="5"/>
      <c r="I7" s="17" t="s">
        <v>14</v>
      </c>
      <c r="J7" s="5"/>
      <c r="K7" s="5"/>
      <c r="L7" s="5"/>
      <c r="M7" s="5"/>
      <c r="N7" s="17" t="s">
        <v>8</v>
      </c>
      <c r="O7" s="5"/>
      <c r="P7" s="5"/>
    </row>
    <row r="8" spans="1:21" x14ac:dyDescent="0.35">
      <c r="B8" s="7" t="s">
        <v>19</v>
      </c>
      <c r="C8" s="8"/>
      <c r="D8" s="8"/>
      <c r="E8" s="8"/>
      <c r="F8" s="8"/>
      <c r="G8" s="10" t="s">
        <v>19</v>
      </c>
      <c r="H8" s="9"/>
      <c r="I8" s="9"/>
      <c r="J8" s="9"/>
      <c r="K8" s="9"/>
      <c r="L8" s="12" t="s">
        <v>19</v>
      </c>
      <c r="M8" s="13"/>
      <c r="N8" s="13"/>
      <c r="O8" s="13"/>
      <c r="P8" s="13"/>
    </row>
    <row r="9" spans="1:21" x14ac:dyDescent="0.35">
      <c r="B9" s="7" t="s">
        <v>20</v>
      </c>
      <c r="C9" s="7" t="s">
        <v>21</v>
      </c>
      <c r="D9" s="7" t="s">
        <v>22</v>
      </c>
      <c r="E9" s="7" t="s">
        <v>23</v>
      </c>
      <c r="F9" s="7" t="s">
        <v>24</v>
      </c>
      <c r="G9" s="10" t="s">
        <v>25</v>
      </c>
      <c r="H9" s="10" t="s">
        <v>21</v>
      </c>
      <c r="I9" s="10" t="s">
        <v>22</v>
      </c>
      <c r="J9" s="10" t="s">
        <v>23</v>
      </c>
      <c r="K9" s="10" t="s">
        <v>24</v>
      </c>
      <c r="L9" s="12" t="s">
        <v>26</v>
      </c>
      <c r="M9" s="12" t="s">
        <v>21</v>
      </c>
      <c r="N9" s="12" t="s">
        <v>22</v>
      </c>
      <c r="O9" s="12" t="s">
        <v>23</v>
      </c>
      <c r="P9" s="12" t="s">
        <v>24</v>
      </c>
      <c r="T9" s="20" t="s">
        <v>27</v>
      </c>
      <c r="U9" s="20"/>
    </row>
    <row r="10" spans="1:21" x14ac:dyDescent="0.35">
      <c r="B10" s="5" t="s">
        <v>28</v>
      </c>
      <c r="C10" s="5">
        <v>78.239000000000004</v>
      </c>
      <c r="D10" s="5">
        <v>71.275999999999996</v>
      </c>
      <c r="E10" s="5">
        <f>C10/D10</f>
        <v>1.0976906672652789</v>
      </c>
      <c r="F10" s="17">
        <f>E10/E$12</f>
        <v>1.0835583864135045</v>
      </c>
      <c r="G10" s="5" t="s">
        <v>9</v>
      </c>
      <c r="H10" s="5">
        <v>64.905000000000001</v>
      </c>
      <c r="I10" s="5">
        <v>58.673000000000002</v>
      </c>
      <c r="J10" s="5">
        <f>H10/I10</f>
        <v>1.106215806248189</v>
      </c>
      <c r="K10" s="17">
        <f>J10/E$12</f>
        <v>1.091973768010295</v>
      </c>
      <c r="L10" s="5" t="s">
        <v>9</v>
      </c>
      <c r="M10" s="5">
        <v>41.759</v>
      </c>
      <c r="N10" s="5">
        <v>26.891999999999999</v>
      </c>
      <c r="O10" s="5">
        <f>M10/N10</f>
        <v>1.5528409936040459</v>
      </c>
      <c r="P10" s="17">
        <f>O10/E$12</f>
        <v>1.5328488540202834</v>
      </c>
      <c r="T10" s="20"/>
      <c r="U10" s="20"/>
    </row>
    <row r="11" spans="1:21" x14ac:dyDescent="0.35">
      <c r="B11" s="5" t="s">
        <v>29</v>
      </c>
      <c r="C11" s="5">
        <v>64.385999999999996</v>
      </c>
      <c r="D11" s="5">
        <v>69.352000000000004</v>
      </c>
      <c r="E11" s="5">
        <f>C11/D11</f>
        <v>0.92839427846349043</v>
      </c>
      <c r="F11" s="17">
        <f>E11/E$12</f>
        <v>0.91644161358649578</v>
      </c>
      <c r="G11" s="5" t="s">
        <v>30</v>
      </c>
      <c r="H11" s="5">
        <v>62.631999999999998</v>
      </c>
      <c r="I11" s="5">
        <v>49.683</v>
      </c>
      <c r="J11" s="5">
        <f>H11/I11</f>
        <v>1.2606324094760784</v>
      </c>
      <c r="K11" s="17">
        <f>J11/E$12</f>
        <v>1.2444023259080457</v>
      </c>
      <c r="L11" s="5" t="s">
        <v>31</v>
      </c>
      <c r="M11" s="5">
        <v>64.177000000000007</v>
      </c>
      <c r="N11" s="5">
        <v>41.408000000000001</v>
      </c>
      <c r="O11" s="5">
        <f>M11/N11</f>
        <v>1.5498695904173108</v>
      </c>
      <c r="P11" s="17">
        <f>O11/E$12</f>
        <v>1.5299157063326712</v>
      </c>
      <c r="S11" t="s">
        <v>32</v>
      </c>
      <c r="T11" s="21" t="s">
        <v>33</v>
      </c>
      <c r="U11" s="21"/>
    </row>
    <row r="12" spans="1:21" x14ac:dyDescent="0.35">
      <c r="B12" s="5"/>
      <c r="C12" s="5"/>
      <c r="D12" s="5"/>
      <c r="E12" s="6">
        <f>AVERAGE(E10:E11)</f>
        <v>1.0130424728643845</v>
      </c>
      <c r="F12" s="6">
        <f>AVERAGE(F10:F11)</f>
        <v>1.0000000000000002</v>
      </c>
      <c r="G12" s="5"/>
      <c r="H12" s="5"/>
      <c r="I12" s="5"/>
      <c r="J12" s="6">
        <f>AVERAGE(J10:J11)</f>
        <v>1.1834241078621337</v>
      </c>
      <c r="K12" s="6">
        <f>AVERAGE(K10:K11)</f>
        <v>1.1681880469591703</v>
      </c>
      <c r="L12" s="5"/>
      <c r="M12" s="5"/>
      <c r="N12" s="5"/>
      <c r="O12" s="6">
        <f>AVERAGE(O10:O11)</f>
        <v>1.5513552920106783</v>
      </c>
      <c r="P12" s="6">
        <f>AVERAGE(P10:P11)</f>
        <v>1.5313822801764774</v>
      </c>
      <c r="T12" t="s">
        <v>3</v>
      </c>
      <c r="U12" t="s">
        <v>7</v>
      </c>
    </row>
    <row r="13" spans="1:21" x14ac:dyDescent="0.3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T13" t="s">
        <v>12</v>
      </c>
      <c r="U13" t="s">
        <v>4</v>
      </c>
    </row>
    <row r="14" spans="1:21" x14ac:dyDescent="0.3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1" x14ac:dyDescent="0.35">
      <c r="B15" s="11" t="s">
        <v>34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21" x14ac:dyDescent="0.35">
      <c r="B16" s="6"/>
      <c r="C16" s="5"/>
      <c r="D16" s="17" t="s">
        <v>13</v>
      </c>
      <c r="E16" s="5"/>
      <c r="F16" s="5"/>
      <c r="G16" s="5"/>
      <c r="H16" s="5"/>
      <c r="I16" s="17" t="s">
        <v>14</v>
      </c>
      <c r="J16" s="5"/>
      <c r="K16" s="5"/>
      <c r="L16" s="5"/>
      <c r="M16" s="5"/>
      <c r="N16" s="17" t="s">
        <v>8</v>
      </c>
      <c r="O16" s="5"/>
      <c r="P16" s="5"/>
      <c r="T16" s="20" t="s">
        <v>27</v>
      </c>
      <c r="U16" s="20"/>
    </row>
    <row r="17" spans="2:21" x14ac:dyDescent="0.35">
      <c r="B17" s="7" t="s">
        <v>35</v>
      </c>
      <c r="C17" s="8"/>
      <c r="D17" s="8"/>
      <c r="E17" s="8"/>
      <c r="F17" s="8"/>
      <c r="G17" s="10" t="s">
        <v>19</v>
      </c>
      <c r="H17" s="9"/>
      <c r="I17" s="9"/>
      <c r="J17" s="9"/>
      <c r="K17" s="9"/>
      <c r="L17" s="12" t="s">
        <v>19</v>
      </c>
      <c r="M17" s="13"/>
      <c r="N17" s="13"/>
      <c r="O17" s="13"/>
      <c r="P17" s="13"/>
      <c r="T17" s="20"/>
      <c r="U17" s="20"/>
    </row>
    <row r="18" spans="2:21" x14ac:dyDescent="0.35">
      <c r="B18" s="7" t="s">
        <v>20</v>
      </c>
      <c r="C18" s="7" t="s">
        <v>21</v>
      </c>
      <c r="D18" s="7" t="s">
        <v>22</v>
      </c>
      <c r="E18" s="7" t="s">
        <v>23</v>
      </c>
      <c r="F18" s="7" t="s">
        <v>24</v>
      </c>
      <c r="G18" s="10" t="s">
        <v>25</v>
      </c>
      <c r="H18" s="10" t="s">
        <v>21</v>
      </c>
      <c r="I18" s="10" t="s">
        <v>22</v>
      </c>
      <c r="J18" s="10" t="s">
        <v>23</v>
      </c>
      <c r="K18" s="10" t="s">
        <v>24</v>
      </c>
      <c r="L18" s="12" t="s">
        <v>26</v>
      </c>
      <c r="M18" s="12" t="s">
        <v>21</v>
      </c>
      <c r="N18" s="12" t="s">
        <v>22</v>
      </c>
      <c r="O18" s="12" t="s">
        <v>23</v>
      </c>
      <c r="P18" s="12" t="s">
        <v>24</v>
      </c>
      <c r="S18" t="s">
        <v>32</v>
      </c>
      <c r="T18" s="21" t="s">
        <v>36</v>
      </c>
      <c r="U18" s="21"/>
    </row>
    <row r="19" spans="2:21" x14ac:dyDescent="0.35">
      <c r="B19" s="5" t="s">
        <v>37</v>
      </c>
      <c r="C19" s="5">
        <v>132.61199999999999</v>
      </c>
      <c r="D19" s="5">
        <v>137.357</v>
      </c>
      <c r="E19" s="5">
        <f>C19/D19</f>
        <v>0.9654549822724724</v>
      </c>
      <c r="F19" s="17">
        <f>E19/E$24</f>
        <v>1.0077509492362184</v>
      </c>
      <c r="G19" s="5" t="s">
        <v>28</v>
      </c>
      <c r="H19" s="5">
        <v>114.422</v>
      </c>
      <c r="I19" s="5">
        <v>87.8</v>
      </c>
      <c r="J19" s="5">
        <f t="shared" ref="J19:J26" si="0">H19/I19</f>
        <v>1.3032118451025057</v>
      </c>
      <c r="K19" s="17">
        <f>J19/E$24</f>
        <v>1.360304724790667</v>
      </c>
      <c r="L19" s="5" t="s">
        <v>38</v>
      </c>
      <c r="M19" s="5">
        <v>80.222999999999999</v>
      </c>
      <c r="N19" s="5">
        <v>62.341000000000001</v>
      </c>
      <c r="O19" s="5">
        <f t="shared" ref="O19:O28" si="1">M19/N19</f>
        <v>1.2868417253492885</v>
      </c>
      <c r="P19" s="17">
        <f>O19/E$24</f>
        <v>1.3432174405326431</v>
      </c>
      <c r="T19" t="s">
        <v>3</v>
      </c>
      <c r="U19" t="s">
        <v>7</v>
      </c>
    </row>
    <row r="20" spans="2:21" x14ac:dyDescent="0.35">
      <c r="B20" s="5" t="s">
        <v>39</v>
      </c>
      <c r="C20" s="5">
        <v>91.936999999999998</v>
      </c>
      <c r="D20" s="5">
        <v>104.666</v>
      </c>
      <c r="E20" s="5">
        <f>C20/D20</f>
        <v>0.87838457569793438</v>
      </c>
      <c r="F20" s="17">
        <f t="shared" ref="F20:F23" si="2">E20/E$24</f>
        <v>0.91686604368698121</v>
      </c>
      <c r="G20" s="5" t="s">
        <v>40</v>
      </c>
      <c r="H20" s="5">
        <v>75.680000000000007</v>
      </c>
      <c r="I20" s="5">
        <v>61.575000000000003</v>
      </c>
      <c r="J20" s="5">
        <f t="shared" si="0"/>
        <v>1.2290702395452699</v>
      </c>
      <c r="K20" s="17">
        <f t="shared" ref="K20:K26" si="3">J20/E$24</f>
        <v>1.2829150227847426</v>
      </c>
      <c r="L20" s="5" t="s">
        <v>41</v>
      </c>
      <c r="M20" s="5">
        <v>72.656999999999996</v>
      </c>
      <c r="N20" s="5">
        <v>61.023000000000003</v>
      </c>
      <c r="O20" s="5">
        <f t="shared" si="1"/>
        <v>1.1906494272651293</v>
      </c>
      <c r="P20" s="17">
        <f t="shared" ref="P20:P28" si="4">O20/E$24</f>
        <v>1.2428110192250914</v>
      </c>
      <c r="T20" t="s">
        <v>42</v>
      </c>
      <c r="U20" t="s">
        <v>4</v>
      </c>
    </row>
    <row r="21" spans="2:21" x14ac:dyDescent="0.35">
      <c r="B21" s="5" t="s">
        <v>43</v>
      </c>
      <c r="C21" s="5">
        <v>108.855</v>
      </c>
      <c r="D21" s="5">
        <v>110.66500000000001</v>
      </c>
      <c r="E21" s="5">
        <f>C21/D21</f>
        <v>0.98364433199295165</v>
      </c>
      <c r="F21" s="17">
        <f t="shared" si="2"/>
        <v>1.0267371627659854</v>
      </c>
      <c r="G21" s="5" t="s">
        <v>44</v>
      </c>
      <c r="H21" s="5">
        <v>141.55000000000001</v>
      </c>
      <c r="I21" s="5">
        <v>112.128</v>
      </c>
      <c r="J21" s="5">
        <f t="shared" si="0"/>
        <v>1.2623965468036531</v>
      </c>
      <c r="K21" s="17">
        <f t="shared" si="3"/>
        <v>1.3177013343071324</v>
      </c>
      <c r="L21" s="5" t="s">
        <v>10</v>
      </c>
      <c r="M21" s="5">
        <v>76.888000000000005</v>
      </c>
      <c r="N21" s="5">
        <v>70.486000000000004</v>
      </c>
      <c r="O21" s="5">
        <f t="shared" si="1"/>
        <v>1.0908265471157392</v>
      </c>
      <c r="P21" s="17">
        <f t="shared" si="4"/>
        <v>1.1386149623677757</v>
      </c>
    </row>
    <row r="22" spans="2:21" x14ac:dyDescent="0.35">
      <c r="B22" s="5" t="s">
        <v>45</v>
      </c>
      <c r="C22" s="5">
        <v>121.82899999999999</v>
      </c>
      <c r="D22" s="5">
        <v>142.434</v>
      </c>
      <c r="E22" s="5">
        <f>C22/D22</f>
        <v>0.85533650673294292</v>
      </c>
      <c r="F22" s="17">
        <f t="shared" si="2"/>
        <v>0.89280825352170468</v>
      </c>
      <c r="G22" s="5" t="s">
        <v>11</v>
      </c>
      <c r="H22" s="5">
        <v>85.037000000000006</v>
      </c>
      <c r="I22" s="5">
        <v>64.578999999999994</v>
      </c>
      <c r="J22" s="5">
        <f t="shared" si="0"/>
        <v>1.3167902878644764</v>
      </c>
      <c r="K22" s="17">
        <f t="shared" si="3"/>
        <v>1.3744780304691122</v>
      </c>
      <c r="L22" s="5" t="s">
        <v>46</v>
      </c>
      <c r="M22" s="5">
        <v>69.683999999999997</v>
      </c>
      <c r="N22" s="5">
        <v>58.618000000000002</v>
      </c>
      <c r="O22" s="5">
        <f t="shared" si="1"/>
        <v>1.1887816029206044</v>
      </c>
      <c r="P22" s="17">
        <f t="shared" si="4"/>
        <v>1.2408613666874133</v>
      </c>
    </row>
    <row r="23" spans="2:21" x14ac:dyDescent="0.35">
      <c r="B23" s="5" t="s">
        <v>47</v>
      </c>
      <c r="C23" s="5">
        <v>91.608000000000004</v>
      </c>
      <c r="D23" s="5">
        <v>82.728999999999999</v>
      </c>
      <c r="E23" s="5">
        <f>C23/D23</f>
        <v>1.1073263305491425</v>
      </c>
      <c r="F23" s="17">
        <f t="shared" si="2"/>
        <v>1.1558375907891096</v>
      </c>
      <c r="G23" s="5" t="s">
        <v>48</v>
      </c>
      <c r="H23" s="5">
        <v>86.893000000000001</v>
      </c>
      <c r="I23" s="5">
        <v>64.641999999999996</v>
      </c>
      <c r="J23" s="5">
        <f t="shared" si="0"/>
        <v>1.3442189288697752</v>
      </c>
      <c r="K23" s="17">
        <f t="shared" si="3"/>
        <v>1.4031083027416607</v>
      </c>
      <c r="L23" s="5" t="s">
        <v>49</v>
      </c>
      <c r="M23" s="5">
        <v>149.27099999999999</v>
      </c>
      <c r="N23" s="5">
        <v>108.152</v>
      </c>
      <c r="O23" s="5">
        <f t="shared" si="1"/>
        <v>1.3801963902655521</v>
      </c>
      <c r="P23" s="17">
        <f t="shared" si="4"/>
        <v>1.4406619137731806</v>
      </c>
      <c r="T23" s="20" t="s">
        <v>27</v>
      </c>
      <c r="U23" s="20"/>
    </row>
    <row r="24" spans="2:21" x14ac:dyDescent="0.35">
      <c r="B24" s="5"/>
      <c r="C24" s="5"/>
      <c r="D24" s="5"/>
      <c r="E24" s="6">
        <f>AVERAGE(E19:E23)</f>
        <v>0.95802934544908891</v>
      </c>
      <c r="F24" s="6">
        <f>AVERAGE(F19:F23)</f>
        <v>0.99999999999999978</v>
      </c>
      <c r="G24" s="5" t="s">
        <v>50</v>
      </c>
      <c r="H24" s="5">
        <v>90.805000000000007</v>
      </c>
      <c r="I24" s="5">
        <v>80.516000000000005</v>
      </c>
      <c r="J24" s="5">
        <f t="shared" si="0"/>
        <v>1.1277882656863232</v>
      </c>
      <c r="K24" s="17">
        <f t="shared" si="3"/>
        <v>1.1771959502531288</v>
      </c>
      <c r="L24" s="5" t="s">
        <v>51</v>
      </c>
      <c r="M24" s="5">
        <v>73.974000000000004</v>
      </c>
      <c r="N24" s="5">
        <v>56.814999999999998</v>
      </c>
      <c r="O24" s="5">
        <f t="shared" si="1"/>
        <v>1.30201531285752</v>
      </c>
      <c r="P24" s="17">
        <f t="shared" si="4"/>
        <v>1.3590557732312294</v>
      </c>
      <c r="T24" s="20"/>
      <c r="U24" s="20"/>
    </row>
    <row r="25" spans="2:21" x14ac:dyDescent="0.35">
      <c r="B25" s="5"/>
      <c r="C25" s="5"/>
      <c r="D25" s="5"/>
      <c r="E25" s="5"/>
      <c r="F25" s="5"/>
      <c r="G25" s="5" t="s">
        <v>52</v>
      </c>
      <c r="H25" s="5">
        <v>70.406999999999996</v>
      </c>
      <c r="I25" s="5">
        <v>52.097000000000001</v>
      </c>
      <c r="J25" s="5">
        <f t="shared" si="0"/>
        <v>1.3514597769545271</v>
      </c>
      <c r="K25" s="17">
        <f t="shared" si="3"/>
        <v>1.4106663677624744</v>
      </c>
      <c r="L25" s="5" t="s">
        <v>52</v>
      </c>
      <c r="M25" s="5">
        <v>70.328000000000003</v>
      </c>
      <c r="N25" s="5">
        <v>69.801000000000002</v>
      </c>
      <c r="O25" s="5">
        <f t="shared" si="1"/>
        <v>1.0075500350997837</v>
      </c>
      <c r="P25" s="17">
        <f t="shared" si="4"/>
        <v>1.0516901594778199</v>
      </c>
      <c r="S25" t="s">
        <v>32</v>
      </c>
      <c r="T25" s="21" t="s">
        <v>53</v>
      </c>
      <c r="U25" s="21"/>
    </row>
    <row r="26" spans="2:21" x14ac:dyDescent="0.35">
      <c r="B26" s="5"/>
      <c r="C26" s="5"/>
      <c r="D26" s="5"/>
      <c r="E26" s="5"/>
      <c r="F26" s="5"/>
      <c r="G26" s="5" t="s">
        <v>54</v>
      </c>
      <c r="H26" s="5">
        <v>111.35</v>
      </c>
      <c r="I26" s="5">
        <v>90.242000000000004</v>
      </c>
      <c r="J26" s="5">
        <f t="shared" si="0"/>
        <v>1.2339043904168789</v>
      </c>
      <c r="K26" s="17">
        <f t="shared" si="3"/>
        <v>1.287960954722603</v>
      </c>
      <c r="L26" s="5" t="s">
        <v>55</v>
      </c>
      <c r="M26" s="5">
        <v>93.117000000000004</v>
      </c>
      <c r="N26" s="5">
        <v>88.765000000000001</v>
      </c>
      <c r="O26" s="5">
        <f t="shared" si="1"/>
        <v>1.0490283332394525</v>
      </c>
      <c r="P26" s="17">
        <f t="shared" si="4"/>
        <v>1.0949855954023064</v>
      </c>
      <c r="T26" t="s">
        <v>3</v>
      </c>
      <c r="U26" t="s">
        <v>7</v>
      </c>
    </row>
    <row r="27" spans="2:21" x14ac:dyDescent="0.35">
      <c r="B27" s="5"/>
      <c r="C27" s="5"/>
      <c r="D27" s="5"/>
      <c r="E27" s="5"/>
      <c r="F27" s="5"/>
      <c r="G27" s="5"/>
      <c r="H27" s="5"/>
      <c r="I27" s="5"/>
      <c r="J27" s="6">
        <f>AVERAGE(J19:J26)</f>
        <v>1.2711050351554261</v>
      </c>
      <c r="K27" s="6">
        <f>AVERAGE(K19:K26)</f>
        <v>1.3267913359789403</v>
      </c>
      <c r="L27" s="5" t="s">
        <v>56</v>
      </c>
      <c r="M27" s="5">
        <v>71.116</v>
      </c>
      <c r="N27" s="5">
        <v>57.887</v>
      </c>
      <c r="O27" s="5">
        <f t="shared" si="1"/>
        <v>1.228531449202757</v>
      </c>
      <c r="P27" s="17">
        <f t="shared" si="4"/>
        <v>1.2823526283809883</v>
      </c>
      <c r="T27" t="s">
        <v>57</v>
      </c>
      <c r="U27" t="s">
        <v>6</v>
      </c>
    </row>
    <row r="28" spans="2:21" x14ac:dyDescent="0.35">
      <c r="B28" s="5"/>
      <c r="C28" s="5"/>
      <c r="D28" s="5"/>
      <c r="E28" s="5"/>
      <c r="F28" s="5"/>
      <c r="G28" s="5"/>
      <c r="H28" s="5"/>
      <c r="I28" s="5"/>
      <c r="J28" s="5"/>
      <c r="K28" s="5"/>
      <c r="L28" s="5" t="s">
        <v>58</v>
      </c>
      <c r="M28" s="5">
        <v>76.811000000000007</v>
      </c>
      <c r="N28" s="5">
        <v>69.292000000000002</v>
      </c>
      <c r="O28" s="5">
        <f t="shared" si="1"/>
        <v>1.1085118051145877</v>
      </c>
      <c r="P28" s="17">
        <f t="shared" si="4"/>
        <v>1.157075000239119</v>
      </c>
    </row>
    <row r="29" spans="2:21" x14ac:dyDescent="0.3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f>AVERAGE(O19:O28)</f>
        <v>1.1832932628430415</v>
      </c>
      <c r="P29" s="6">
        <f>AVERAGE(P19:P28)</f>
        <v>1.2351325859317568</v>
      </c>
    </row>
    <row r="30" spans="2:21" x14ac:dyDescent="0.3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2:21" x14ac:dyDescent="0.35">
      <c r="B31" s="11" t="s">
        <v>18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2:21" x14ac:dyDescent="0.35">
      <c r="B32" s="6"/>
      <c r="C32" s="5"/>
      <c r="D32" s="17" t="s">
        <v>13</v>
      </c>
      <c r="E32" s="5"/>
      <c r="F32" s="5"/>
      <c r="G32" s="5"/>
      <c r="H32" s="5"/>
      <c r="I32" s="17" t="s">
        <v>14</v>
      </c>
      <c r="J32" s="5"/>
      <c r="K32" s="5"/>
      <c r="L32" s="5"/>
      <c r="M32" s="5"/>
      <c r="N32" s="17" t="s">
        <v>8</v>
      </c>
      <c r="O32" s="5"/>
      <c r="P32" s="5"/>
    </row>
    <row r="33" spans="2:21" x14ac:dyDescent="0.35">
      <c r="B33" s="14" t="s">
        <v>59</v>
      </c>
      <c r="C33" s="8"/>
      <c r="D33" s="8"/>
      <c r="E33" s="8"/>
      <c r="F33" s="8"/>
      <c r="G33" s="10" t="s">
        <v>59</v>
      </c>
      <c r="H33" s="9"/>
      <c r="I33" s="9"/>
      <c r="J33" s="9"/>
      <c r="K33" s="9"/>
      <c r="L33" s="12" t="s">
        <v>59</v>
      </c>
      <c r="M33" s="13"/>
      <c r="N33" s="13"/>
      <c r="O33" s="13"/>
      <c r="P33" s="13"/>
      <c r="S33" s="5"/>
      <c r="T33" s="18" t="s">
        <v>27</v>
      </c>
      <c r="U33" s="18"/>
    </row>
    <row r="34" spans="2:21" x14ac:dyDescent="0.35">
      <c r="B34" s="7" t="s">
        <v>20</v>
      </c>
      <c r="C34" s="7" t="s">
        <v>21</v>
      </c>
      <c r="D34" s="7" t="s">
        <v>22</v>
      </c>
      <c r="E34" s="7" t="s">
        <v>23</v>
      </c>
      <c r="F34" s="7" t="s">
        <v>24</v>
      </c>
      <c r="G34" s="10" t="s">
        <v>25</v>
      </c>
      <c r="H34" s="10" t="s">
        <v>21</v>
      </c>
      <c r="I34" s="10" t="s">
        <v>22</v>
      </c>
      <c r="J34" s="10" t="s">
        <v>23</v>
      </c>
      <c r="K34" s="10" t="s">
        <v>24</v>
      </c>
      <c r="L34" s="12" t="s">
        <v>26</v>
      </c>
      <c r="M34" s="12" t="s">
        <v>21</v>
      </c>
      <c r="N34" s="12" t="s">
        <v>22</v>
      </c>
      <c r="O34" s="12" t="s">
        <v>23</v>
      </c>
      <c r="P34" s="12" t="s">
        <v>24</v>
      </c>
      <c r="S34" s="5"/>
      <c r="T34" s="18"/>
      <c r="U34" s="18"/>
    </row>
    <row r="35" spans="2:21" x14ac:dyDescent="0.35">
      <c r="B35" s="5" t="s">
        <v>28</v>
      </c>
      <c r="C35" s="5">
        <v>84.024000000000001</v>
      </c>
      <c r="D35" s="5">
        <v>28.234999999999999</v>
      </c>
      <c r="E35" s="5">
        <f>C35/D35</f>
        <v>2.9758809987604038</v>
      </c>
      <c r="F35" s="17">
        <f>E35/E$37</f>
        <v>0.92192312058589265</v>
      </c>
      <c r="G35" s="5" t="s">
        <v>9</v>
      </c>
      <c r="H35" s="5">
        <v>88.254999999999995</v>
      </c>
      <c r="I35" s="5">
        <v>51.3</v>
      </c>
      <c r="J35" s="5">
        <f>H35/I35</f>
        <v>1.7203703703703703</v>
      </c>
      <c r="K35" s="17">
        <f>J35/E$37</f>
        <v>0.53296795842173283</v>
      </c>
      <c r="L35" s="5" t="s">
        <v>9</v>
      </c>
      <c r="M35" s="5">
        <v>60.585000000000001</v>
      </c>
      <c r="N35" s="5">
        <v>26.574000000000002</v>
      </c>
      <c r="O35" s="5">
        <f>M35/N35</f>
        <v>2.2798600135470761</v>
      </c>
      <c r="P35" s="17">
        <f>O35/E$37</f>
        <v>0.70629694502698159</v>
      </c>
      <c r="S35" s="5" t="s">
        <v>32</v>
      </c>
      <c r="T35" s="19" t="s">
        <v>33</v>
      </c>
      <c r="U35" s="19"/>
    </row>
    <row r="36" spans="2:21" x14ac:dyDescent="0.35">
      <c r="B36" s="5" t="s">
        <v>29</v>
      </c>
      <c r="C36" s="5">
        <v>70.224999999999994</v>
      </c>
      <c r="D36" s="5">
        <v>20.18</v>
      </c>
      <c r="E36" s="5">
        <f>C36/D36</f>
        <v>3.4799306243805748</v>
      </c>
      <c r="F36" s="17">
        <f>E36/E$37</f>
        <v>1.0780768794141073</v>
      </c>
      <c r="G36" s="5" t="s">
        <v>5</v>
      </c>
      <c r="H36" s="5">
        <v>78.614000000000004</v>
      </c>
      <c r="I36" s="5">
        <v>32.89</v>
      </c>
      <c r="J36" s="5">
        <f>H36/I36</f>
        <v>2.3902097902097905</v>
      </c>
      <c r="K36" s="17">
        <f>J36/E$37</f>
        <v>0.74048312737070532</v>
      </c>
      <c r="L36" s="5" t="s">
        <v>31</v>
      </c>
      <c r="M36" s="5">
        <v>64.725999999999999</v>
      </c>
      <c r="N36" s="5">
        <v>28.088000000000001</v>
      </c>
      <c r="O36" s="5">
        <f>M36/N36</f>
        <v>2.3044004557106237</v>
      </c>
      <c r="P36" s="17">
        <f>O36/E$37</f>
        <v>0.7138995343205049</v>
      </c>
      <c r="S36" s="5"/>
      <c r="T36" s="5" t="s">
        <v>3</v>
      </c>
      <c r="U36" s="5" t="s">
        <v>7</v>
      </c>
    </row>
    <row r="37" spans="2:21" x14ac:dyDescent="0.35">
      <c r="B37" s="5"/>
      <c r="C37" s="5"/>
      <c r="D37" s="5"/>
      <c r="E37" s="6">
        <f>AVERAGE(E35:E36)</f>
        <v>3.2279058115704893</v>
      </c>
      <c r="F37" s="6">
        <f>AVERAGE(F35:F36)</f>
        <v>1</v>
      </c>
      <c r="G37" s="5"/>
      <c r="H37" s="5"/>
      <c r="I37" s="5"/>
      <c r="J37" s="6">
        <f>AVERAGE(J35:J36)</f>
        <v>2.0552900802900806</v>
      </c>
      <c r="K37" s="6">
        <f>AVERAGE(K35:K36)</f>
        <v>0.63672554289621908</v>
      </c>
      <c r="L37" s="5"/>
      <c r="M37" s="5"/>
      <c r="N37" s="5"/>
      <c r="O37" s="6">
        <f>AVERAGE(O35:O36)</f>
        <v>2.2921302346288499</v>
      </c>
      <c r="P37" s="6">
        <f>AVERAGE(P35:P36)</f>
        <v>0.71009823967374319</v>
      </c>
      <c r="S37" s="5"/>
      <c r="T37" s="5" t="s">
        <v>60</v>
      </c>
      <c r="U37" s="5" t="s">
        <v>4</v>
      </c>
    </row>
    <row r="38" spans="2:21" x14ac:dyDescent="0.3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S38" s="5"/>
      <c r="T38" s="5"/>
      <c r="U38" s="5"/>
    </row>
    <row r="39" spans="2:21" x14ac:dyDescent="0.3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S39" s="5"/>
      <c r="T39" s="5"/>
      <c r="U39" s="5"/>
    </row>
    <row r="40" spans="2:21" x14ac:dyDescent="0.35">
      <c r="B40" s="11" t="s">
        <v>34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S40" s="5"/>
      <c r="T40" s="18" t="s">
        <v>27</v>
      </c>
      <c r="U40" s="18"/>
    </row>
    <row r="41" spans="2:21" x14ac:dyDescent="0.35">
      <c r="B41" s="6"/>
      <c r="C41" s="5"/>
      <c r="D41" s="17" t="s">
        <v>13</v>
      </c>
      <c r="E41" s="5"/>
      <c r="F41" s="5"/>
      <c r="G41" s="5"/>
      <c r="H41" s="5"/>
      <c r="I41" s="17" t="s">
        <v>14</v>
      </c>
      <c r="J41" s="5"/>
      <c r="K41" s="5"/>
      <c r="L41" s="5"/>
      <c r="M41" s="5"/>
      <c r="N41" s="17" t="s">
        <v>8</v>
      </c>
      <c r="O41" s="5"/>
      <c r="P41" s="5"/>
      <c r="S41" s="5"/>
      <c r="T41" s="18"/>
      <c r="U41" s="18"/>
    </row>
    <row r="42" spans="2:21" x14ac:dyDescent="0.35">
      <c r="B42" s="7" t="s">
        <v>59</v>
      </c>
      <c r="C42" s="8"/>
      <c r="D42" s="8"/>
      <c r="E42" s="8"/>
      <c r="F42" s="8"/>
      <c r="G42" s="10" t="s">
        <v>59</v>
      </c>
      <c r="H42" s="9"/>
      <c r="I42" s="9"/>
      <c r="J42" s="9"/>
      <c r="K42" s="9"/>
      <c r="L42" s="12" t="s">
        <v>59</v>
      </c>
      <c r="M42" s="13"/>
      <c r="N42" s="13"/>
      <c r="O42" s="13"/>
      <c r="P42" s="13"/>
      <c r="S42" s="5" t="s">
        <v>32</v>
      </c>
      <c r="T42" s="19" t="s">
        <v>36</v>
      </c>
      <c r="U42" s="19"/>
    </row>
    <row r="43" spans="2:21" x14ac:dyDescent="0.35">
      <c r="B43" s="7" t="s">
        <v>20</v>
      </c>
      <c r="C43" s="7" t="s">
        <v>21</v>
      </c>
      <c r="D43" s="7" t="s">
        <v>22</v>
      </c>
      <c r="E43" s="7" t="s">
        <v>23</v>
      </c>
      <c r="F43" s="7" t="s">
        <v>24</v>
      </c>
      <c r="G43" s="10" t="s">
        <v>25</v>
      </c>
      <c r="H43" s="10" t="s">
        <v>21</v>
      </c>
      <c r="I43" s="10" t="s">
        <v>22</v>
      </c>
      <c r="J43" s="10" t="s">
        <v>23</v>
      </c>
      <c r="K43" s="10" t="s">
        <v>24</v>
      </c>
      <c r="L43" s="12" t="s">
        <v>26</v>
      </c>
      <c r="M43" s="12" t="s">
        <v>21</v>
      </c>
      <c r="N43" s="12" t="s">
        <v>22</v>
      </c>
      <c r="O43" s="12" t="s">
        <v>23</v>
      </c>
      <c r="P43" s="12" t="s">
        <v>24</v>
      </c>
      <c r="S43" s="5"/>
      <c r="T43" s="5" t="s">
        <v>3</v>
      </c>
      <c r="U43" s="5" t="s">
        <v>7</v>
      </c>
    </row>
    <row r="44" spans="2:21" x14ac:dyDescent="0.35">
      <c r="B44" s="5" t="s">
        <v>37</v>
      </c>
      <c r="C44" s="5">
        <v>43.17</v>
      </c>
      <c r="D44" s="5">
        <v>19.484000000000002</v>
      </c>
      <c r="E44" s="5">
        <f>C44/D44</f>
        <v>2.2156641346746047</v>
      </c>
      <c r="F44" s="17">
        <f>E44/E$49</f>
        <v>0.84236311265590103</v>
      </c>
      <c r="G44" s="5" t="s">
        <v>28</v>
      </c>
      <c r="H44" s="5">
        <v>69.716999999999999</v>
      </c>
      <c r="I44" s="5">
        <v>29.273</v>
      </c>
      <c r="J44" s="5">
        <f t="shared" ref="J44:J51" si="5">H44/I44</f>
        <v>2.3816144570081645</v>
      </c>
      <c r="K44" s="17">
        <f>J44/E$49</f>
        <v>0.9054549991379095</v>
      </c>
      <c r="L44" s="5" t="s">
        <v>38</v>
      </c>
      <c r="M44" s="5">
        <v>54.223999999999997</v>
      </c>
      <c r="N44" s="5">
        <v>18.353999999999999</v>
      </c>
      <c r="O44" s="5">
        <f t="shared" ref="O44:O53" si="6">M44/N44</f>
        <v>2.9543423776833388</v>
      </c>
      <c r="P44" s="17">
        <f>O44/E$49</f>
        <v>1.1231977817260901</v>
      </c>
      <c r="S44" s="5"/>
      <c r="T44" s="5" t="s">
        <v>61</v>
      </c>
      <c r="U44" s="5" t="s">
        <v>4</v>
      </c>
    </row>
    <row r="45" spans="2:21" x14ac:dyDescent="0.35">
      <c r="B45" s="5" t="s">
        <v>39</v>
      </c>
      <c r="C45" s="5">
        <v>35.856000000000002</v>
      </c>
      <c r="D45" s="5">
        <v>13.638999999999999</v>
      </c>
      <c r="E45" s="5">
        <f>C45/D45</f>
        <v>2.6289317398636265</v>
      </c>
      <c r="F45" s="17">
        <f t="shared" ref="F45:F48" si="7">E45/E$49</f>
        <v>0.99948141448642647</v>
      </c>
      <c r="G45" s="5" t="s">
        <v>40</v>
      </c>
      <c r="H45" s="5">
        <v>36.427999999999997</v>
      </c>
      <c r="I45" s="5">
        <v>18.667999999999999</v>
      </c>
      <c r="J45" s="5">
        <f t="shared" si="5"/>
        <v>1.9513606170987785</v>
      </c>
      <c r="K45" s="17">
        <f t="shared" ref="K45:K51" si="8">J45/E$49</f>
        <v>0.74187877919270961</v>
      </c>
      <c r="L45" s="5" t="s">
        <v>41</v>
      </c>
      <c r="M45" s="5">
        <v>52.045000000000002</v>
      </c>
      <c r="N45" s="5">
        <v>22.213999999999999</v>
      </c>
      <c r="O45" s="5">
        <f t="shared" si="6"/>
        <v>2.342891869991897</v>
      </c>
      <c r="P45" s="17">
        <f t="shared" ref="P45:P53" si="9">O45/E$49</f>
        <v>0.89073323764949575</v>
      </c>
      <c r="S45" s="5"/>
      <c r="T45" s="5"/>
      <c r="U45" s="5"/>
    </row>
    <row r="46" spans="2:21" x14ac:dyDescent="0.35">
      <c r="B46" s="5" t="s">
        <v>43</v>
      </c>
      <c r="C46" s="5">
        <v>46.28</v>
      </c>
      <c r="D46" s="5">
        <v>20.154</v>
      </c>
      <c r="E46" s="5">
        <f>C46/D46</f>
        <v>2.2963183487148955</v>
      </c>
      <c r="F46" s="17">
        <f t="shared" si="7"/>
        <v>0.87302666572991983</v>
      </c>
      <c r="G46" s="5" t="s">
        <v>44</v>
      </c>
      <c r="H46" s="5">
        <v>52.061</v>
      </c>
      <c r="I46" s="5">
        <v>28.983000000000001</v>
      </c>
      <c r="J46" s="5">
        <f t="shared" si="5"/>
        <v>1.7962598764793154</v>
      </c>
      <c r="K46" s="17">
        <f t="shared" si="8"/>
        <v>0.68291174506565577</v>
      </c>
      <c r="L46" s="5" t="s">
        <v>10</v>
      </c>
      <c r="M46" s="5">
        <v>44.156999999999996</v>
      </c>
      <c r="N46" s="5">
        <v>21.797999999999998</v>
      </c>
      <c r="O46" s="5">
        <f t="shared" si="6"/>
        <v>2.025736306083127</v>
      </c>
      <c r="P46" s="17">
        <f t="shared" si="9"/>
        <v>0.77015532882778504</v>
      </c>
      <c r="S46" s="5"/>
      <c r="T46" s="5"/>
      <c r="U46" s="5"/>
    </row>
    <row r="47" spans="2:21" x14ac:dyDescent="0.35">
      <c r="B47" s="5" t="s">
        <v>45</v>
      </c>
      <c r="C47" s="5">
        <v>51.418999999999997</v>
      </c>
      <c r="D47" s="5">
        <v>15.627000000000001</v>
      </c>
      <c r="E47" s="5">
        <f>C47/D47</f>
        <v>3.2903948294618286</v>
      </c>
      <c r="F47" s="17">
        <f t="shared" si="7"/>
        <v>1.2509600110575447</v>
      </c>
      <c r="G47" s="5" t="s">
        <v>11</v>
      </c>
      <c r="H47" s="5">
        <v>33.401000000000003</v>
      </c>
      <c r="I47" s="5">
        <v>16.731999999999999</v>
      </c>
      <c r="J47" s="5">
        <f t="shared" si="5"/>
        <v>1.9962347597418124</v>
      </c>
      <c r="K47" s="17">
        <f t="shared" si="8"/>
        <v>0.75893927219929169</v>
      </c>
      <c r="L47" s="5" t="s">
        <v>46</v>
      </c>
      <c r="M47" s="5">
        <v>51.472999999999999</v>
      </c>
      <c r="N47" s="5">
        <v>19.643000000000001</v>
      </c>
      <c r="O47" s="5">
        <f t="shared" si="6"/>
        <v>2.6204245787303364</v>
      </c>
      <c r="P47" s="17">
        <f t="shared" si="9"/>
        <v>0.99624711619186301</v>
      </c>
      <c r="S47" s="5"/>
      <c r="T47" s="18" t="s">
        <v>27</v>
      </c>
      <c r="U47" s="18"/>
    </row>
    <row r="48" spans="2:21" x14ac:dyDescent="0.35">
      <c r="B48" s="5" t="s">
        <v>47</v>
      </c>
      <c r="C48" s="5">
        <v>30.114999999999998</v>
      </c>
      <c r="D48" s="5">
        <v>11.071</v>
      </c>
      <c r="E48" s="5">
        <f>C48/D48</f>
        <v>2.72016981302502</v>
      </c>
      <c r="F48" s="17">
        <f t="shared" si="7"/>
        <v>1.0341687960702084</v>
      </c>
      <c r="G48" s="5" t="s">
        <v>48</v>
      </c>
      <c r="H48" s="5">
        <v>57.533999999999999</v>
      </c>
      <c r="I48" s="5">
        <v>30.616</v>
      </c>
      <c r="J48" s="5">
        <f t="shared" si="5"/>
        <v>1.8792134831460674</v>
      </c>
      <c r="K48" s="17">
        <f t="shared" si="8"/>
        <v>0.71444949360085996</v>
      </c>
      <c r="L48" s="5" t="s">
        <v>49</v>
      </c>
      <c r="M48" s="5">
        <v>45.097999999999999</v>
      </c>
      <c r="N48" s="5">
        <v>17.126000000000001</v>
      </c>
      <c r="O48" s="5">
        <f t="shared" si="6"/>
        <v>2.6333060843162439</v>
      </c>
      <c r="P48" s="17">
        <f t="shared" si="9"/>
        <v>1.0011444762976776</v>
      </c>
      <c r="S48" s="5"/>
      <c r="T48" s="18"/>
      <c r="U48" s="18"/>
    </row>
    <row r="49" spans="2:21" x14ac:dyDescent="0.35">
      <c r="B49" s="5"/>
      <c r="C49" s="5"/>
      <c r="D49" s="5"/>
      <c r="E49" s="6">
        <f>AVERAGE(E44:E48)</f>
        <v>2.6302957731479948</v>
      </c>
      <c r="F49" s="6">
        <f>AVERAGE(F44:F48)</f>
        <v>1.0000000000000002</v>
      </c>
      <c r="G49" s="5" t="s">
        <v>50</v>
      </c>
      <c r="H49" s="5">
        <v>57.972999999999999</v>
      </c>
      <c r="I49" s="5">
        <v>21</v>
      </c>
      <c r="J49" s="5">
        <f t="shared" si="5"/>
        <v>2.7606190476190475</v>
      </c>
      <c r="K49" s="17">
        <f t="shared" si="8"/>
        <v>1.0495470037253944</v>
      </c>
      <c r="L49" s="5" t="s">
        <v>51</v>
      </c>
      <c r="M49" s="5">
        <v>37.729999999999997</v>
      </c>
      <c r="N49" s="5">
        <v>12.914999999999999</v>
      </c>
      <c r="O49" s="5">
        <f t="shared" si="6"/>
        <v>2.921409214092141</v>
      </c>
      <c r="P49" s="17">
        <f t="shared" si="9"/>
        <v>1.1106770743868608</v>
      </c>
      <c r="S49" s="5" t="s">
        <v>32</v>
      </c>
      <c r="T49" s="19" t="s">
        <v>53</v>
      </c>
      <c r="U49" s="19"/>
    </row>
    <row r="50" spans="2:21" x14ac:dyDescent="0.35">
      <c r="B50" s="5"/>
      <c r="C50" s="5"/>
      <c r="D50" s="5"/>
      <c r="E50" s="5"/>
      <c r="F50" s="5"/>
      <c r="G50" s="5" t="s">
        <v>52</v>
      </c>
      <c r="H50" s="5">
        <v>35.590000000000003</v>
      </c>
      <c r="I50" s="5">
        <v>17.131</v>
      </c>
      <c r="J50" s="5">
        <f t="shared" si="5"/>
        <v>2.0775202848636978</v>
      </c>
      <c r="K50" s="17">
        <f t="shared" si="8"/>
        <v>0.7898428405172383</v>
      </c>
      <c r="L50" s="5" t="s">
        <v>52</v>
      </c>
      <c r="M50" s="5">
        <v>37.863999999999997</v>
      </c>
      <c r="N50" s="5">
        <v>17.702999999999999</v>
      </c>
      <c r="O50" s="5">
        <f t="shared" si="6"/>
        <v>2.1388465231881599</v>
      </c>
      <c r="P50" s="17">
        <f t="shared" si="9"/>
        <v>0.81315817978460359</v>
      </c>
      <c r="S50" s="5"/>
      <c r="T50" s="5" t="s">
        <v>3</v>
      </c>
      <c r="U50" s="5" t="s">
        <v>7</v>
      </c>
    </row>
    <row r="51" spans="2:21" x14ac:dyDescent="0.35">
      <c r="B51" s="5"/>
      <c r="C51" s="5"/>
      <c r="D51" s="5"/>
      <c r="E51" s="5"/>
      <c r="F51" s="5"/>
      <c r="G51" s="5" t="s">
        <v>54</v>
      </c>
      <c r="H51" s="5">
        <v>45.825000000000003</v>
      </c>
      <c r="I51" s="5">
        <v>26.288</v>
      </c>
      <c r="J51" s="5">
        <f t="shared" si="5"/>
        <v>1.7431908094948265</v>
      </c>
      <c r="K51" s="17">
        <f t="shared" si="8"/>
        <v>0.66273566162809827</v>
      </c>
      <c r="L51" s="5" t="s">
        <v>55</v>
      </c>
      <c r="M51" s="5">
        <v>55.448999999999998</v>
      </c>
      <c r="N51" s="5">
        <v>25.725000000000001</v>
      </c>
      <c r="O51" s="5">
        <f t="shared" si="6"/>
        <v>2.1554518950437318</v>
      </c>
      <c r="P51" s="17">
        <f t="shared" si="9"/>
        <v>0.81947129940601338</v>
      </c>
      <c r="S51" s="5"/>
      <c r="T51" s="5" t="s">
        <v>62</v>
      </c>
      <c r="U51" s="5" t="s">
        <v>6</v>
      </c>
    </row>
    <row r="52" spans="2:21" x14ac:dyDescent="0.35">
      <c r="B52" s="5"/>
      <c r="C52" s="5"/>
      <c r="D52" s="5"/>
      <c r="E52" s="5"/>
      <c r="F52" s="5"/>
      <c r="G52" s="5"/>
      <c r="H52" s="5"/>
      <c r="I52" s="5"/>
      <c r="J52" s="6">
        <f>AVERAGE(J44:J51)</f>
        <v>2.0732516669314638</v>
      </c>
      <c r="K52" s="6">
        <f>AVERAGE(K44:K51)</f>
        <v>0.78821997438339475</v>
      </c>
      <c r="L52" s="5" t="s">
        <v>56</v>
      </c>
      <c r="M52" s="5">
        <v>26.765000000000001</v>
      </c>
      <c r="N52" s="5">
        <v>12.15</v>
      </c>
      <c r="O52" s="5">
        <f t="shared" si="6"/>
        <v>2.2028806584362139</v>
      </c>
      <c r="P52" s="17">
        <f t="shared" si="9"/>
        <v>0.83750302187489689</v>
      </c>
    </row>
    <row r="53" spans="2:21" x14ac:dyDescent="0.35">
      <c r="B53" s="5"/>
      <c r="C53" s="5"/>
      <c r="D53" s="5"/>
      <c r="E53" s="5"/>
      <c r="F53" s="5"/>
      <c r="G53" s="5"/>
      <c r="H53" s="5"/>
      <c r="I53" s="5"/>
      <c r="J53" s="5"/>
      <c r="K53" s="5"/>
      <c r="L53" s="5" t="s">
        <v>58</v>
      </c>
      <c r="M53" s="5">
        <v>34.039000000000001</v>
      </c>
      <c r="N53" s="5">
        <v>16.195</v>
      </c>
      <c r="O53" s="5">
        <f t="shared" si="6"/>
        <v>2.1018215498610684</v>
      </c>
      <c r="P53" s="17">
        <f t="shared" si="9"/>
        <v>0.79908182620297596</v>
      </c>
    </row>
    <row r="54" spans="2:21" x14ac:dyDescent="0.3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6">
        <f>AVERAGE(O44:O53)</f>
        <v>2.4097111057426259</v>
      </c>
      <c r="P54" s="6">
        <f>AVERAGE(P44:P53)</f>
        <v>0.91613693423482623</v>
      </c>
    </row>
    <row r="55" spans="2:21" x14ac:dyDescent="0.3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2:21" x14ac:dyDescent="0.3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2:21" x14ac:dyDescent="0.35">
      <c r="B57" s="11" t="s">
        <v>63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2:21" x14ac:dyDescent="0.35">
      <c r="B58" s="5"/>
      <c r="C58" s="5"/>
      <c r="D58" s="17" t="s">
        <v>13</v>
      </c>
      <c r="E58" s="5"/>
      <c r="F58" s="5"/>
      <c r="G58" s="5"/>
      <c r="H58" s="5"/>
      <c r="I58" s="17" t="s">
        <v>14</v>
      </c>
      <c r="J58" s="5"/>
      <c r="K58" s="5"/>
      <c r="L58" s="5"/>
      <c r="M58" s="5"/>
      <c r="N58" s="17" t="s">
        <v>8</v>
      </c>
      <c r="O58" s="5"/>
      <c r="P58" s="5"/>
    </row>
    <row r="59" spans="2:21" x14ac:dyDescent="0.35">
      <c r="B59" s="7" t="s">
        <v>59</v>
      </c>
      <c r="C59" s="8"/>
      <c r="D59" s="8"/>
      <c r="E59" s="8"/>
      <c r="F59" s="8"/>
      <c r="G59" s="10" t="s">
        <v>59</v>
      </c>
      <c r="H59" s="9"/>
      <c r="I59" s="9"/>
      <c r="J59" s="9"/>
      <c r="K59" s="9"/>
      <c r="L59" s="12" t="s">
        <v>59</v>
      </c>
      <c r="M59" s="13"/>
      <c r="N59" s="13"/>
      <c r="O59" s="13"/>
      <c r="P59" s="13"/>
    </row>
    <row r="60" spans="2:21" x14ac:dyDescent="0.35">
      <c r="B60" s="7" t="s">
        <v>20</v>
      </c>
      <c r="C60" s="7" t="s">
        <v>21</v>
      </c>
      <c r="D60" s="7" t="s">
        <v>22</v>
      </c>
      <c r="E60" s="7" t="s">
        <v>23</v>
      </c>
      <c r="F60" s="7" t="s">
        <v>24</v>
      </c>
      <c r="G60" s="10" t="s">
        <v>25</v>
      </c>
      <c r="H60" s="10" t="s">
        <v>21</v>
      </c>
      <c r="I60" s="10" t="s">
        <v>22</v>
      </c>
      <c r="J60" s="10" t="s">
        <v>23</v>
      </c>
      <c r="K60" s="10" t="s">
        <v>24</v>
      </c>
      <c r="L60" s="12" t="s">
        <v>26</v>
      </c>
      <c r="M60" s="12" t="s">
        <v>21</v>
      </c>
      <c r="N60" s="12" t="s">
        <v>22</v>
      </c>
      <c r="O60" s="12" t="s">
        <v>23</v>
      </c>
      <c r="P60" s="12" t="s">
        <v>24</v>
      </c>
    </row>
    <row r="61" spans="2:21" x14ac:dyDescent="0.35">
      <c r="B61" s="5" t="s">
        <v>64</v>
      </c>
      <c r="C61" s="5">
        <v>35.29</v>
      </c>
      <c r="D61" s="5">
        <v>17.143999999999998</v>
      </c>
      <c r="E61" s="5">
        <f>C61/D61</f>
        <v>2.0584461035930941</v>
      </c>
      <c r="F61" s="17">
        <f>E61/E$66</f>
        <v>0.6592384653202259</v>
      </c>
      <c r="G61" s="5" t="s">
        <v>65</v>
      </c>
      <c r="H61" s="5">
        <v>35.247</v>
      </c>
      <c r="I61" s="5">
        <v>18.800999999999998</v>
      </c>
      <c r="J61" s="5">
        <f>H61/I61</f>
        <v>1.8747407052816341</v>
      </c>
      <c r="K61" s="17">
        <f>J61/E$66</f>
        <v>0.60040492839035764</v>
      </c>
      <c r="L61" s="5" t="s">
        <v>66</v>
      </c>
      <c r="M61" s="5">
        <v>37.773000000000003</v>
      </c>
      <c r="N61" s="5">
        <v>13.973000000000001</v>
      </c>
      <c r="O61" s="5">
        <f t="shared" ref="O61:O66" si="10">M61/N61</f>
        <v>2.7032849066055964</v>
      </c>
      <c r="P61" s="17">
        <f>O61/E$66</f>
        <v>0.86575470207515537</v>
      </c>
    </row>
    <row r="62" spans="2:21" x14ac:dyDescent="0.35">
      <c r="B62" s="5" t="s">
        <v>67</v>
      </c>
      <c r="C62" s="5">
        <v>70.694000000000003</v>
      </c>
      <c r="D62" s="5">
        <v>23.48</v>
      </c>
      <c r="E62" s="5">
        <f>C62/D62</f>
        <v>3.010817717206133</v>
      </c>
      <c r="F62" s="17">
        <f t="shared" ref="F62:F65" si="11">E62/E$66</f>
        <v>0.96424523711613974</v>
      </c>
      <c r="G62" s="5" t="s">
        <v>68</v>
      </c>
      <c r="H62" s="5">
        <v>70.11</v>
      </c>
      <c r="I62" s="5">
        <v>30.454999999999998</v>
      </c>
      <c r="J62" s="5">
        <f>H62/I62</f>
        <v>2.3020850435068136</v>
      </c>
      <c r="K62" s="17">
        <f>J62/E$66</f>
        <v>0.73726633331278868</v>
      </c>
      <c r="L62" s="5" t="s">
        <v>69</v>
      </c>
      <c r="M62" s="5">
        <v>77.314999999999998</v>
      </c>
      <c r="N62" s="5">
        <v>31.545000000000002</v>
      </c>
      <c r="O62" s="5">
        <f t="shared" si="10"/>
        <v>2.4509430971627832</v>
      </c>
      <c r="P62" s="17">
        <f t="shared" ref="P62:P66" si="12">O62/E$66</f>
        <v>0.78493965090484152</v>
      </c>
    </row>
    <row r="63" spans="2:21" x14ac:dyDescent="0.35">
      <c r="B63" s="5" t="s">
        <v>16</v>
      </c>
      <c r="C63" s="5">
        <v>91.744</v>
      </c>
      <c r="D63" s="5">
        <v>21.300999999999998</v>
      </c>
      <c r="E63" s="5">
        <f>C63/D63</f>
        <v>4.3070278390685885</v>
      </c>
      <c r="F63" s="17">
        <f t="shared" si="11"/>
        <v>1.3793698157862184</v>
      </c>
      <c r="G63" s="5"/>
      <c r="H63" s="5"/>
      <c r="I63" s="5"/>
      <c r="J63" s="6">
        <f>AVERAGE(J61:J62)</f>
        <v>2.0884128743942236</v>
      </c>
      <c r="K63" s="6">
        <f>AVERAGE(K61:K62)</f>
        <v>0.66883563085157316</v>
      </c>
      <c r="L63" s="5" t="s">
        <v>70</v>
      </c>
      <c r="M63" s="5">
        <v>57.747999999999998</v>
      </c>
      <c r="N63" s="5">
        <v>32.241</v>
      </c>
      <c r="O63" s="5">
        <f t="shared" si="10"/>
        <v>1.7911355106851523</v>
      </c>
      <c r="P63" s="17">
        <f t="shared" si="12"/>
        <v>0.57362950780374289</v>
      </c>
    </row>
    <row r="64" spans="2:21" x14ac:dyDescent="0.35">
      <c r="B64" s="5" t="s">
        <v>71</v>
      </c>
      <c r="C64" s="5">
        <v>84.322999999999993</v>
      </c>
      <c r="D64" s="5">
        <v>28.161999999999999</v>
      </c>
      <c r="E64" s="5">
        <f t="shared" ref="E64:E65" si="13">C64/D64</f>
        <v>2.9942120588026415</v>
      </c>
      <c r="F64" s="17">
        <f t="shared" si="11"/>
        <v>0.9589271047917417</v>
      </c>
      <c r="G64" s="5"/>
      <c r="H64" s="5"/>
      <c r="I64" s="5"/>
      <c r="J64" s="5"/>
      <c r="K64" s="5"/>
      <c r="L64" s="5" t="s">
        <v>72</v>
      </c>
      <c r="M64" s="5">
        <v>64.602999999999994</v>
      </c>
      <c r="N64" s="5">
        <v>24.861999999999998</v>
      </c>
      <c r="O64" s="5">
        <f t="shared" si="10"/>
        <v>2.5984635186227978</v>
      </c>
      <c r="P64" s="17">
        <f t="shared" si="12"/>
        <v>0.83218457807438817</v>
      </c>
    </row>
    <row r="65" spans="2:16" x14ac:dyDescent="0.35">
      <c r="B65" s="5" t="s">
        <v>15</v>
      </c>
      <c r="C65" s="5">
        <v>47.139000000000003</v>
      </c>
      <c r="D65" s="5">
        <v>14.541</v>
      </c>
      <c r="E65" s="5">
        <f t="shared" si="13"/>
        <v>3.2417990509593566</v>
      </c>
      <c r="F65" s="17">
        <f t="shared" si="11"/>
        <v>1.0382193769856745</v>
      </c>
      <c r="G65" s="5"/>
      <c r="H65" s="5"/>
      <c r="I65" s="5"/>
      <c r="J65" s="5"/>
      <c r="K65" s="5"/>
      <c r="L65" s="5" t="s">
        <v>73</v>
      </c>
      <c r="M65" s="5">
        <v>52.448</v>
      </c>
      <c r="N65" s="5">
        <v>25.709</v>
      </c>
      <c r="O65" s="5">
        <f t="shared" si="10"/>
        <v>2.0400637908903496</v>
      </c>
      <c r="P65" s="17">
        <f t="shared" si="12"/>
        <v>0.65335134124442873</v>
      </c>
    </row>
    <row r="66" spans="2:16" x14ac:dyDescent="0.35">
      <c r="B66" s="5"/>
      <c r="C66" s="5"/>
      <c r="D66" s="5"/>
      <c r="E66" s="6">
        <f>AVERAGE(E61:E65)</f>
        <v>3.1224605539259627</v>
      </c>
      <c r="F66" s="6">
        <f>AVERAGE(F61:F65)</f>
        <v>1</v>
      </c>
      <c r="G66" s="5"/>
      <c r="H66" s="5"/>
      <c r="I66" s="5"/>
      <c r="J66" s="5"/>
      <c r="K66" s="5"/>
      <c r="L66" s="5" t="s">
        <v>74</v>
      </c>
      <c r="M66" s="5">
        <v>63.082999999999998</v>
      </c>
      <c r="N66" s="5">
        <v>25.012</v>
      </c>
      <c r="O66" s="5">
        <f t="shared" si="10"/>
        <v>2.5221093874940026</v>
      </c>
      <c r="P66" s="17">
        <f t="shared" si="12"/>
        <v>0.80773138489223806</v>
      </c>
    </row>
    <row r="67" spans="2:16" x14ac:dyDescent="0.3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6">
        <f>AVERAGE(O61:O66)</f>
        <v>2.3510000352434468</v>
      </c>
      <c r="P67" s="6">
        <f>AVERAGE(P61:P66)</f>
        <v>0.75293186083246566</v>
      </c>
    </row>
  </sheetData>
  <mergeCells count="17">
    <mergeCell ref="B3:F4"/>
    <mergeCell ref="T9:U10"/>
    <mergeCell ref="T11:U11"/>
    <mergeCell ref="T16:U17"/>
    <mergeCell ref="T18:U18"/>
    <mergeCell ref="H3:M3"/>
    <mergeCell ref="H4:J4"/>
    <mergeCell ref="H5:J5"/>
    <mergeCell ref="H6:J6"/>
    <mergeCell ref="T47:U48"/>
    <mergeCell ref="T49:U49"/>
    <mergeCell ref="T23:U24"/>
    <mergeCell ref="T25:U25"/>
    <mergeCell ref="T33:U34"/>
    <mergeCell ref="T35:U35"/>
    <mergeCell ref="T40:U41"/>
    <mergeCell ref="T42:U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 Data Fig 10C</vt:lpstr>
    </vt:vector>
  </TitlesOfParts>
  <Company>Institut de Recerca Biomèdica de Barcelona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</dc:creator>
  <cp:lastModifiedBy>Cian</cp:lastModifiedBy>
  <dcterms:created xsi:type="dcterms:W3CDTF">2019-06-10T21:02:46Z</dcterms:created>
  <dcterms:modified xsi:type="dcterms:W3CDTF">2020-07-23T15:29:18Z</dcterms:modified>
</cp:coreProperties>
</file>