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MY RECORD ALL FILES\Source Data\"/>
    </mc:Choice>
  </mc:AlternateContent>
  <bookViews>
    <workbookView xWindow="0" yWindow="0" windowWidth="0" windowHeight="0"/>
  </bookViews>
  <sheets>
    <sheet name="Source Suppl Info page 7 qPCR" sheetId="1" r:id="rId1"/>
    <sheet name="Source Suppl Info page 8 qPCR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117" i="2" l="1"/>
  <c r="DW117" i="2"/>
  <c r="DR117" i="2"/>
  <c r="DV117" i="2"/>
  <c r="DQ117" i="2"/>
  <c r="DU117" i="2"/>
  <c r="CK117" i="2"/>
  <c r="CI117" i="2"/>
  <c r="CJ117" i="2"/>
  <c r="CN117" i="2"/>
  <c r="CV117" i="2"/>
  <c r="CN33" i="2"/>
  <c r="CQ117" i="2"/>
  <c r="CZ117" i="2"/>
  <c r="CU117" i="2"/>
  <c r="CY117" i="2"/>
  <c r="CT117" i="2"/>
  <c r="CX117" i="2"/>
  <c r="CO117" i="2"/>
  <c r="CR117" i="2"/>
  <c r="BN117" i="2"/>
  <c r="BL117" i="2"/>
  <c r="BM117" i="2"/>
  <c r="BQ117" i="2"/>
  <c r="BY117" i="2"/>
  <c r="BQ33" i="2"/>
  <c r="BT117" i="2"/>
  <c r="CC117" i="2"/>
  <c r="BX117" i="2"/>
  <c r="CB117" i="2"/>
  <c r="BW117" i="2"/>
  <c r="CA117" i="2"/>
  <c r="BR117" i="2"/>
  <c r="BU117" i="2"/>
  <c r="AQ117" i="2"/>
  <c r="AO117" i="2"/>
  <c r="AP117" i="2"/>
  <c r="AT117" i="2"/>
  <c r="BB117" i="2"/>
  <c r="AT33" i="2"/>
  <c r="AW117" i="2"/>
  <c r="BF117" i="2"/>
  <c r="BA117" i="2"/>
  <c r="BE117" i="2"/>
  <c r="AZ117" i="2"/>
  <c r="BD117" i="2"/>
  <c r="AU117" i="2"/>
  <c r="AX117" i="2"/>
  <c r="T117" i="2"/>
  <c r="R117" i="2"/>
  <c r="S117" i="2"/>
  <c r="W117" i="2"/>
  <c r="AE117" i="2"/>
  <c r="W33" i="2"/>
  <c r="Z117" i="2"/>
  <c r="AI117" i="2"/>
  <c r="AD117" i="2"/>
  <c r="AH117" i="2"/>
  <c r="AC117" i="2"/>
  <c r="AG117" i="2"/>
  <c r="X117" i="2"/>
  <c r="AA117" i="2"/>
  <c r="DS116" i="2"/>
  <c r="DW116" i="2"/>
  <c r="DR116" i="2"/>
  <c r="DV116" i="2"/>
  <c r="DQ116" i="2"/>
  <c r="DU116" i="2"/>
  <c r="CK116" i="2"/>
  <c r="CI116" i="2"/>
  <c r="CJ116" i="2"/>
  <c r="CN116" i="2"/>
  <c r="CV116" i="2"/>
  <c r="CN32" i="2"/>
  <c r="CQ116" i="2"/>
  <c r="CZ116" i="2"/>
  <c r="CU116" i="2"/>
  <c r="CY116" i="2"/>
  <c r="CT116" i="2"/>
  <c r="CX116" i="2"/>
  <c r="CO116" i="2"/>
  <c r="CR116" i="2"/>
  <c r="BN116" i="2"/>
  <c r="BL116" i="2"/>
  <c r="BM116" i="2"/>
  <c r="BQ116" i="2"/>
  <c r="BY116" i="2"/>
  <c r="BQ32" i="2"/>
  <c r="BT116" i="2"/>
  <c r="CC116" i="2"/>
  <c r="BX116" i="2"/>
  <c r="CB116" i="2"/>
  <c r="BW116" i="2"/>
  <c r="CA116" i="2"/>
  <c r="BR116" i="2"/>
  <c r="BU116" i="2"/>
  <c r="AQ116" i="2"/>
  <c r="AO116" i="2"/>
  <c r="AP116" i="2"/>
  <c r="AT116" i="2"/>
  <c r="BB116" i="2"/>
  <c r="AT32" i="2"/>
  <c r="AW116" i="2"/>
  <c r="BF116" i="2"/>
  <c r="BA116" i="2"/>
  <c r="BE116" i="2"/>
  <c r="AZ116" i="2"/>
  <c r="BD116" i="2"/>
  <c r="AU116" i="2"/>
  <c r="AX116" i="2"/>
  <c r="T116" i="2"/>
  <c r="R116" i="2"/>
  <c r="S116" i="2"/>
  <c r="W116" i="2"/>
  <c r="AE116" i="2"/>
  <c r="W32" i="2"/>
  <c r="Z116" i="2"/>
  <c r="AI116" i="2"/>
  <c r="AD116" i="2"/>
  <c r="AH116" i="2"/>
  <c r="AC116" i="2"/>
  <c r="AG116" i="2"/>
  <c r="X116" i="2"/>
  <c r="AA116" i="2"/>
  <c r="DS115" i="2"/>
  <c r="DW115" i="2"/>
  <c r="DR115" i="2"/>
  <c r="DV115" i="2"/>
  <c r="DQ115" i="2"/>
  <c r="DU115" i="2"/>
  <c r="CK115" i="2"/>
  <c r="CI115" i="2"/>
  <c r="CJ115" i="2"/>
  <c r="CN115" i="2"/>
  <c r="CV115" i="2"/>
  <c r="CN31" i="2"/>
  <c r="CQ115" i="2"/>
  <c r="CZ115" i="2"/>
  <c r="CU115" i="2"/>
  <c r="CY115" i="2"/>
  <c r="CT115" i="2"/>
  <c r="CX115" i="2"/>
  <c r="CO115" i="2"/>
  <c r="CR115" i="2"/>
  <c r="BN115" i="2"/>
  <c r="BL115" i="2"/>
  <c r="BM115" i="2"/>
  <c r="BQ115" i="2"/>
  <c r="BY115" i="2"/>
  <c r="BQ31" i="2"/>
  <c r="BT115" i="2"/>
  <c r="CC115" i="2"/>
  <c r="BX115" i="2"/>
  <c r="CB115" i="2"/>
  <c r="BW115" i="2"/>
  <c r="CA115" i="2"/>
  <c r="BR115" i="2"/>
  <c r="BU115" i="2"/>
  <c r="AQ115" i="2"/>
  <c r="AO115" i="2"/>
  <c r="AP115" i="2"/>
  <c r="AT115" i="2"/>
  <c r="BB115" i="2"/>
  <c r="AT31" i="2"/>
  <c r="AW115" i="2"/>
  <c r="BF115" i="2"/>
  <c r="BA115" i="2"/>
  <c r="BE115" i="2"/>
  <c r="AZ115" i="2"/>
  <c r="BD115" i="2"/>
  <c r="AU115" i="2"/>
  <c r="AX115" i="2"/>
  <c r="T115" i="2"/>
  <c r="R115" i="2"/>
  <c r="S115" i="2"/>
  <c r="W115" i="2"/>
  <c r="AE115" i="2"/>
  <c r="W31" i="2"/>
  <c r="Z115" i="2"/>
  <c r="AI115" i="2"/>
  <c r="AD115" i="2"/>
  <c r="AH115" i="2"/>
  <c r="AC115" i="2"/>
  <c r="AG115" i="2"/>
  <c r="X115" i="2"/>
  <c r="AA115" i="2"/>
  <c r="DS114" i="2"/>
  <c r="DW114" i="2"/>
  <c r="DR114" i="2"/>
  <c r="DV114" i="2"/>
  <c r="DQ114" i="2"/>
  <c r="DU114" i="2"/>
  <c r="CK114" i="2"/>
  <c r="CI114" i="2"/>
  <c r="CJ114" i="2"/>
  <c r="CN114" i="2"/>
  <c r="CV114" i="2"/>
  <c r="CN30" i="2"/>
  <c r="CQ114" i="2"/>
  <c r="CZ114" i="2"/>
  <c r="CU114" i="2"/>
  <c r="CY114" i="2"/>
  <c r="CT114" i="2"/>
  <c r="CX114" i="2"/>
  <c r="CO114" i="2"/>
  <c r="CR114" i="2"/>
  <c r="BN114" i="2"/>
  <c r="BL114" i="2"/>
  <c r="BM114" i="2"/>
  <c r="BQ114" i="2"/>
  <c r="BY114" i="2"/>
  <c r="BQ30" i="2"/>
  <c r="BT114" i="2"/>
  <c r="CC114" i="2"/>
  <c r="BX114" i="2"/>
  <c r="CB114" i="2"/>
  <c r="BW114" i="2"/>
  <c r="CA114" i="2"/>
  <c r="BR114" i="2"/>
  <c r="BU114" i="2"/>
  <c r="AQ114" i="2"/>
  <c r="AO114" i="2"/>
  <c r="AP114" i="2"/>
  <c r="AT114" i="2"/>
  <c r="BB114" i="2"/>
  <c r="AT30" i="2"/>
  <c r="AW114" i="2"/>
  <c r="BF114" i="2"/>
  <c r="BA114" i="2"/>
  <c r="BE114" i="2"/>
  <c r="AZ114" i="2"/>
  <c r="BD114" i="2"/>
  <c r="AU114" i="2"/>
  <c r="AX114" i="2"/>
  <c r="T114" i="2"/>
  <c r="R114" i="2"/>
  <c r="S114" i="2"/>
  <c r="W114" i="2"/>
  <c r="AE114" i="2"/>
  <c r="W30" i="2"/>
  <c r="Z114" i="2"/>
  <c r="AI114" i="2"/>
  <c r="AD114" i="2"/>
  <c r="AH114" i="2"/>
  <c r="AC114" i="2"/>
  <c r="AG114" i="2"/>
  <c r="X114" i="2"/>
  <c r="AA114" i="2"/>
  <c r="DS112" i="2"/>
  <c r="DW112" i="2"/>
  <c r="DR112" i="2"/>
  <c r="DV112" i="2"/>
  <c r="DQ112" i="2"/>
  <c r="DU112" i="2"/>
  <c r="CK112" i="2"/>
  <c r="CI112" i="2"/>
  <c r="CJ112" i="2"/>
  <c r="CN112" i="2"/>
  <c r="CV112" i="2"/>
  <c r="CN28" i="2"/>
  <c r="CQ112" i="2"/>
  <c r="CZ112" i="2"/>
  <c r="CU112" i="2"/>
  <c r="CY112" i="2"/>
  <c r="CT112" i="2"/>
  <c r="CX112" i="2"/>
  <c r="CO112" i="2"/>
  <c r="CR112" i="2"/>
  <c r="BN112" i="2"/>
  <c r="BL112" i="2"/>
  <c r="BM112" i="2"/>
  <c r="BQ112" i="2"/>
  <c r="BY112" i="2"/>
  <c r="BQ28" i="2"/>
  <c r="BT112" i="2"/>
  <c r="CC112" i="2"/>
  <c r="BX112" i="2"/>
  <c r="CB112" i="2"/>
  <c r="BW112" i="2"/>
  <c r="CA112" i="2"/>
  <c r="BR112" i="2"/>
  <c r="BU112" i="2"/>
  <c r="AQ112" i="2"/>
  <c r="AO112" i="2"/>
  <c r="AP112" i="2"/>
  <c r="AT112" i="2"/>
  <c r="BB112" i="2"/>
  <c r="AT28" i="2"/>
  <c r="AW112" i="2"/>
  <c r="BF112" i="2"/>
  <c r="BA112" i="2"/>
  <c r="BE112" i="2"/>
  <c r="AZ112" i="2"/>
  <c r="BD112" i="2"/>
  <c r="AU112" i="2"/>
  <c r="AX112" i="2"/>
  <c r="T112" i="2"/>
  <c r="R112" i="2"/>
  <c r="S112" i="2"/>
  <c r="W112" i="2"/>
  <c r="AE112" i="2"/>
  <c r="W28" i="2"/>
  <c r="Z112" i="2"/>
  <c r="AI112" i="2"/>
  <c r="AD112" i="2"/>
  <c r="AH112" i="2"/>
  <c r="AC112" i="2"/>
  <c r="AG112" i="2"/>
  <c r="X112" i="2"/>
  <c r="AA112" i="2"/>
  <c r="DS111" i="2"/>
  <c r="DW111" i="2"/>
  <c r="DR111" i="2"/>
  <c r="DV111" i="2"/>
  <c r="DQ111" i="2"/>
  <c r="DU111" i="2"/>
  <c r="CK111" i="2"/>
  <c r="CI111" i="2"/>
  <c r="CJ111" i="2"/>
  <c r="CN111" i="2"/>
  <c r="CV111" i="2"/>
  <c r="CN27" i="2"/>
  <c r="CQ111" i="2"/>
  <c r="CZ111" i="2"/>
  <c r="CU111" i="2"/>
  <c r="CY111" i="2"/>
  <c r="CT111" i="2"/>
  <c r="CX111" i="2"/>
  <c r="CO111" i="2"/>
  <c r="CR111" i="2"/>
  <c r="BN111" i="2"/>
  <c r="BL111" i="2"/>
  <c r="BM111" i="2"/>
  <c r="BQ111" i="2"/>
  <c r="BY111" i="2"/>
  <c r="BQ27" i="2"/>
  <c r="BT111" i="2"/>
  <c r="CC111" i="2"/>
  <c r="BX111" i="2"/>
  <c r="CB111" i="2"/>
  <c r="BW111" i="2"/>
  <c r="CA111" i="2"/>
  <c r="BR111" i="2"/>
  <c r="BU111" i="2"/>
  <c r="AQ111" i="2"/>
  <c r="AO111" i="2"/>
  <c r="AP111" i="2"/>
  <c r="AT111" i="2"/>
  <c r="BB111" i="2"/>
  <c r="AT27" i="2"/>
  <c r="AW111" i="2"/>
  <c r="BF111" i="2"/>
  <c r="BA111" i="2"/>
  <c r="BE111" i="2"/>
  <c r="AZ111" i="2"/>
  <c r="BD111" i="2"/>
  <c r="AU111" i="2"/>
  <c r="AX111" i="2"/>
  <c r="T111" i="2"/>
  <c r="R111" i="2"/>
  <c r="S111" i="2"/>
  <c r="W111" i="2"/>
  <c r="AE111" i="2"/>
  <c r="W27" i="2"/>
  <c r="Z111" i="2"/>
  <c r="AI111" i="2"/>
  <c r="AD111" i="2"/>
  <c r="AH111" i="2"/>
  <c r="AC111" i="2"/>
  <c r="AG111" i="2"/>
  <c r="X111" i="2"/>
  <c r="AA111" i="2"/>
  <c r="DS110" i="2"/>
  <c r="DW110" i="2"/>
  <c r="DR110" i="2"/>
  <c r="DV110" i="2"/>
  <c r="DQ110" i="2"/>
  <c r="DU110" i="2"/>
  <c r="CK110" i="2"/>
  <c r="CI110" i="2"/>
  <c r="CJ110" i="2"/>
  <c r="CN110" i="2"/>
  <c r="CV110" i="2"/>
  <c r="CN26" i="2"/>
  <c r="CQ110" i="2"/>
  <c r="CZ110" i="2"/>
  <c r="CU110" i="2"/>
  <c r="CY110" i="2"/>
  <c r="CT110" i="2"/>
  <c r="CX110" i="2"/>
  <c r="CO110" i="2"/>
  <c r="CR110" i="2"/>
  <c r="BN110" i="2"/>
  <c r="BL110" i="2"/>
  <c r="BM110" i="2"/>
  <c r="BQ110" i="2"/>
  <c r="BY110" i="2"/>
  <c r="BQ26" i="2"/>
  <c r="BT110" i="2"/>
  <c r="CC110" i="2"/>
  <c r="BX110" i="2"/>
  <c r="CB110" i="2"/>
  <c r="BW110" i="2"/>
  <c r="CA110" i="2"/>
  <c r="BR110" i="2"/>
  <c r="BU110" i="2"/>
  <c r="AQ110" i="2"/>
  <c r="AO110" i="2"/>
  <c r="AP110" i="2"/>
  <c r="AT110" i="2"/>
  <c r="BB110" i="2"/>
  <c r="AT26" i="2"/>
  <c r="AW110" i="2"/>
  <c r="BF110" i="2"/>
  <c r="BA110" i="2"/>
  <c r="BE110" i="2"/>
  <c r="AZ110" i="2"/>
  <c r="BD110" i="2"/>
  <c r="AU110" i="2"/>
  <c r="AX110" i="2"/>
  <c r="T110" i="2"/>
  <c r="R110" i="2"/>
  <c r="S110" i="2"/>
  <c r="W110" i="2"/>
  <c r="AE110" i="2"/>
  <c r="W26" i="2"/>
  <c r="Z110" i="2"/>
  <c r="AI110" i="2"/>
  <c r="AD110" i="2"/>
  <c r="AH110" i="2"/>
  <c r="AC110" i="2"/>
  <c r="AG110" i="2"/>
  <c r="X110" i="2"/>
  <c r="AA110" i="2"/>
  <c r="DS109" i="2"/>
  <c r="DW109" i="2"/>
  <c r="DR109" i="2"/>
  <c r="DV109" i="2"/>
  <c r="DQ109" i="2"/>
  <c r="DU109" i="2"/>
  <c r="CK109" i="2"/>
  <c r="CI109" i="2"/>
  <c r="CJ109" i="2"/>
  <c r="CN109" i="2"/>
  <c r="CV109" i="2"/>
  <c r="CN25" i="2"/>
  <c r="CQ109" i="2"/>
  <c r="CZ109" i="2"/>
  <c r="CU109" i="2"/>
  <c r="CY109" i="2"/>
  <c r="CT109" i="2"/>
  <c r="CX109" i="2"/>
  <c r="CO109" i="2"/>
  <c r="CR109" i="2"/>
  <c r="BN109" i="2"/>
  <c r="BL109" i="2"/>
  <c r="BM109" i="2"/>
  <c r="BQ109" i="2"/>
  <c r="BY109" i="2"/>
  <c r="BQ25" i="2"/>
  <c r="BT109" i="2"/>
  <c r="CC109" i="2"/>
  <c r="BX109" i="2"/>
  <c r="CB109" i="2"/>
  <c r="BW109" i="2"/>
  <c r="CA109" i="2"/>
  <c r="BR109" i="2"/>
  <c r="BU109" i="2"/>
  <c r="AQ109" i="2"/>
  <c r="AO109" i="2"/>
  <c r="AP109" i="2"/>
  <c r="AT109" i="2"/>
  <c r="BB109" i="2"/>
  <c r="AT25" i="2"/>
  <c r="AW109" i="2"/>
  <c r="BF109" i="2"/>
  <c r="BA109" i="2"/>
  <c r="BE109" i="2"/>
  <c r="AZ109" i="2"/>
  <c r="BD109" i="2"/>
  <c r="AU109" i="2"/>
  <c r="AX109" i="2"/>
  <c r="T109" i="2"/>
  <c r="R109" i="2"/>
  <c r="S109" i="2"/>
  <c r="W109" i="2"/>
  <c r="AE109" i="2"/>
  <c r="W25" i="2"/>
  <c r="Z109" i="2"/>
  <c r="AI109" i="2"/>
  <c r="AD109" i="2"/>
  <c r="AH109" i="2"/>
  <c r="AC109" i="2"/>
  <c r="AG109" i="2"/>
  <c r="X109" i="2"/>
  <c r="AA109" i="2"/>
  <c r="DS107" i="2"/>
  <c r="DW107" i="2"/>
  <c r="DR107" i="2"/>
  <c r="DV107" i="2"/>
  <c r="DQ107" i="2"/>
  <c r="DU107" i="2"/>
  <c r="CK107" i="2"/>
  <c r="CI107" i="2"/>
  <c r="CJ107" i="2"/>
  <c r="CN107" i="2"/>
  <c r="CV107" i="2"/>
  <c r="CN23" i="2"/>
  <c r="CQ107" i="2"/>
  <c r="CZ107" i="2"/>
  <c r="CU107" i="2"/>
  <c r="CY107" i="2"/>
  <c r="CT107" i="2"/>
  <c r="CX107" i="2"/>
  <c r="CO107" i="2"/>
  <c r="CR107" i="2"/>
  <c r="BN107" i="2"/>
  <c r="BL107" i="2"/>
  <c r="BM107" i="2"/>
  <c r="BQ107" i="2"/>
  <c r="BY107" i="2"/>
  <c r="BQ23" i="2"/>
  <c r="BT107" i="2"/>
  <c r="CC107" i="2"/>
  <c r="BX107" i="2"/>
  <c r="CB107" i="2"/>
  <c r="BW107" i="2"/>
  <c r="CA107" i="2"/>
  <c r="BR107" i="2"/>
  <c r="BU107" i="2"/>
  <c r="AQ107" i="2"/>
  <c r="AO107" i="2"/>
  <c r="AP107" i="2"/>
  <c r="AT107" i="2"/>
  <c r="BB107" i="2"/>
  <c r="AT23" i="2"/>
  <c r="AW107" i="2"/>
  <c r="BF107" i="2"/>
  <c r="BA107" i="2"/>
  <c r="BE107" i="2"/>
  <c r="AZ107" i="2"/>
  <c r="BD107" i="2"/>
  <c r="AU107" i="2"/>
  <c r="AX107" i="2"/>
  <c r="T107" i="2"/>
  <c r="R107" i="2"/>
  <c r="S107" i="2"/>
  <c r="W107" i="2"/>
  <c r="AE107" i="2"/>
  <c r="W23" i="2"/>
  <c r="Z107" i="2"/>
  <c r="AI107" i="2"/>
  <c r="AD107" i="2"/>
  <c r="AH107" i="2"/>
  <c r="AC107" i="2"/>
  <c r="AG107" i="2"/>
  <c r="X107" i="2"/>
  <c r="AA107" i="2"/>
  <c r="DS96" i="2"/>
  <c r="DW96" i="2"/>
  <c r="DR96" i="2"/>
  <c r="DV96" i="2"/>
  <c r="DQ96" i="2"/>
  <c r="DU96" i="2"/>
  <c r="CK96" i="2"/>
  <c r="CI96" i="2"/>
  <c r="CJ96" i="2"/>
  <c r="CN96" i="2"/>
  <c r="CV96" i="2"/>
  <c r="CQ96" i="2"/>
  <c r="CZ96" i="2"/>
  <c r="CU96" i="2"/>
  <c r="CY96" i="2"/>
  <c r="CT96" i="2"/>
  <c r="CX96" i="2"/>
  <c r="CO96" i="2"/>
  <c r="CR96" i="2"/>
  <c r="BN96" i="2"/>
  <c r="BL96" i="2"/>
  <c r="BM96" i="2"/>
  <c r="BQ96" i="2"/>
  <c r="BY96" i="2"/>
  <c r="BT96" i="2"/>
  <c r="CC96" i="2"/>
  <c r="BX96" i="2"/>
  <c r="CB96" i="2"/>
  <c r="BW96" i="2"/>
  <c r="CA96" i="2"/>
  <c r="BR96" i="2"/>
  <c r="BU96" i="2"/>
  <c r="AQ96" i="2"/>
  <c r="AO96" i="2"/>
  <c r="AP96" i="2"/>
  <c r="AT96" i="2"/>
  <c r="BB96" i="2"/>
  <c r="AW96" i="2"/>
  <c r="BF96" i="2"/>
  <c r="BA96" i="2"/>
  <c r="BE96" i="2"/>
  <c r="AZ96" i="2"/>
  <c r="BD96" i="2"/>
  <c r="AU96" i="2"/>
  <c r="AX96" i="2"/>
  <c r="T96" i="2"/>
  <c r="R96" i="2"/>
  <c r="S96" i="2"/>
  <c r="W96" i="2"/>
  <c r="AE96" i="2"/>
  <c r="Z96" i="2"/>
  <c r="AI96" i="2"/>
  <c r="AD96" i="2"/>
  <c r="AH96" i="2"/>
  <c r="AC96" i="2"/>
  <c r="AG96" i="2"/>
  <c r="X96" i="2"/>
  <c r="AA96" i="2"/>
  <c r="DS95" i="2"/>
  <c r="DW95" i="2"/>
  <c r="DR95" i="2"/>
  <c r="DV95" i="2"/>
  <c r="DQ95" i="2"/>
  <c r="DU95" i="2"/>
  <c r="CK95" i="2"/>
  <c r="CI95" i="2"/>
  <c r="CJ95" i="2"/>
  <c r="CN95" i="2"/>
  <c r="CV95" i="2"/>
  <c r="CQ95" i="2"/>
  <c r="CZ95" i="2"/>
  <c r="CU95" i="2"/>
  <c r="CY95" i="2"/>
  <c r="CT95" i="2"/>
  <c r="CX95" i="2"/>
  <c r="CO95" i="2"/>
  <c r="CR95" i="2"/>
  <c r="BN95" i="2"/>
  <c r="BL95" i="2"/>
  <c r="BM95" i="2"/>
  <c r="BQ95" i="2"/>
  <c r="BY95" i="2"/>
  <c r="BT95" i="2"/>
  <c r="CC95" i="2"/>
  <c r="BX95" i="2"/>
  <c r="CB95" i="2"/>
  <c r="BW95" i="2"/>
  <c r="CA95" i="2"/>
  <c r="BR95" i="2"/>
  <c r="BU95" i="2"/>
  <c r="AQ95" i="2"/>
  <c r="AO95" i="2"/>
  <c r="AP95" i="2"/>
  <c r="AT95" i="2"/>
  <c r="BB95" i="2"/>
  <c r="AW95" i="2"/>
  <c r="BF95" i="2"/>
  <c r="BA95" i="2"/>
  <c r="BE95" i="2"/>
  <c r="AZ95" i="2"/>
  <c r="BD95" i="2"/>
  <c r="AU95" i="2"/>
  <c r="AX95" i="2"/>
  <c r="T95" i="2"/>
  <c r="R95" i="2"/>
  <c r="S95" i="2"/>
  <c r="W95" i="2"/>
  <c r="AE95" i="2"/>
  <c r="Z95" i="2"/>
  <c r="AI95" i="2"/>
  <c r="AD95" i="2"/>
  <c r="AH95" i="2"/>
  <c r="AC95" i="2"/>
  <c r="AG95" i="2"/>
  <c r="X95" i="2"/>
  <c r="AA95" i="2"/>
  <c r="DS94" i="2"/>
  <c r="DW94" i="2"/>
  <c r="DR94" i="2"/>
  <c r="DV94" i="2"/>
  <c r="DQ94" i="2"/>
  <c r="DU94" i="2"/>
  <c r="CK94" i="2"/>
  <c r="CI94" i="2"/>
  <c r="CJ94" i="2"/>
  <c r="CN94" i="2"/>
  <c r="CV94" i="2"/>
  <c r="CQ94" i="2"/>
  <c r="CZ94" i="2"/>
  <c r="CU94" i="2"/>
  <c r="CY94" i="2"/>
  <c r="CT94" i="2"/>
  <c r="CX94" i="2"/>
  <c r="CO94" i="2"/>
  <c r="CR94" i="2"/>
  <c r="BN94" i="2"/>
  <c r="BL94" i="2"/>
  <c r="BM94" i="2"/>
  <c r="BQ94" i="2"/>
  <c r="BY94" i="2"/>
  <c r="BT94" i="2"/>
  <c r="CC94" i="2"/>
  <c r="BX94" i="2"/>
  <c r="CB94" i="2"/>
  <c r="BW94" i="2"/>
  <c r="CA94" i="2"/>
  <c r="BR94" i="2"/>
  <c r="BU94" i="2"/>
  <c r="AQ94" i="2"/>
  <c r="AO94" i="2"/>
  <c r="AP94" i="2"/>
  <c r="AT94" i="2"/>
  <c r="BB94" i="2"/>
  <c r="AW94" i="2"/>
  <c r="BF94" i="2"/>
  <c r="BA94" i="2"/>
  <c r="BE94" i="2"/>
  <c r="AZ94" i="2"/>
  <c r="BD94" i="2"/>
  <c r="AU94" i="2"/>
  <c r="AX94" i="2"/>
  <c r="T94" i="2"/>
  <c r="R94" i="2"/>
  <c r="S94" i="2"/>
  <c r="W94" i="2"/>
  <c r="AE94" i="2"/>
  <c r="Z94" i="2"/>
  <c r="AI94" i="2"/>
  <c r="AD94" i="2"/>
  <c r="AH94" i="2"/>
  <c r="AC94" i="2"/>
  <c r="AG94" i="2"/>
  <c r="X94" i="2"/>
  <c r="AA94" i="2"/>
  <c r="DS93" i="2"/>
  <c r="DW93" i="2"/>
  <c r="DR93" i="2"/>
  <c r="DV93" i="2"/>
  <c r="DQ93" i="2"/>
  <c r="DU93" i="2"/>
  <c r="CK93" i="2"/>
  <c r="CI93" i="2"/>
  <c r="CJ93" i="2"/>
  <c r="CN93" i="2"/>
  <c r="CV93" i="2"/>
  <c r="CQ93" i="2"/>
  <c r="CZ93" i="2"/>
  <c r="CU93" i="2"/>
  <c r="CY93" i="2"/>
  <c r="CT93" i="2"/>
  <c r="CX93" i="2"/>
  <c r="CO93" i="2"/>
  <c r="CR93" i="2"/>
  <c r="BN93" i="2"/>
  <c r="BL93" i="2"/>
  <c r="BM93" i="2"/>
  <c r="BQ93" i="2"/>
  <c r="BY93" i="2"/>
  <c r="BT93" i="2"/>
  <c r="CC93" i="2"/>
  <c r="BX93" i="2"/>
  <c r="CB93" i="2"/>
  <c r="BW93" i="2"/>
  <c r="CA93" i="2"/>
  <c r="BR93" i="2"/>
  <c r="BU93" i="2"/>
  <c r="AQ93" i="2"/>
  <c r="AO93" i="2"/>
  <c r="AP93" i="2"/>
  <c r="AT93" i="2"/>
  <c r="BB93" i="2"/>
  <c r="AW93" i="2"/>
  <c r="BF93" i="2"/>
  <c r="BA93" i="2"/>
  <c r="BE93" i="2"/>
  <c r="AZ93" i="2"/>
  <c r="BD93" i="2"/>
  <c r="AU93" i="2"/>
  <c r="AX93" i="2"/>
  <c r="T93" i="2"/>
  <c r="R93" i="2"/>
  <c r="S93" i="2"/>
  <c r="W93" i="2"/>
  <c r="AE93" i="2"/>
  <c r="Z93" i="2"/>
  <c r="AI93" i="2"/>
  <c r="AD93" i="2"/>
  <c r="AH93" i="2"/>
  <c r="AC93" i="2"/>
  <c r="AG93" i="2"/>
  <c r="X93" i="2"/>
  <c r="AA93" i="2"/>
  <c r="DS91" i="2"/>
  <c r="DW91" i="2"/>
  <c r="DR91" i="2"/>
  <c r="DV91" i="2"/>
  <c r="DQ91" i="2"/>
  <c r="DU91" i="2"/>
  <c r="CK91" i="2"/>
  <c r="CI91" i="2"/>
  <c r="CJ91" i="2"/>
  <c r="CN91" i="2"/>
  <c r="CV91" i="2"/>
  <c r="CQ91" i="2"/>
  <c r="CZ91" i="2"/>
  <c r="CU91" i="2"/>
  <c r="CY91" i="2"/>
  <c r="CT91" i="2"/>
  <c r="CX91" i="2"/>
  <c r="CO91" i="2"/>
  <c r="CR91" i="2"/>
  <c r="BN91" i="2"/>
  <c r="BL91" i="2"/>
  <c r="BM91" i="2"/>
  <c r="BQ91" i="2"/>
  <c r="BY91" i="2"/>
  <c r="BT91" i="2"/>
  <c r="CC91" i="2"/>
  <c r="BX91" i="2"/>
  <c r="CB91" i="2"/>
  <c r="BW91" i="2"/>
  <c r="CA91" i="2"/>
  <c r="BR91" i="2"/>
  <c r="BU91" i="2"/>
  <c r="AQ91" i="2"/>
  <c r="AO91" i="2"/>
  <c r="AP91" i="2"/>
  <c r="AT91" i="2"/>
  <c r="BB91" i="2"/>
  <c r="AW91" i="2"/>
  <c r="BF91" i="2"/>
  <c r="BA91" i="2"/>
  <c r="BE91" i="2"/>
  <c r="AZ91" i="2"/>
  <c r="BD91" i="2"/>
  <c r="AU91" i="2"/>
  <c r="AX91" i="2"/>
  <c r="T91" i="2"/>
  <c r="R91" i="2"/>
  <c r="S91" i="2"/>
  <c r="W91" i="2"/>
  <c r="AE91" i="2"/>
  <c r="Z91" i="2"/>
  <c r="AI91" i="2"/>
  <c r="AD91" i="2"/>
  <c r="AH91" i="2"/>
  <c r="AC91" i="2"/>
  <c r="AG91" i="2"/>
  <c r="X91" i="2"/>
  <c r="AA91" i="2"/>
  <c r="DS90" i="2"/>
  <c r="DW90" i="2"/>
  <c r="DR90" i="2"/>
  <c r="DV90" i="2"/>
  <c r="DQ90" i="2"/>
  <c r="DU90" i="2"/>
  <c r="CK90" i="2"/>
  <c r="CI90" i="2"/>
  <c r="CJ90" i="2"/>
  <c r="CN90" i="2"/>
  <c r="CV90" i="2"/>
  <c r="CQ90" i="2"/>
  <c r="CZ90" i="2"/>
  <c r="CU90" i="2"/>
  <c r="CY90" i="2"/>
  <c r="CT90" i="2"/>
  <c r="CX90" i="2"/>
  <c r="CO90" i="2"/>
  <c r="CR90" i="2"/>
  <c r="BN90" i="2"/>
  <c r="BL90" i="2"/>
  <c r="BM90" i="2"/>
  <c r="BQ90" i="2"/>
  <c r="BY90" i="2"/>
  <c r="BT90" i="2"/>
  <c r="CC90" i="2"/>
  <c r="BX90" i="2"/>
  <c r="CB90" i="2"/>
  <c r="BW90" i="2"/>
  <c r="CA90" i="2"/>
  <c r="BR90" i="2"/>
  <c r="BU90" i="2"/>
  <c r="AQ90" i="2"/>
  <c r="AO90" i="2"/>
  <c r="AP90" i="2"/>
  <c r="AT90" i="2"/>
  <c r="BB90" i="2"/>
  <c r="AW90" i="2"/>
  <c r="BF90" i="2"/>
  <c r="BA90" i="2"/>
  <c r="BE90" i="2"/>
  <c r="AZ90" i="2"/>
  <c r="BD90" i="2"/>
  <c r="AU90" i="2"/>
  <c r="AX90" i="2"/>
  <c r="T90" i="2"/>
  <c r="R90" i="2"/>
  <c r="S90" i="2"/>
  <c r="W90" i="2"/>
  <c r="AE90" i="2"/>
  <c r="Z90" i="2"/>
  <c r="AI90" i="2"/>
  <c r="AD90" i="2"/>
  <c r="AH90" i="2"/>
  <c r="AC90" i="2"/>
  <c r="AG90" i="2"/>
  <c r="X90" i="2"/>
  <c r="AA90" i="2"/>
  <c r="DS89" i="2"/>
  <c r="DW89" i="2"/>
  <c r="DR89" i="2"/>
  <c r="DV89" i="2"/>
  <c r="DQ89" i="2"/>
  <c r="DU89" i="2"/>
  <c r="CK89" i="2"/>
  <c r="CI89" i="2"/>
  <c r="CJ89" i="2"/>
  <c r="CN89" i="2"/>
  <c r="CV89" i="2"/>
  <c r="CQ89" i="2"/>
  <c r="CZ89" i="2"/>
  <c r="CU89" i="2"/>
  <c r="CY89" i="2"/>
  <c r="CT89" i="2"/>
  <c r="CX89" i="2"/>
  <c r="CO89" i="2"/>
  <c r="CR89" i="2"/>
  <c r="BN89" i="2"/>
  <c r="BL89" i="2"/>
  <c r="BM89" i="2"/>
  <c r="BQ89" i="2"/>
  <c r="BY89" i="2"/>
  <c r="BT89" i="2"/>
  <c r="CC89" i="2"/>
  <c r="BX89" i="2"/>
  <c r="CB89" i="2"/>
  <c r="BW89" i="2"/>
  <c r="CA89" i="2"/>
  <c r="BR89" i="2"/>
  <c r="BU89" i="2"/>
  <c r="AQ89" i="2"/>
  <c r="AO89" i="2"/>
  <c r="AP89" i="2"/>
  <c r="AT89" i="2"/>
  <c r="BB89" i="2"/>
  <c r="AW89" i="2"/>
  <c r="BF89" i="2"/>
  <c r="BA89" i="2"/>
  <c r="BE89" i="2"/>
  <c r="AZ89" i="2"/>
  <c r="BD89" i="2"/>
  <c r="AU89" i="2"/>
  <c r="AX89" i="2"/>
  <c r="T89" i="2"/>
  <c r="R89" i="2"/>
  <c r="S89" i="2"/>
  <c r="W89" i="2"/>
  <c r="AE89" i="2"/>
  <c r="Z89" i="2"/>
  <c r="AI89" i="2"/>
  <c r="AD89" i="2"/>
  <c r="AH89" i="2"/>
  <c r="AC89" i="2"/>
  <c r="AG89" i="2"/>
  <c r="X89" i="2"/>
  <c r="AA89" i="2"/>
  <c r="DS88" i="2"/>
  <c r="DW88" i="2"/>
  <c r="DR88" i="2"/>
  <c r="DV88" i="2"/>
  <c r="DQ88" i="2"/>
  <c r="DU88" i="2"/>
  <c r="CK88" i="2"/>
  <c r="CI88" i="2"/>
  <c r="CJ88" i="2"/>
  <c r="CN88" i="2"/>
  <c r="CV88" i="2"/>
  <c r="CQ88" i="2"/>
  <c r="CZ88" i="2"/>
  <c r="CU88" i="2"/>
  <c r="CY88" i="2"/>
  <c r="CT88" i="2"/>
  <c r="CX88" i="2"/>
  <c r="CO88" i="2"/>
  <c r="CR88" i="2"/>
  <c r="BN88" i="2"/>
  <c r="BL88" i="2"/>
  <c r="BM88" i="2"/>
  <c r="BQ88" i="2"/>
  <c r="BY88" i="2"/>
  <c r="BT88" i="2"/>
  <c r="CC88" i="2"/>
  <c r="BX88" i="2"/>
  <c r="CB88" i="2"/>
  <c r="BW88" i="2"/>
  <c r="CA88" i="2"/>
  <c r="BR88" i="2"/>
  <c r="BU88" i="2"/>
  <c r="AQ88" i="2"/>
  <c r="AO88" i="2"/>
  <c r="AP88" i="2"/>
  <c r="AT88" i="2"/>
  <c r="BB88" i="2"/>
  <c r="AW88" i="2"/>
  <c r="BF88" i="2"/>
  <c r="BA88" i="2"/>
  <c r="BE88" i="2"/>
  <c r="AZ88" i="2"/>
  <c r="BD88" i="2"/>
  <c r="AU88" i="2"/>
  <c r="AX88" i="2"/>
  <c r="T88" i="2"/>
  <c r="R88" i="2"/>
  <c r="S88" i="2"/>
  <c r="W88" i="2"/>
  <c r="AE88" i="2"/>
  <c r="Z88" i="2"/>
  <c r="AI88" i="2"/>
  <c r="AD88" i="2"/>
  <c r="AH88" i="2"/>
  <c r="AC88" i="2"/>
  <c r="AG88" i="2"/>
  <c r="X88" i="2"/>
  <c r="AA88" i="2"/>
  <c r="DS86" i="2"/>
  <c r="DW86" i="2"/>
  <c r="DR86" i="2"/>
  <c r="DV86" i="2"/>
  <c r="DQ86" i="2"/>
  <c r="DU86" i="2"/>
  <c r="CK86" i="2"/>
  <c r="CI86" i="2"/>
  <c r="CJ86" i="2"/>
  <c r="CN86" i="2"/>
  <c r="CV86" i="2"/>
  <c r="CQ86" i="2"/>
  <c r="CZ86" i="2"/>
  <c r="CU86" i="2"/>
  <c r="CY86" i="2"/>
  <c r="CT86" i="2"/>
  <c r="CX86" i="2"/>
  <c r="CO86" i="2"/>
  <c r="CR86" i="2"/>
  <c r="BN86" i="2"/>
  <c r="BL86" i="2"/>
  <c r="BM86" i="2"/>
  <c r="BQ86" i="2"/>
  <c r="BY86" i="2"/>
  <c r="BT86" i="2"/>
  <c r="CC86" i="2"/>
  <c r="BX86" i="2"/>
  <c r="CB86" i="2"/>
  <c r="BW86" i="2"/>
  <c r="CA86" i="2"/>
  <c r="BR86" i="2"/>
  <c r="BU86" i="2"/>
  <c r="AQ86" i="2"/>
  <c r="AO86" i="2"/>
  <c r="AP86" i="2"/>
  <c r="AT86" i="2"/>
  <c r="BB86" i="2"/>
  <c r="AW86" i="2"/>
  <c r="BF86" i="2"/>
  <c r="BA86" i="2"/>
  <c r="BE86" i="2"/>
  <c r="AZ86" i="2"/>
  <c r="BD86" i="2"/>
  <c r="AU86" i="2"/>
  <c r="AX86" i="2"/>
  <c r="T86" i="2"/>
  <c r="R86" i="2"/>
  <c r="S86" i="2"/>
  <c r="W86" i="2"/>
  <c r="AE86" i="2"/>
  <c r="Z86" i="2"/>
  <c r="AI86" i="2"/>
  <c r="AD86" i="2"/>
  <c r="AH86" i="2"/>
  <c r="AC86" i="2"/>
  <c r="AG86" i="2"/>
  <c r="X86" i="2"/>
  <c r="AA86" i="2"/>
  <c r="DS75" i="2"/>
  <c r="DW75" i="2"/>
  <c r="DR75" i="2"/>
  <c r="DV75" i="2"/>
  <c r="DQ75" i="2"/>
  <c r="DU75" i="2"/>
  <c r="CK75" i="2"/>
  <c r="CI75" i="2"/>
  <c r="CJ75" i="2"/>
  <c r="CN75" i="2"/>
  <c r="CV75" i="2"/>
  <c r="CQ75" i="2"/>
  <c r="CZ75" i="2"/>
  <c r="CU75" i="2"/>
  <c r="CY75" i="2"/>
  <c r="CT75" i="2"/>
  <c r="CX75" i="2"/>
  <c r="CO75" i="2"/>
  <c r="CR75" i="2"/>
  <c r="BN75" i="2"/>
  <c r="BL75" i="2"/>
  <c r="BM75" i="2"/>
  <c r="BQ75" i="2"/>
  <c r="BY75" i="2"/>
  <c r="BT75" i="2"/>
  <c r="CC75" i="2"/>
  <c r="BX75" i="2"/>
  <c r="CB75" i="2"/>
  <c r="BW75" i="2"/>
  <c r="CA75" i="2"/>
  <c r="BR75" i="2"/>
  <c r="BU75" i="2"/>
  <c r="AT75" i="2"/>
  <c r="BB75" i="2"/>
  <c r="AW75" i="2"/>
  <c r="BF75" i="2"/>
  <c r="BA75" i="2"/>
  <c r="BE75" i="2"/>
  <c r="AZ75" i="2"/>
  <c r="BD75" i="2"/>
  <c r="AU75" i="2"/>
  <c r="AX75" i="2"/>
  <c r="T75" i="2"/>
  <c r="R75" i="2"/>
  <c r="S75" i="2"/>
  <c r="W75" i="2"/>
  <c r="AE75" i="2"/>
  <c r="Z75" i="2"/>
  <c r="AI75" i="2"/>
  <c r="AD75" i="2"/>
  <c r="AH75" i="2"/>
  <c r="AC75" i="2"/>
  <c r="AG75" i="2"/>
  <c r="X75" i="2"/>
  <c r="AA75" i="2"/>
  <c r="DS74" i="2"/>
  <c r="DW74" i="2"/>
  <c r="DR74" i="2"/>
  <c r="DV74" i="2"/>
  <c r="DQ74" i="2"/>
  <c r="DU74" i="2"/>
  <c r="CK74" i="2"/>
  <c r="CI74" i="2"/>
  <c r="CJ74" i="2"/>
  <c r="CN74" i="2"/>
  <c r="CV74" i="2"/>
  <c r="CQ74" i="2"/>
  <c r="CZ74" i="2"/>
  <c r="CU74" i="2"/>
  <c r="CY74" i="2"/>
  <c r="CT74" i="2"/>
  <c r="CX74" i="2"/>
  <c r="CO74" i="2"/>
  <c r="CR74" i="2"/>
  <c r="BN74" i="2"/>
  <c r="BL74" i="2"/>
  <c r="BM74" i="2"/>
  <c r="BQ74" i="2"/>
  <c r="BY74" i="2"/>
  <c r="BT74" i="2"/>
  <c r="CC74" i="2"/>
  <c r="BX74" i="2"/>
  <c r="CB74" i="2"/>
  <c r="BW74" i="2"/>
  <c r="CA74" i="2"/>
  <c r="BR74" i="2"/>
  <c r="BU74" i="2"/>
  <c r="AT74" i="2"/>
  <c r="BB74" i="2"/>
  <c r="AW74" i="2"/>
  <c r="BF74" i="2"/>
  <c r="BA74" i="2"/>
  <c r="BE74" i="2"/>
  <c r="AZ74" i="2"/>
  <c r="BD74" i="2"/>
  <c r="AU74" i="2"/>
  <c r="AX74" i="2"/>
  <c r="T74" i="2"/>
  <c r="R74" i="2"/>
  <c r="S74" i="2"/>
  <c r="W74" i="2"/>
  <c r="AE74" i="2"/>
  <c r="Z74" i="2"/>
  <c r="AI74" i="2"/>
  <c r="AD74" i="2"/>
  <c r="AH74" i="2"/>
  <c r="AC74" i="2"/>
  <c r="AG74" i="2"/>
  <c r="X74" i="2"/>
  <c r="AA74" i="2"/>
  <c r="DS73" i="2"/>
  <c r="DW73" i="2"/>
  <c r="DR73" i="2"/>
  <c r="DV73" i="2"/>
  <c r="DQ73" i="2"/>
  <c r="DU73" i="2"/>
  <c r="CK73" i="2"/>
  <c r="CI73" i="2"/>
  <c r="CJ73" i="2"/>
  <c r="CN73" i="2"/>
  <c r="CV73" i="2"/>
  <c r="CQ73" i="2"/>
  <c r="CZ73" i="2"/>
  <c r="CU73" i="2"/>
  <c r="CY73" i="2"/>
  <c r="CT73" i="2"/>
  <c r="CX73" i="2"/>
  <c r="CO73" i="2"/>
  <c r="CR73" i="2"/>
  <c r="BN73" i="2"/>
  <c r="BL73" i="2"/>
  <c r="BM73" i="2"/>
  <c r="BQ73" i="2"/>
  <c r="BY73" i="2"/>
  <c r="BT73" i="2"/>
  <c r="CC73" i="2"/>
  <c r="BX73" i="2"/>
  <c r="CB73" i="2"/>
  <c r="BW73" i="2"/>
  <c r="CA73" i="2"/>
  <c r="BR73" i="2"/>
  <c r="BU73" i="2"/>
  <c r="AT73" i="2"/>
  <c r="BB73" i="2"/>
  <c r="AW73" i="2"/>
  <c r="BF73" i="2"/>
  <c r="BA73" i="2"/>
  <c r="BE73" i="2"/>
  <c r="AZ73" i="2"/>
  <c r="BD73" i="2"/>
  <c r="AU73" i="2"/>
  <c r="AX73" i="2"/>
  <c r="T73" i="2"/>
  <c r="R73" i="2"/>
  <c r="S73" i="2"/>
  <c r="W73" i="2"/>
  <c r="AE73" i="2"/>
  <c r="Z73" i="2"/>
  <c r="AI73" i="2"/>
  <c r="AD73" i="2"/>
  <c r="AH73" i="2"/>
  <c r="AC73" i="2"/>
  <c r="AG73" i="2"/>
  <c r="X73" i="2"/>
  <c r="AA73" i="2"/>
  <c r="DS72" i="2"/>
  <c r="DW72" i="2"/>
  <c r="DR72" i="2"/>
  <c r="DV72" i="2"/>
  <c r="DQ72" i="2"/>
  <c r="DU72" i="2"/>
  <c r="CK72" i="2"/>
  <c r="CI72" i="2"/>
  <c r="CJ72" i="2"/>
  <c r="CN72" i="2"/>
  <c r="CV72" i="2"/>
  <c r="CQ72" i="2"/>
  <c r="CZ72" i="2"/>
  <c r="CU72" i="2"/>
  <c r="CY72" i="2"/>
  <c r="CT72" i="2"/>
  <c r="CX72" i="2"/>
  <c r="CO72" i="2"/>
  <c r="CR72" i="2"/>
  <c r="BN72" i="2"/>
  <c r="BL72" i="2"/>
  <c r="BM72" i="2"/>
  <c r="BQ72" i="2"/>
  <c r="BY72" i="2"/>
  <c r="BT72" i="2"/>
  <c r="CC72" i="2"/>
  <c r="BX72" i="2"/>
  <c r="CB72" i="2"/>
  <c r="BW72" i="2"/>
  <c r="CA72" i="2"/>
  <c r="BR72" i="2"/>
  <c r="BU72" i="2"/>
  <c r="AT72" i="2"/>
  <c r="BB72" i="2"/>
  <c r="AW72" i="2"/>
  <c r="BF72" i="2"/>
  <c r="BA72" i="2"/>
  <c r="BE72" i="2"/>
  <c r="AZ72" i="2"/>
  <c r="BD72" i="2"/>
  <c r="AU72" i="2"/>
  <c r="AX72" i="2"/>
  <c r="T72" i="2"/>
  <c r="R72" i="2"/>
  <c r="S72" i="2"/>
  <c r="W72" i="2"/>
  <c r="AE72" i="2"/>
  <c r="Z72" i="2"/>
  <c r="AI72" i="2"/>
  <c r="AD72" i="2"/>
  <c r="AH72" i="2"/>
  <c r="AC72" i="2"/>
  <c r="AG72" i="2"/>
  <c r="X72" i="2"/>
  <c r="AA72" i="2"/>
  <c r="DS70" i="2"/>
  <c r="DW70" i="2"/>
  <c r="DR70" i="2"/>
  <c r="DV70" i="2"/>
  <c r="DQ70" i="2"/>
  <c r="DU70" i="2"/>
  <c r="CK70" i="2"/>
  <c r="CI70" i="2"/>
  <c r="CJ70" i="2"/>
  <c r="CN70" i="2"/>
  <c r="CV70" i="2"/>
  <c r="CQ70" i="2"/>
  <c r="CZ70" i="2"/>
  <c r="CU70" i="2"/>
  <c r="CY70" i="2"/>
  <c r="CT70" i="2"/>
  <c r="CX70" i="2"/>
  <c r="CO70" i="2"/>
  <c r="CR70" i="2"/>
  <c r="BN70" i="2"/>
  <c r="BL70" i="2"/>
  <c r="BM70" i="2"/>
  <c r="BQ70" i="2"/>
  <c r="BY70" i="2"/>
  <c r="BT70" i="2"/>
  <c r="CC70" i="2"/>
  <c r="BX70" i="2"/>
  <c r="CB70" i="2"/>
  <c r="BW70" i="2"/>
  <c r="CA70" i="2"/>
  <c r="BR70" i="2"/>
  <c r="BU70" i="2"/>
  <c r="AT70" i="2"/>
  <c r="BB70" i="2"/>
  <c r="AW70" i="2"/>
  <c r="BF70" i="2"/>
  <c r="BA70" i="2"/>
  <c r="BE70" i="2"/>
  <c r="AZ70" i="2"/>
  <c r="BD70" i="2"/>
  <c r="AU70" i="2"/>
  <c r="AX70" i="2"/>
  <c r="T70" i="2"/>
  <c r="R70" i="2"/>
  <c r="S70" i="2"/>
  <c r="W70" i="2"/>
  <c r="AE70" i="2"/>
  <c r="Z70" i="2"/>
  <c r="AI70" i="2"/>
  <c r="AD70" i="2"/>
  <c r="AH70" i="2"/>
  <c r="AC70" i="2"/>
  <c r="AG70" i="2"/>
  <c r="X70" i="2"/>
  <c r="AA70" i="2"/>
  <c r="DS69" i="2"/>
  <c r="DW69" i="2"/>
  <c r="DR69" i="2"/>
  <c r="DV69" i="2"/>
  <c r="DQ69" i="2"/>
  <c r="DU69" i="2"/>
  <c r="CK69" i="2"/>
  <c r="CI69" i="2"/>
  <c r="CJ69" i="2"/>
  <c r="CN69" i="2"/>
  <c r="CV69" i="2"/>
  <c r="CQ69" i="2"/>
  <c r="CZ69" i="2"/>
  <c r="CU69" i="2"/>
  <c r="CY69" i="2"/>
  <c r="CT69" i="2"/>
  <c r="CX69" i="2"/>
  <c r="CO69" i="2"/>
  <c r="CR69" i="2"/>
  <c r="BN69" i="2"/>
  <c r="BL69" i="2"/>
  <c r="BM69" i="2"/>
  <c r="BQ69" i="2"/>
  <c r="BY69" i="2"/>
  <c r="BT69" i="2"/>
  <c r="CC69" i="2"/>
  <c r="BX69" i="2"/>
  <c r="CB69" i="2"/>
  <c r="BW69" i="2"/>
  <c r="CA69" i="2"/>
  <c r="BR69" i="2"/>
  <c r="BU69" i="2"/>
  <c r="AT69" i="2"/>
  <c r="BB69" i="2"/>
  <c r="AW69" i="2"/>
  <c r="BF69" i="2"/>
  <c r="BA69" i="2"/>
  <c r="BE69" i="2"/>
  <c r="AZ69" i="2"/>
  <c r="BD69" i="2"/>
  <c r="AU69" i="2"/>
  <c r="AX69" i="2"/>
  <c r="T69" i="2"/>
  <c r="R69" i="2"/>
  <c r="S69" i="2"/>
  <c r="W69" i="2"/>
  <c r="AE69" i="2"/>
  <c r="Z69" i="2"/>
  <c r="AI69" i="2"/>
  <c r="AD69" i="2"/>
  <c r="AH69" i="2"/>
  <c r="AC69" i="2"/>
  <c r="AG69" i="2"/>
  <c r="X69" i="2"/>
  <c r="AA69" i="2"/>
  <c r="DS68" i="2"/>
  <c r="DW68" i="2"/>
  <c r="DR68" i="2"/>
  <c r="DV68" i="2"/>
  <c r="DQ68" i="2"/>
  <c r="DU68" i="2"/>
  <c r="CK68" i="2"/>
  <c r="CI68" i="2"/>
  <c r="CJ68" i="2"/>
  <c r="CN68" i="2"/>
  <c r="CV68" i="2"/>
  <c r="CQ68" i="2"/>
  <c r="CZ68" i="2"/>
  <c r="CU68" i="2"/>
  <c r="CY68" i="2"/>
  <c r="CT68" i="2"/>
  <c r="CX68" i="2"/>
  <c r="CO68" i="2"/>
  <c r="CR68" i="2"/>
  <c r="BN68" i="2"/>
  <c r="BL68" i="2"/>
  <c r="BM68" i="2"/>
  <c r="BQ68" i="2"/>
  <c r="BY68" i="2"/>
  <c r="BT68" i="2"/>
  <c r="CC68" i="2"/>
  <c r="BX68" i="2"/>
  <c r="CB68" i="2"/>
  <c r="BW68" i="2"/>
  <c r="CA68" i="2"/>
  <c r="BR68" i="2"/>
  <c r="BU68" i="2"/>
  <c r="AT68" i="2"/>
  <c r="BB68" i="2"/>
  <c r="AW68" i="2"/>
  <c r="BF68" i="2"/>
  <c r="BA68" i="2"/>
  <c r="BE68" i="2"/>
  <c r="AZ68" i="2"/>
  <c r="BD68" i="2"/>
  <c r="AU68" i="2"/>
  <c r="AX68" i="2"/>
  <c r="T68" i="2"/>
  <c r="R68" i="2"/>
  <c r="S68" i="2"/>
  <c r="W68" i="2"/>
  <c r="AE68" i="2"/>
  <c r="Z68" i="2"/>
  <c r="AI68" i="2"/>
  <c r="AD68" i="2"/>
  <c r="AH68" i="2"/>
  <c r="AC68" i="2"/>
  <c r="AG68" i="2"/>
  <c r="X68" i="2"/>
  <c r="AA68" i="2"/>
  <c r="DS67" i="2"/>
  <c r="DW67" i="2"/>
  <c r="DR67" i="2"/>
  <c r="DV67" i="2"/>
  <c r="DQ67" i="2"/>
  <c r="DU67" i="2"/>
  <c r="CK67" i="2"/>
  <c r="CI67" i="2"/>
  <c r="CJ67" i="2"/>
  <c r="CN67" i="2"/>
  <c r="CV67" i="2"/>
  <c r="CQ67" i="2"/>
  <c r="CZ67" i="2"/>
  <c r="CU67" i="2"/>
  <c r="CY67" i="2"/>
  <c r="CT67" i="2"/>
  <c r="CX67" i="2"/>
  <c r="CO67" i="2"/>
  <c r="CR67" i="2"/>
  <c r="BN67" i="2"/>
  <c r="BL67" i="2"/>
  <c r="BM67" i="2"/>
  <c r="BQ67" i="2"/>
  <c r="BY67" i="2"/>
  <c r="BT67" i="2"/>
  <c r="CC67" i="2"/>
  <c r="BX67" i="2"/>
  <c r="CB67" i="2"/>
  <c r="BW67" i="2"/>
  <c r="CA67" i="2"/>
  <c r="BR67" i="2"/>
  <c r="BU67" i="2"/>
  <c r="AT67" i="2"/>
  <c r="BB67" i="2"/>
  <c r="AW67" i="2"/>
  <c r="BF67" i="2"/>
  <c r="BA67" i="2"/>
  <c r="BE67" i="2"/>
  <c r="AZ67" i="2"/>
  <c r="BD67" i="2"/>
  <c r="AU67" i="2"/>
  <c r="AX67" i="2"/>
  <c r="T67" i="2"/>
  <c r="R67" i="2"/>
  <c r="S67" i="2"/>
  <c r="W67" i="2"/>
  <c r="AE67" i="2"/>
  <c r="Z67" i="2"/>
  <c r="AI67" i="2"/>
  <c r="AD67" i="2"/>
  <c r="AH67" i="2"/>
  <c r="AC67" i="2"/>
  <c r="AG67" i="2"/>
  <c r="X67" i="2"/>
  <c r="AA67" i="2"/>
  <c r="DS65" i="2"/>
  <c r="DW65" i="2"/>
  <c r="DR65" i="2"/>
  <c r="DV65" i="2"/>
  <c r="DQ65" i="2"/>
  <c r="DU65" i="2"/>
  <c r="CK65" i="2"/>
  <c r="CI65" i="2"/>
  <c r="CJ65" i="2"/>
  <c r="CN65" i="2"/>
  <c r="CV65" i="2"/>
  <c r="CQ65" i="2"/>
  <c r="CZ65" i="2"/>
  <c r="CU65" i="2"/>
  <c r="CY65" i="2"/>
  <c r="CT65" i="2"/>
  <c r="CX65" i="2"/>
  <c r="CO65" i="2"/>
  <c r="CR65" i="2"/>
  <c r="BN65" i="2"/>
  <c r="BL65" i="2"/>
  <c r="BM65" i="2"/>
  <c r="BQ65" i="2"/>
  <c r="BY65" i="2"/>
  <c r="BT65" i="2"/>
  <c r="CC65" i="2"/>
  <c r="BX65" i="2"/>
  <c r="CB65" i="2"/>
  <c r="BW65" i="2"/>
  <c r="CA65" i="2"/>
  <c r="BR65" i="2"/>
  <c r="BU65" i="2"/>
  <c r="AT65" i="2"/>
  <c r="BB65" i="2"/>
  <c r="AW65" i="2"/>
  <c r="BF65" i="2"/>
  <c r="BA65" i="2"/>
  <c r="BE65" i="2"/>
  <c r="AZ65" i="2"/>
  <c r="BD65" i="2"/>
  <c r="AU65" i="2"/>
  <c r="AX65" i="2"/>
  <c r="T65" i="2"/>
  <c r="R65" i="2"/>
  <c r="S65" i="2"/>
  <c r="W65" i="2"/>
  <c r="AE65" i="2"/>
  <c r="Z65" i="2"/>
  <c r="AI65" i="2"/>
  <c r="AD65" i="2"/>
  <c r="AH65" i="2"/>
  <c r="AC65" i="2"/>
  <c r="AG65" i="2"/>
  <c r="X65" i="2"/>
  <c r="AA65" i="2"/>
  <c r="DS54" i="2"/>
  <c r="DW54" i="2"/>
  <c r="DR54" i="2"/>
  <c r="DV54" i="2"/>
  <c r="DQ54" i="2"/>
  <c r="DU54" i="2"/>
  <c r="CK54" i="2"/>
  <c r="CI54" i="2"/>
  <c r="CJ54" i="2"/>
  <c r="CN54" i="2"/>
  <c r="CV54" i="2"/>
  <c r="CQ54" i="2"/>
  <c r="CZ54" i="2"/>
  <c r="CU54" i="2"/>
  <c r="CY54" i="2"/>
  <c r="CT54" i="2"/>
  <c r="CX54" i="2"/>
  <c r="CO54" i="2"/>
  <c r="CR54" i="2"/>
  <c r="BN54" i="2"/>
  <c r="BL54" i="2"/>
  <c r="BM54" i="2"/>
  <c r="BQ54" i="2"/>
  <c r="BY54" i="2"/>
  <c r="BT54" i="2"/>
  <c r="CC54" i="2"/>
  <c r="BX54" i="2"/>
  <c r="CB54" i="2"/>
  <c r="BW54" i="2"/>
  <c r="CA54" i="2"/>
  <c r="BR54" i="2"/>
  <c r="BU54" i="2"/>
  <c r="R54" i="2"/>
  <c r="S54" i="2"/>
  <c r="T54" i="2"/>
  <c r="X54" i="2"/>
  <c r="W54" i="2"/>
  <c r="Z54" i="2"/>
  <c r="AA54" i="2"/>
  <c r="DS53" i="2"/>
  <c r="DW53" i="2"/>
  <c r="DR53" i="2"/>
  <c r="DV53" i="2"/>
  <c r="DQ53" i="2"/>
  <c r="DU53" i="2"/>
  <c r="CK53" i="2"/>
  <c r="CI53" i="2"/>
  <c r="CJ53" i="2"/>
  <c r="CN53" i="2"/>
  <c r="CV53" i="2"/>
  <c r="CQ53" i="2"/>
  <c r="CZ53" i="2"/>
  <c r="CU53" i="2"/>
  <c r="CY53" i="2"/>
  <c r="CT53" i="2"/>
  <c r="CX53" i="2"/>
  <c r="CO53" i="2"/>
  <c r="CR53" i="2"/>
  <c r="BN53" i="2"/>
  <c r="BL53" i="2"/>
  <c r="BM53" i="2"/>
  <c r="BQ53" i="2"/>
  <c r="BY53" i="2"/>
  <c r="BT53" i="2"/>
  <c r="CC53" i="2"/>
  <c r="BX53" i="2"/>
  <c r="CB53" i="2"/>
  <c r="BW53" i="2"/>
  <c r="CA53" i="2"/>
  <c r="BR53" i="2"/>
  <c r="BU53" i="2"/>
  <c r="R53" i="2"/>
  <c r="S53" i="2"/>
  <c r="T53" i="2"/>
  <c r="X53" i="2"/>
  <c r="W53" i="2"/>
  <c r="Z53" i="2"/>
  <c r="AA53" i="2"/>
  <c r="DS52" i="2"/>
  <c r="DW52" i="2"/>
  <c r="DR52" i="2"/>
  <c r="DV52" i="2"/>
  <c r="DQ52" i="2"/>
  <c r="DU52" i="2"/>
  <c r="CK52" i="2"/>
  <c r="CI52" i="2"/>
  <c r="CJ52" i="2"/>
  <c r="CN52" i="2"/>
  <c r="CV52" i="2"/>
  <c r="CQ52" i="2"/>
  <c r="CZ52" i="2"/>
  <c r="CU52" i="2"/>
  <c r="CY52" i="2"/>
  <c r="CT52" i="2"/>
  <c r="CX52" i="2"/>
  <c r="CO52" i="2"/>
  <c r="CR52" i="2"/>
  <c r="BN52" i="2"/>
  <c r="BL52" i="2"/>
  <c r="BM52" i="2"/>
  <c r="BQ52" i="2"/>
  <c r="BY52" i="2"/>
  <c r="BT52" i="2"/>
  <c r="CC52" i="2"/>
  <c r="BX52" i="2"/>
  <c r="CB52" i="2"/>
  <c r="BW52" i="2"/>
  <c r="CA52" i="2"/>
  <c r="BR52" i="2"/>
  <c r="BU52" i="2"/>
  <c r="R52" i="2"/>
  <c r="S52" i="2"/>
  <c r="T52" i="2"/>
  <c r="X52" i="2"/>
  <c r="W52" i="2"/>
  <c r="Z52" i="2"/>
  <c r="AA52" i="2"/>
  <c r="DS51" i="2"/>
  <c r="DW51" i="2"/>
  <c r="DR51" i="2"/>
  <c r="DV51" i="2"/>
  <c r="DQ51" i="2"/>
  <c r="DU51" i="2"/>
  <c r="CK51" i="2"/>
  <c r="CI51" i="2"/>
  <c r="CJ51" i="2"/>
  <c r="CN51" i="2"/>
  <c r="CV51" i="2"/>
  <c r="CQ51" i="2"/>
  <c r="CZ51" i="2"/>
  <c r="CU51" i="2"/>
  <c r="CY51" i="2"/>
  <c r="CT51" i="2"/>
  <c r="CX51" i="2"/>
  <c r="CO51" i="2"/>
  <c r="CR51" i="2"/>
  <c r="BN51" i="2"/>
  <c r="BL51" i="2"/>
  <c r="BM51" i="2"/>
  <c r="BQ51" i="2"/>
  <c r="BY51" i="2"/>
  <c r="BT51" i="2"/>
  <c r="CC51" i="2"/>
  <c r="BX51" i="2"/>
  <c r="CB51" i="2"/>
  <c r="BW51" i="2"/>
  <c r="CA51" i="2"/>
  <c r="BR51" i="2"/>
  <c r="BU51" i="2"/>
  <c r="R51" i="2"/>
  <c r="S51" i="2"/>
  <c r="T51" i="2"/>
  <c r="X51" i="2"/>
  <c r="W51" i="2"/>
  <c r="Z51" i="2"/>
  <c r="AA51" i="2"/>
  <c r="DS49" i="2"/>
  <c r="DW49" i="2"/>
  <c r="DR49" i="2"/>
  <c r="DV49" i="2"/>
  <c r="DQ49" i="2"/>
  <c r="DU49" i="2"/>
  <c r="CK49" i="2"/>
  <c r="CI49" i="2"/>
  <c r="CJ49" i="2"/>
  <c r="CN49" i="2"/>
  <c r="CV49" i="2"/>
  <c r="CQ49" i="2"/>
  <c r="CZ49" i="2"/>
  <c r="CU49" i="2"/>
  <c r="CY49" i="2"/>
  <c r="CT49" i="2"/>
  <c r="CX49" i="2"/>
  <c r="CO49" i="2"/>
  <c r="CR49" i="2"/>
  <c r="BN49" i="2"/>
  <c r="BL49" i="2"/>
  <c r="BM49" i="2"/>
  <c r="BQ49" i="2"/>
  <c r="BY49" i="2"/>
  <c r="BT49" i="2"/>
  <c r="CC49" i="2"/>
  <c r="BX49" i="2"/>
  <c r="CB49" i="2"/>
  <c r="BW49" i="2"/>
  <c r="CA49" i="2"/>
  <c r="BR49" i="2"/>
  <c r="BU49" i="2"/>
  <c r="R49" i="2"/>
  <c r="S49" i="2"/>
  <c r="T49" i="2"/>
  <c r="X49" i="2"/>
  <c r="W49" i="2"/>
  <c r="Z49" i="2"/>
  <c r="AA49" i="2"/>
  <c r="DS48" i="2"/>
  <c r="DW48" i="2"/>
  <c r="DR48" i="2"/>
  <c r="DV48" i="2"/>
  <c r="DQ48" i="2"/>
  <c r="DU48" i="2"/>
  <c r="CK48" i="2"/>
  <c r="CI48" i="2"/>
  <c r="CJ48" i="2"/>
  <c r="CN48" i="2"/>
  <c r="CV48" i="2"/>
  <c r="CQ48" i="2"/>
  <c r="CZ48" i="2"/>
  <c r="CU48" i="2"/>
  <c r="CY48" i="2"/>
  <c r="CT48" i="2"/>
  <c r="CX48" i="2"/>
  <c r="CO48" i="2"/>
  <c r="CR48" i="2"/>
  <c r="BN48" i="2"/>
  <c r="BL48" i="2"/>
  <c r="BM48" i="2"/>
  <c r="BQ48" i="2"/>
  <c r="BY48" i="2"/>
  <c r="BT48" i="2"/>
  <c r="CC48" i="2"/>
  <c r="BX48" i="2"/>
  <c r="CB48" i="2"/>
  <c r="BW48" i="2"/>
  <c r="CA48" i="2"/>
  <c r="BR48" i="2"/>
  <c r="BU48" i="2"/>
  <c r="R48" i="2"/>
  <c r="S48" i="2"/>
  <c r="T48" i="2"/>
  <c r="X48" i="2"/>
  <c r="W48" i="2"/>
  <c r="Z48" i="2"/>
  <c r="AA48" i="2"/>
  <c r="DS47" i="2"/>
  <c r="DW47" i="2"/>
  <c r="DR47" i="2"/>
  <c r="DV47" i="2"/>
  <c r="DQ47" i="2"/>
  <c r="DU47" i="2"/>
  <c r="CK47" i="2"/>
  <c r="CI47" i="2"/>
  <c r="CJ47" i="2"/>
  <c r="CN47" i="2"/>
  <c r="CV47" i="2"/>
  <c r="CQ47" i="2"/>
  <c r="CZ47" i="2"/>
  <c r="CU47" i="2"/>
  <c r="CY47" i="2"/>
  <c r="CT47" i="2"/>
  <c r="CX47" i="2"/>
  <c r="CO47" i="2"/>
  <c r="CR47" i="2"/>
  <c r="BN47" i="2"/>
  <c r="BL47" i="2"/>
  <c r="BM47" i="2"/>
  <c r="BQ47" i="2"/>
  <c r="BY47" i="2"/>
  <c r="BT47" i="2"/>
  <c r="CC47" i="2"/>
  <c r="BX47" i="2"/>
  <c r="CB47" i="2"/>
  <c r="BW47" i="2"/>
  <c r="CA47" i="2"/>
  <c r="BR47" i="2"/>
  <c r="BU47" i="2"/>
  <c r="R47" i="2"/>
  <c r="S47" i="2"/>
  <c r="T47" i="2"/>
  <c r="X47" i="2"/>
  <c r="W47" i="2"/>
  <c r="Z47" i="2"/>
  <c r="AA47" i="2"/>
  <c r="DS46" i="2"/>
  <c r="DW46" i="2"/>
  <c r="DR46" i="2"/>
  <c r="DV46" i="2"/>
  <c r="DQ46" i="2"/>
  <c r="DU46" i="2"/>
  <c r="CK46" i="2"/>
  <c r="CI46" i="2"/>
  <c r="CJ46" i="2"/>
  <c r="CN46" i="2"/>
  <c r="CV46" i="2"/>
  <c r="CQ46" i="2"/>
  <c r="CZ46" i="2"/>
  <c r="CU46" i="2"/>
  <c r="CY46" i="2"/>
  <c r="CT46" i="2"/>
  <c r="CX46" i="2"/>
  <c r="CO46" i="2"/>
  <c r="CR46" i="2"/>
  <c r="BN46" i="2"/>
  <c r="BL46" i="2"/>
  <c r="BM46" i="2"/>
  <c r="BQ46" i="2"/>
  <c r="BY46" i="2"/>
  <c r="BT46" i="2"/>
  <c r="CC46" i="2"/>
  <c r="BX46" i="2"/>
  <c r="CB46" i="2"/>
  <c r="BW46" i="2"/>
  <c r="CA46" i="2"/>
  <c r="BR46" i="2"/>
  <c r="BU46" i="2"/>
  <c r="R46" i="2"/>
  <c r="S46" i="2"/>
  <c r="T46" i="2"/>
  <c r="X46" i="2"/>
  <c r="W46" i="2"/>
  <c r="Z46" i="2"/>
  <c r="AA46" i="2"/>
  <c r="DS44" i="2"/>
  <c r="DW44" i="2"/>
  <c r="DR44" i="2"/>
  <c r="DV44" i="2"/>
  <c r="DQ44" i="2"/>
  <c r="DU44" i="2"/>
  <c r="CK44" i="2"/>
  <c r="CI44" i="2"/>
  <c r="CJ44" i="2"/>
  <c r="CN44" i="2"/>
  <c r="CV44" i="2"/>
  <c r="CQ44" i="2"/>
  <c r="CZ44" i="2"/>
  <c r="CU44" i="2"/>
  <c r="CY44" i="2"/>
  <c r="CT44" i="2"/>
  <c r="CX44" i="2"/>
  <c r="CO44" i="2"/>
  <c r="CR44" i="2"/>
  <c r="BN44" i="2"/>
  <c r="BL44" i="2"/>
  <c r="BM44" i="2"/>
  <c r="BQ44" i="2"/>
  <c r="BY44" i="2"/>
  <c r="BT44" i="2"/>
  <c r="CC44" i="2"/>
  <c r="BX44" i="2"/>
  <c r="CB44" i="2"/>
  <c r="BW44" i="2"/>
  <c r="CA44" i="2"/>
  <c r="BR44" i="2"/>
  <c r="BU44" i="2"/>
  <c r="R44" i="2"/>
  <c r="S44" i="2"/>
  <c r="T44" i="2"/>
  <c r="X44" i="2"/>
  <c r="W44" i="2"/>
  <c r="Z44" i="2"/>
  <c r="AA44" i="2"/>
  <c r="CO33" i="2"/>
  <c r="BR33" i="2"/>
  <c r="AU33" i="2"/>
  <c r="X33" i="2"/>
  <c r="CO32" i="2"/>
  <c r="BR32" i="2"/>
  <c r="AU32" i="2"/>
  <c r="X32" i="2"/>
  <c r="CO31" i="2"/>
  <c r="BR31" i="2"/>
  <c r="AU31" i="2"/>
  <c r="X31" i="2"/>
  <c r="CO30" i="2"/>
  <c r="BR30" i="2"/>
  <c r="AU30" i="2"/>
  <c r="X30" i="2"/>
  <c r="CO28" i="2"/>
  <c r="BR28" i="2"/>
  <c r="AU28" i="2"/>
  <c r="X28" i="2"/>
  <c r="CO27" i="2"/>
  <c r="BR27" i="2"/>
  <c r="AU27" i="2"/>
  <c r="X27" i="2"/>
  <c r="CO26" i="2"/>
  <c r="BR26" i="2"/>
  <c r="AU26" i="2"/>
  <c r="X26" i="2"/>
  <c r="CO25" i="2"/>
  <c r="BR25" i="2"/>
  <c r="AU25" i="2"/>
  <c r="X25" i="2"/>
  <c r="CO23" i="2"/>
  <c r="BR23" i="2"/>
  <c r="AU23" i="2"/>
  <c r="X23" i="2"/>
  <c r="DS117" i="1"/>
  <c r="DW117" i="1"/>
  <c r="DR117" i="1"/>
  <c r="DV117" i="1"/>
  <c r="DQ117" i="1"/>
  <c r="DU117" i="1"/>
  <c r="CK117" i="1"/>
  <c r="CI117" i="1"/>
  <c r="CJ117" i="1"/>
  <c r="CN117" i="1"/>
  <c r="CV117" i="1"/>
  <c r="CN33" i="1"/>
  <c r="CQ117" i="1"/>
  <c r="CZ117" i="1"/>
  <c r="CU117" i="1"/>
  <c r="CY117" i="1"/>
  <c r="CT117" i="1"/>
  <c r="CX117" i="1"/>
  <c r="CO117" i="1"/>
  <c r="CR117" i="1"/>
  <c r="BN117" i="1"/>
  <c r="BL117" i="1"/>
  <c r="BM117" i="1"/>
  <c r="BQ117" i="1"/>
  <c r="BY117" i="1"/>
  <c r="BQ33" i="1"/>
  <c r="BT117" i="1"/>
  <c r="CC117" i="1"/>
  <c r="BX117" i="1"/>
  <c r="CB117" i="1"/>
  <c r="BW117" i="1"/>
  <c r="CA117" i="1"/>
  <c r="BR117" i="1"/>
  <c r="BU117" i="1"/>
  <c r="AT117" i="1"/>
  <c r="BB117" i="1"/>
  <c r="AT33" i="1"/>
  <c r="AW117" i="1"/>
  <c r="BF117" i="1"/>
  <c r="BA117" i="1"/>
  <c r="BE117" i="1"/>
  <c r="AZ117" i="1"/>
  <c r="BD117" i="1"/>
  <c r="AU117" i="1"/>
  <c r="AX117" i="1"/>
  <c r="T117" i="1"/>
  <c r="R117" i="1"/>
  <c r="S117" i="1"/>
  <c r="W117" i="1"/>
  <c r="AE117" i="1"/>
  <c r="W33" i="1"/>
  <c r="Z117" i="1"/>
  <c r="AI117" i="1"/>
  <c r="AD117" i="1"/>
  <c r="AH117" i="1"/>
  <c r="AC117" i="1"/>
  <c r="AG117" i="1"/>
  <c r="X117" i="1"/>
  <c r="AA117" i="1"/>
  <c r="DS116" i="1"/>
  <c r="DW116" i="1"/>
  <c r="DR116" i="1"/>
  <c r="DV116" i="1"/>
  <c r="DQ116" i="1"/>
  <c r="DU116" i="1"/>
  <c r="CK116" i="1"/>
  <c r="CI116" i="1"/>
  <c r="CJ116" i="1"/>
  <c r="CN116" i="1"/>
  <c r="CV116" i="1"/>
  <c r="CN32" i="1"/>
  <c r="CQ116" i="1"/>
  <c r="CZ116" i="1"/>
  <c r="CU116" i="1"/>
  <c r="CY116" i="1"/>
  <c r="CT116" i="1"/>
  <c r="CX116" i="1"/>
  <c r="CO116" i="1"/>
  <c r="CR116" i="1"/>
  <c r="BN116" i="1"/>
  <c r="BL116" i="1"/>
  <c r="BM116" i="1"/>
  <c r="BQ116" i="1"/>
  <c r="BY116" i="1"/>
  <c r="BQ32" i="1"/>
  <c r="BT116" i="1"/>
  <c r="CC116" i="1"/>
  <c r="BX116" i="1"/>
  <c r="CB116" i="1"/>
  <c r="BW116" i="1"/>
  <c r="CA116" i="1"/>
  <c r="BR116" i="1"/>
  <c r="BU116" i="1"/>
  <c r="AT116" i="1"/>
  <c r="BB116" i="1"/>
  <c r="AT32" i="1"/>
  <c r="AW116" i="1"/>
  <c r="BF116" i="1"/>
  <c r="BA116" i="1"/>
  <c r="BE116" i="1"/>
  <c r="AZ116" i="1"/>
  <c r="BD116" i="1"/>
  <c r="AU116" i="1"/>
  <c r="AX116" i="1"/>
  <c r="T116" i="1"/>
  <c r="R116" i="1"/>
  <c r="S116" i="1"/>
  <c r="W116" i="1"/>
  <c r="AE116" i="1"/>
  <c r="W32" i="1"/>
  <c r="Z116" i="1"/>
  <c r="AI116" i="1"/>
  <c r="AD116" i="1"/>
  <c r="AH116" i="1"/>
  <c r="AC116" i="1"/>
  <c r="AG116" i="1"/>
  <c r="X116" i="1"/>
  <c r="AA116" i="1"/>
  <c r="DS115" i="1"/>
  <c r="DW115" i="1"/>
  <c r="DR115" i="1"/>
  <c r="DV115" i="1"/>
  <c r="DQ115" i="1"/>
  <c r="DU115" i="1"/>
  <c r="CK115" i="1"/>
  <c r="CI115" i="1"/>
  <c r="CJ115" i="1"/>
  <c r="CN115" i="1"/>
  <c r="CV115" i="1"/>
  <c r="CN31" i="1"/>
  <c r="CQ115" i="1"/>
  <c r="CZ115" i="1"/>
  <c r="CU115" i="1"/>
  <c r="CY115" i="1"/>
  <c r="CT115" i="1"/>
  <c r="CX115" i="1"/>
  <c r="CO115" i="1"/>
  <c r="CR115" i="1"/>
  <c r="BN115" i="1"/>
  <c r="BL115" i="1"/>
  <c r="BM115" i="1"/>
  <c r="BQ115" i="1"/>
  <c r="BY115" i="1"/>
  <c r="BQ31" i="1"/>
  <c r="BT115" i="1"/>
  <c r="CC115" i="1"/>
  <c r="BX115" i="1"/>
  <c r="CB115" i="1"/>
  <c r="BW115" i="1"/>
  <c r="CA115" i="1"/>
  <c r="BR115" i="1"/>
  <c r="BU115" i="1"/>
  <c r="AT115" i="1"/>
  <c r="BB115" i="1"/>
  <c r="AT31" i="1"/>
  <c r="AW115" i="1"/>
  <c r="BF115" i="1"/>
  <c r="BA115" i="1"/>
  <c r="BE115" i="1"/>
  <c r="AZ115" i="1"/>
  <c r="BD115" i="1"/>
  <c r="AU115" i="1"/>
  <c r="AX115" i="1"/>
  <c r="T115" i="1"/>
  <c r="R115" i="1"/>
  <c r="S115" i="1"/>
  <c r="W115" i="1"/>
  <c r="AE115" i="1"/>
  <c r="W31" i="1"/>
  <c r="Z115" i="1"/>
  <c r="AI115" i="1"/>
  <c r="AD115" i="1"/>
  <c r="AH115" i="1"/>
  <c r="AC115" i="1"/>
  <c r="AG115" i="1"/>
  <c r="X115" i="1"/>
  <c r="AA115" i="1"/>
  <c r="DS114" i="1"/>
  <c r="DW114" i="1"/>
  <c r="DR114" i="1"/>
  <c r="DV114" i="1"/>
  <c r="DQ114" i="1"/>
  <c r="DU114" i="1"/>
  <c r="CK114" i="1"/>
  <c r="CI114" i="1"/>
  <c r="CJ114" i="1"/>
  <c r="CN114" i="1"/>
  <c r="CV114" i="1"/>
  <c r="CN30" i="1"/>
  <c r="CQ114" i="1"/>
  <c r="CZ114" i="1"/>
  <c r="CU114" i="1"/>
  <c r="CY114" i="1"/>
  <c r="CT114" i="1"/>
  <c r="CX114" i="1"/>
  <c r="CO114" i="1"/>
  <c r="CR114" i="1"/>
  <c r="BN114" i="1"/>
  <c r="BL114" i="1"/>
  <c r="BM114" i="1"/>
  <c r="BQ114" i="1"/>
  <c r="BY114" i="1"/>
  <c r="BQ30" i="1"/>
  <c r="BT114" i="1"/>
  <c r="CC114" i="1"/>
  <c r="BX114" i="1"/>
  <c r="CB114" i="1"/>
  <c r="BW114" i="1"/>
  <c r="CA114" i="1"/>
  <c r="BR114" i="1"/>
  <c r="BU114" i="1"/>
  <c r="AT114" i="1"/>
  <c r="BB114" i="1"/>
  <c r="AT30" i="1"/>
  <c r="AW114" i="1"/>
  <c r="BF114" i="1"/>
  <c r="BA114" i="1"/>
  <c r="BE114" i="1"/>
  <c r="AZ114" i="1"/>
  <c r="BD114" i="1"/>
  <c r="AU114" i="1"/>
  <c r="AX114" i="1"/>
  <c r="T114" i="1"/>
  <c r="R114" i="1"/>
  <c r="S114" i="1"/>
  <c r="W114" i="1"/>
  <c r="AE114" i="1"/>
  <c r="W30" i="1"/>
  <c r="Z114" i="1"/>
  <c r="AI114" i="1"/>
  <c r="AD114" i="1"/>
  <c r="AH114" i="1"/>
  <c r="AC114" i="1"/>
  <c r="AG114" i="1"/>
  <c r="X114" i="1"/>
  <c r="AA114" i="1"/>
  <c r="DS112" i="1"/>
  <c r="DW112" i="1"/>
  <c r="DR112" i="1"/>
  <c r="DV112" i="1"/>
  <c r="DQ112" i="1"/>
  <c r="DU112" i="1"/>
  <c r="CK112" i="1"/>
  <c r="CI112" i="1"/>
  <c r="CJ112" i="1"/>
  <c r="CN112" i="1"/>
  <c r="CV112" i="1"/>
  <c r="CN28" i="1"/>
  <c r="CQ112" i="1"/>
  <c r="CZ112" i="1"/>
  <c r="CU112" i="1"/>
  <c r="CY112" i="1"/>
  <c r="CT112" i="1"/>
  <c r="CX112" i="1"/>
  <c r="CO112" i="1"/>
  <c r="CR112" i="1"/>
  <c r="BN112" i="1"/>
  <c r="BL112" i="1"/>
  <c r="BM112" i="1"/>
  <c r="BQ112" i="1"/>
  <c r="BY112" i="1"/>
  <c r="BQ28" i="1"/>
  <c r="BT112" i="1"/>
  <c r="CC112" i="1"/>
  <c r="BX112" i="1"/>
  <c r="CB112" i="1"/>
  <c r="BW112" i="1"/>
  <c r="CA112" i="1"/>
  <c r="BR112" i="1"/>
  <c r="BU112" i="1"/>
  <c r="AT112" i="1"/>
  <c r="BB112" i="1"/>
  <c r="AT28" i="1"/>
  <c r="AW112" i="1"/>
  <c r="BF112" i="1"/>
  <c r="BA112" i="1"/>
  <c r="BE112" i="1"/>
  <c r="AZ112" i="1"/>
  <c r="BD112" i="1"/>
  <c r="AU112" i="1"/>
  <c r="AX112" i="1"/>
  <c r="T112" i="1"/>
  <c r="R112" i="1"/>
  <c r="S112" i="1"/>
  <c r="W112" i="1"/>
  <c r="AE112" i="1"/>
  <c r="W28" i="1"/>
  <c r="Z112" i="1"/>
  <c r="AI112" i="1"/>
  <c r="AD112" i="1"/>
  <c r="AH112" i="1"/>
  <c r="AC112" i="1"/>
  <c r="AG112" i="1"/>
  <c r="X112" i="1"/>
  <c r="AA112" i="1"/>
  <c r="DS111" i="1"/>
  <c r="DW111" i="1"/>
  <c r="DR111" i="1"/>
  <c r="DV111" i="1"/>
  <c r="DQ111" i="1"/>
  <c r="DU111" i="1"/>
  <c r="CK111" i="1"/>
  <c r="CI111" i="1"/>
  <c r="CJ111" i="1"/>
  <c r="CN111" i="1"/>
  <c r="CV111" i="1"/>
  <c r="CN27" i="1"/>
  <c r="CQ111" i="1"/>
  <c r="CZ111" i="1"/>
  <c r="CU111" i="1"/>
  <c r="CY111" i="1"/>
  <c r="CT111" i="1"/>
  <c r="CX111" i="1"/>
  <c r="CO111" i="1"/>
  <c r="CR111" i="1"/>
  <c r="BN111" i="1"/>
  <c r="BL111" i="1"/>
  <c r="BM111" i="1"/>
  <c r="BQ111" i="1"/>
  <c r="BY111" i="1"/>
  <c r="BQ27" i="1"/>
  <c r="BT111" i="1"/>
  <c r="CC111" i="1"/>
  <c r="BX111" i="1"/>
  <c r="CB111" i="1"/>
  <c r="BW111" i="1"/>
  <c r="CA111" i="1"/>
  <c r="BR111" i="1"/>
  <c r="BU111" i="1"/>
  <c r="AT111" i="1"/>
  <c r="BB111" i="1"/>
  <c r="AT27" i="1"/>
  <c r="AW111" i="1"/>
  <c r="BF111" i="1"/>
  <c r="BA111" i="1"/>
  <c r="BE111" i="1"/>
  <c r="AZ111" i="1"/>
  <c r="BD111" i="1"/>
  <c r="AU111" i="1"/>
  <c r="AX111" i="1"/>
  <c r="T111" i="1"/>
  <c r="R111" i="1"/>
  <c r="S111" i="1"/>
  <c r="W111" i="1"/>
  <c r="AE111" i="1"/>
  <c r="W27" i="1"/>
  <c r="Z111" i="1"/>
  <c r="AI111" i="1"/>
  <c r="AD111" i="1"/>
  <c r="AH111" i="1"/>
  <c r="AC111" i="1"/>
  <c r="AG111" i="1"/>
  <c r="X111" i="1"/>
  <c r="AA111" i="1"/>
  <c r="DS110" i="1"/>
  <c r="DW110" i="1"/>
  <c r="DR110" i="1"/>
  <c r="DV110" i="1"/>
  <c r="DQ110" i="1"/>
  <c r="DU110" i="1"/>
  <c r="CK110" i="1"/>
  <c r="CI110" i="1"/>
  <c r="CJ110" i="1"/>
  <c r="CN110" i="1"/>
  <c r="CV110" i="1"/>
  <c r="CN26" i="1"/>
  <c r="CQ110" i="1"/>
  <c r="CZ110" i="1"/>
  <c r="CU110" i="1"/>
  <c r="CY110" i="1"/>
  <c r="CT110" i="1"/>
  <c r="CX110" i="1"/>
  <c r="CO110" i="1"/>
  <c r="CR110" i="1"/>
  <c r="BN110" i="1"/>
  <c r="BL110" i="1"/>
  <c r="BM110" i="1"/>
  <c r="BQ110" i="1"/>
  <c r="BY110" i="1"/>
  <c r="BQ26" i="1"/>
  <c r="BT110" i="1"/>
  <c r="CC110" i="1"/>
  <c r="BX110" i="1"/>
  <c r="CB110" i="1"/>
  <c r="BW110" i="1"/>
  <c r="CA110" i="1"/>
  <c r="BR110" i="1"/>
  <c r="BU110" i="1"/>
  <c r="AT110" i="1"/>
  <c r="BB110" i="1"/>
  <c r="AT26" i="1"/>
  <c r="AW110" i="1"/>
  <c r="BF110" i="1"/>
  <c r="BA110" i="1"/>
  <c r="BE110" i="1"/>
  <c r="AZ110" i="1"/>
  <c r="BD110" i="1"/>
  <c r="AU110" i="1"/>
  <c r="AX110" i="1"/>
  <c r="T110" i="1"/>
  <c r="R110" i="1"/>
  <c r="S110" i="1"/>
  <c r="W110" i="1"/>
  <c r="AE110" i="1"/>
  <c r="W26" i="1"/>
  <c r="Z110" i="1"/>
  <c r="AI110" i="1"/>
  <c r="AD110" i="1"/>
  <c r="AH110" i="1"/>
  <c r="AC110" i="1"/>
  <c r="AG110" i="1"/>
  <c r="X110" i="1"/>
  <c r="AA110" i="1"/>
  <c r="DS109" i="1"/>
  <c r="DW109" i="1"/>
  <c r="DR109" i="1"/>
  <c r="DV109" i="1"/>
  <c r="DQ109" i="1"/>
  <c r="DU109" i="1"/>
  <c r="CK109" i="1"/>
  <c r="CI109" i="1"/>
  <c r="CJ109" i="1"/>
  <c r="CN109" i="1"/>
  <c r="CV109" i="1"/>
  <c r="CN25" i="1"/>
  <c r="CQ109" i="1"/>
  <c r="CZ109" i="1"/>
  <c r="CU109" i="1"/>
  <c r="CY109" i="1"/>
  <c r="CT109" i="1"/>
  <c r="CX109" i="1"/>
  <c r="CO109" i="1"/>
  <c r="CR109" i="1"/>
  <c r="BN109" i="1"/>
  <c r="BL109" i="1"/>
  <c r="BM109" i="1"/>
  <c r="BQ109" i="1"/>
  <c r="BY109" i="1"/>
  <c r="BQ25" i="1"/>
  <c r="BT109" i="1"/>
  <c r="CC109" i="1"/>
  <c r="BX109" i="1"/>
  <c r="CB109" i="1"/>
  <c r="BW109" i="1"/>
  <c r="CA109" i="1"/>
  <c r="BR109" i="1"/>
  <c r="BU109" i="1"/>
  <c r="AT109" i="1"/>
  <c r="BB109" i="1"/>
  <c r="AT25" i="1"/>
  <c r="AW109" i="1"/>
  <c r="BF109" i="1"/>
  <c r="BA109" i="1"/>
  <c r="BE109" i="1"/>
  <c r="AZ109" i="1"/>
  <c r="BD109" i="1"/>
  <c r="AU109" i="1"/>
  <c r="AX109" i="1"/>
  <c r="T109" i="1"/>
  <c r="R109" i="1"/>
  <c r="S109" i="1"/>
  <c r="W109" i="1"/>
  <c r="AE109" i="1"/>
  <c r="W25" i="1"/>
  <c r="Z109" i="1"/>
  <c r="AI109" i="1"/>
  <c r="AD109" i="1"/>
  <c r="AH109" i="1"/>
  <c r="AC109" i="1"/>
  <c r="AG109" i="1"/>
  <c r="X109" i="1"/>
  <c r="AA109" i="1"/>
  <c r="DS107" i="1"/>
  <c r="DW107" i="1"/>
  <c r="DR107" i="1"/>
  <c r="DV107" i="1"/>
  <c r="DQ107" i="1"/>
  <c r="DU107" i="1"/>
  <c r="CK107" i="1"/>
  <c r="CI107" i="1"/>
  <c r="CJ107" i="1"/>
  <c r="CN107" i="1"/>
  <c r="CV107" i="1"/>
  <c r="CN23" i="1"/>
  <c r="CQ107" i="1"/>
  <c r="CZ107" i="1"/>
  <c r="CU107" i="1"/>
  <c r="CY107" i="1"/>
  <c r="CT107" i="1"/>
  <c r="CX107" i="1"/>
  <c r="CO107" i="1"/>
  <c r="CR107" i="1"/>
  <c r="BN107" i="1"/>
  <c r="BL107" i="1"/>
  <c r="BM107" i="1"/>
  <c r="BQ107" i="1"/>
  <c r="BY107" i="1"/>
  <c r="BQ23" i="1"/>
  <c r="BT107" i="1"/>
  <c r="CC107" i="1"/>
  <c r="BX107" i="1"/>
  <c r="CB107" i="1"/>
  <c r="BW107" i="1"/>
  <c r="CA107" i="1"/>
  <c r="BR107" i="1"/>
  <c r="BU107" i="1"/>
  <c r="AT107" i="1"/>
  <c r="BB107" i="1"/>
  <c r="AT23" i="1"/>
  <c r="AW107" i="1"/>
  <c r="BF107" i="1"/>
  <c r="BA107" i="1"/>
  <c r="BE107" i="1"/>
  <c r="AZ107" i="1"/>
  <c r="BD107" i="1"/>
  <c r="AU107" i="1"/>
  <c r="AX107" i="1"/>
  <c r="T107" i="1"/>
  <c r="R107" i="1"/>
  <c r="S107" i="1"/>
  <c r="W107" i="1"/>
  <c r="AE107" i="1"/>
  <c r="W23" i="1"/>
  <c r="Z107" i="1"/>
  <c r="AI107" i="1"/>
  <c r="AD107" i="1"/>
  <c r="AH107" i="1"/>
  <c r="AC107" i="1"/>
  <c r="AG107" i="1"/>
  <c r="X107" i="1"/>
  <c r="AA107" i="1"/>
  <c r="DS96" i="1"/>
  <c r="DW96" i="1"/>
  <c r="DR96" i="1"/>
  <c r="DV96" i="1"/>
  <c r="DQ96" i="1"/>
  <c r="DU96" i="1"/>
  <c r="CK96" i="1"/>
  <c r="CI96" i="1"/>
  <c r="CJ96" i="1"/>
  <c r="CN96" i="1"/>
  <c r="CV96" i="1"/>
  <c r="CQ96" i="1"/>
  <c r="CZ96" i="1"/>
  <c r="CU96" i="1"/>
  <c r="CY96" i="1"/>
  <c r="CT96" i="1"/>
  <c r="CX96" i="1"/>
  <c r="CO96" i="1"/>
  <c r="CR96" i="1"/>
  <c r="BN96" i="1"/>
  <c r="BL96" i="1"/>
  <c r="BM96" i="1"/>
  <c r="BQ96" i="1"/>
  <c r="BY96" i="1"/>
  <c r="BT96" i="1"/>
  <c r="CC96" i="1"/>
  <c r="BX96" i="1"/>
  <c r="CB96" i="1"/>
  <c r="BW96" i="1"/>
  <c r="CA96" i="1"/>
  <c r="BR96" i="1"/>
  <c r="BU96" i="1"/>
  <c r="AQ96" i="1"/>
  <c r="AO96" i="1"/>
  <c r="AP96" i="1"/>
  <c r="AT96" i="1"/>
  <c r="BB96" i="1"/>
  <c r="AW96" i="1"/>
  <c r="BF96" i="1"/>
  <c r="BA96" i="1"/>
  <c r="BE96" i="1"/>
  <c r="AZ96" i="1"/>
  <c r="BD96" i="1"/>
  <c r="AU96" i="1"/>
  <c r="AX96" i="1"/>
  <c r="T96" i="1"/>
  <c r="R96" i="1"/>
  <c r="S96" i="1"/>
  <c r="W96" i="1"/>
  <c r="AE96" i="1"/>
  <c r="Z96" i="1"/>
  <c r="AI96" i="1"/>
  <c r="AD96" i="1"/>
  <c r="AH96" i="1"/>
  <c r="AC96" i="1"/>
  <c r="AG96" i="1"/>
  <c r="X96" i="1"/>
  <c r="AA96" i="1"/>
  <c r="DS95" i="1"/>
  <c r="DW95" i="1"/>
  <c r="DR95" i="1"/>
  <c r="DV95" i="1"/>
  <c r="DQ95" i="1"/>
  <c r="DU95" i="1"/>
  <c r="CK95" i="1"/>
  <c r="CI95" i="1"/>
  <c r="CJ95" i="1"/>
  <c r="CN95" i="1"/>
  <c r="CV95" i="1"/>
  <c r="CQ95" i="1"/>
  <c r="CZ95" i="1"/>
  <c r="CU95" i="1"/>
  <c r="CY95" i="1"/>
  <c r="CT95" i="1"/>
  <c r="CX95" i="1"/>
  <c r="CO95" i="1"/>
  <c r="CR95" i="1"/>
  <c r="BN95" i="1"/>
  <c r="BL95" i="1"/>
  <c r="BM95" i="1"/>
  <c r="BQ95" i="1"/>
  <c r="BY95" i="1"/>
  <c r="BT95" i="1"/>
  <c r="CC95" i="1"/>
  <c r="BX95" i="1"/>
  <c r="CB95" i="1"/>
  <c r="BW95" i="1"/>
  <c r="CA95" i="1"/>
  <c r="BR95" i="1"/>
  <c r="BU95" i="1"/>
  <c r="AQ95" i="1"/>
  <c r="AO95" i="1"/>
  <c r="AP95" i="1"/>
  <c r="AT95" i="1"/>
  <c r="BB95" i="1"/>
  <c r="AW95" i="1"/>
  <c r="BF95" i="1"/>
  <c r="BA95" i="1"/>
  <c r="BE95" i="1"/>
  <c r="AZ95" i="1"/>
  <c r="BD95" i="1"/>
  <c r="AU95" i="1"/>
  <c r="AX95" i="1"/>
  <c r="T95" i="1"/>
  <c r="R95" i="1"/>
  <c r="S95" i="1"/>
  <c r="W95" i="1"/>
  <c r="AE95" i="1"/>
  <c r="Z95" i="1"/>
  <c r="AI95" i="1"/>
  <c r="AD95" i="1"/>
  <c r="AH95" i="1"/>
  <c r="AC95" i="1"/>
  <c r="AG95" i="1"/>
  <c r="X95" i="1"/>
  <c r="AA95" i="1"/>
  <c r="DS94" i="1"/>
  <c r="DW94" i="1"/>
  <c r="DR94" i="1"/>
  <c r="DV94" i="1"/>
  <c r="DQ94" i="1"/>
  <c r="DU94" i="1"/>
  <c r="CK94" i="1"/>
  <c r="CI94" i="1"/>
  <c r="CJ94" i="1"/>
  <c r="CN94" i="1"/>
  <c r="CV94" i="1"/>
  <c r="CQ94" i="1"/>
  <c r="CZ94" i="1"/>
  <c r="CU94" i="1"/>
  <c r="CY94" i="1"/>
  <c r="CT94" i="1"/>
  <c r="CX94" i="1"/>
  <c r="CO94" i="1"/>
  <c r="CR94" i="1"/>
  <c r="BN94" i="1"/>
  <c r="BL94" i="1"/>
  <c r="BM94" i="1"/>
  <c r="BQ94" i="1"/>
  <c r="BY94" i="1"/>
  <c r="BT94" i="1"/>
  <c r="CC94" i="1"/>
  <c r="BX94" i="1"/>
  <c r="CB94" i="1"/>
  <c r="BW94" i="1"/>
  <c r="CA94" i="1"/>
  <c r="BR94" i="1"/>
  <c r="BU94" i="1"/>
  <c r="AQ94" i="1"/>
  <c r="AO94" i="1"/>
  <c r="AP94" i="1"/>
  <c r="AT94" i="1"/>
  <c r="BB94" i="1"/>
  <c r="AW94" i="1"/>
  <c r="BF94" i="1"/>
  <c r="BA94" i="1"/>
  <c r="BE94" i="1"/>
  <c r="AZ94" i="1"/>
  <c r="BD94" i="1"/>
  <c r="AU94" i="1"/>
  <c r="AX94" i="1"/>
  <c r="T94" i="1"/>
  <c r="R94" i="1"/>
  <c r="S94" i="1"/>
  <c r="W94" i="1"/>
  <c r="AE94" i="1"/>
  <c r="Z94" i="1"/>
  <c r="AI94" i="1"/>
  <c r="AD94" i="1"/>
  <c r="AH94" i="1"/>
  <c r="AC94" i="1"/>
  <c r="AG94" i="1"/>
  <c r="X94" i="1"/>
  <c r="AA94" i="1"/>
  <c r="DS93" i="1"/>
  <c r="DW93" i="1"/>
  <c r="DR93" i="1"/>
  <c r="DV93" i="1"/>
  <c r="DQ93" i="1"/>
  <c r="DU93" i="1"/>
  <c r="CK93" i="1"/>
  <c r="CI93" i="1"/>
  <c r="CJ93" i="1"/>
  <c r="CN93" i="1"/>
  <c r="CV93" i="1"/>
  <c r="CQ93" i="1"/>
  <c r="CZ93" i="1"/>
  <c r="CU93" i="1"/>
  <c r="CY93" i="1"/>
  <c r="CT93" i="1"/>
  <c r="CX93" i="1"/>
  <c r="CO93" i="1"/>
  <c r="CR93" i="1"/>
  <c r="BN93" i="1"/>
  <c r="BL93" i="1"/>
  <c r="BM93" i="1"/>
  <c r="BQ93" i="1"/>
  <c r="BY93" i="1"/>
  <c r="BT93" i="1"/>
  <c r="CC93" i="1"/>
  <c r="BX93" i="1"/>
  <c r="CB93" i="1"/>
  <c r="BW93" i="1"/>
  <c r="CA93" i="1"/>
  <c r="BR93" i="1"/>
  <c r="BU93" i="1"/>
  <c r="AQ93" i="1"/>
  <c r="AO93" i="1"/>
  <c r="AP93" i="1"/>
  <c r="AT93" i="1"/>
  <c r="BB93" i="1"/>
  <c r="AW93" i="1"/>
  <c r="BF93" i="1"/>
  <c r="BA93" i="1"/>
  <c r="BE93" i="1"/>
  <c r="AZ93" i="1"/>
  <c r="BD93" i="1"/>
  <c r="AU93" i="1"/>
  <c r="AX93" i="1"/>
  <c r="T93" i="1"/>
  <c r="R93" i="1"/>
  <c r="S93" i="1"/>
  <c r="W93" i="1"/>
  <c r="AE93" i="1"/>
  <c r="Z93" i="1"/>
  <c r="AI93" i="1"/>
  <c r="AD93" i="1"/>
  <c r="AH93" i="1"/>
  <c r="AC93" i="1"/>
  <c r="AG93" i="1"/>
  <c r="X93" i="1"/>
  <c r="AA93" i="1"/>
  <c r="DS91" i="1"/>
  <c r="DW91" i="1"/>
  <c r="DR91" i="1"/>
  <c r="DV91" i="1"/>
  <c r="DQ91" i="1"/>
  <c r="DU91" i="1"/>
  <c r="CK91" i="1"/>
  <c r="CI91" i="1"/>
  <c r="CJ91" i="1"/>
  <c r="CN91" i="1"/>
  <c r="CV91" i="1"/>
  <c r="CQ91" i="1"/>
  <c r="CZ91" i="1"/>
  <c r="CU91" i="1"/>
  <c r="CY91" i="1"/>
  <c r="CT91" i="1"/>
  <c r="CX91" i="1"/>
  <c r="CO91" i="1"/>
  <c r="CR91" i="1"/>
  <c r="BN91" i="1"/>
  <c r="BL91" i="1"/>
  <c r="BM91" i="1"/>
  <c r="BQ91" i="1"/>
  <c r="BY91" i="1"/>
  <c r="BT91" i="1"/>
  <c r="CC91" i="1"/>
  <c r="BX91" i="1"/>
  <c r="CB91" i="1"/>
  <c r="BW91" i="1"/>
  <c r="CA91" i="1"/>
  <c r="BR91" i="1"/>
  <c r="BU91" i="1"/>
  <c r="AQ91" i="1"/>
  <c r="AO91" i="1"/>
  <c r="AP91" i="1"/>
  <c r="AT91" i="1"/>
  <c r="BB91" i="1"/>
  <c r="AW91" i="1"/>
  <c r="BF91" i="1"/>
  <c r="BA91" i="1"/>
  <c r="BE91" i="1"/>
  <c r="AZ91" i="1"/>
  <c r="BD91" i="1"/>
  <c r="AU91" i="1"/>
  <c r="AX91" i="1"/>
  <c r="T91" i="1"/>
  <c r="R91" i="1"/>
  <c r="S91" i="1"/>
  <c r="W91" i="1"/>
  <c r="AE91" i="1"/>
  <c r="Z91" i="1"/>
  <c r="AI91" i="1"/>
  <c r="AD91" i="1"/>
  <c r="AH91" i="1"/>
  <c r="AC91" i="1"/>
  <c r="AG91" i="1"/>
  <c r="X91" i="1"/>
  <c r="AA91" i="1"/>
  <c r="DS90" i="1"/>
  <c r="DW90" i="1"/>
  <c r="DR90" i="1"/>
  <c r="DV90" i="1"/>
  <c r="DQ90" i="1"/>
  <c r="DU90" i="1"/>
  <c r="CK90" i="1"/>
  <c r="CI90" i="1"/>
  <c r="CJ90" i="1"/>
  <c r="CN90" i="1"/>
  <c r="CV90" i="1"/>
  <c r="CQ90" i="1"/>
  <c r="CZ90" i="1"/>
  <c r="CU90" i="1"/>
  <c r="CY90" i="1"/>
  <c r="CT90" i="1"/>
  <c r="CX90" i="1"/>
  <c r="CO90" i="1"/>
  <c r="CR90" i="1"/>
  <c r="BN90" i="1"/>
  <c r="BL90" i="1"/>
  <c r="BM90" i="1"/>
  <c r="BQ90" i="1"/>
  <c r="BY90" i="1"/>
  <c r="BT90" i="1"/>
  <c r="CC90" i="1"/>
  <c r="BX90" i="1"/>
  <c r="CB90" i="1"/>
  <c r="BW90" i="1"/>
  <c r="CA90" i="1"/>
  <c r="BR90" i="1"/>
  <c r="BU90" i="1"/>
  <c r="AQ90" i="1"/>
  <c r="AO90" i="1"/>
  <c r="AP90" i="1"/>
  <c r="AT90" i="1"/>
  <c r="BB90" i="1"/>
  <c r="AW90" i="1"/>
  <c r="BF90" i="1"/>
  <c r="BA90" i="1"/>
  <c r="BE90" i="1"/>
  <c r="AZ90" i="1"/>
  <c r="BD90" i="1"/>
  <c r="AU90" i="1"/>
  <c r="AX90" i="1"/>
  <c r="T90" i="1"/>
  <c r="R90" i="1"/>
  <c r="S90" i="1"/>
  <c r="W90" i="1"/>
  <c r="AE90" i="1"/>
  <c r="Z90" i="1"/>
  <c r="AI90" i="1"/>
  <c r="AD90" i="1"/>
  <c r="AH90" i="1"/>
  <c r="AC90" i="1"/>
  <c r="AG90" i="1"/>
  <c r="X90" i="1"/>
  <c r="AA90" i="1"/>
  <c r="DS89" i="1"/>
  <c r="DW89" i="1"/>
  <c r="DR89" i="1"/>
  <c r="DV89" i="1"/>
  <c r="DQ89" i="1"/>
  <c r="DU89" i="1"/>
  <c r="CK89" i="1"/>
  <c r="CI89" i="1"/>
  <c r="CJ89" i="1"/>
  <c r="CN89" i="1"/>
  <c r="CV89" i="1"/>
  <c r="CQ89" i="1"/>
  <c r="CZ89" i="1"/>
  <c r="CU89" i="1"/>
  <c r="CY89" i="1"/>
  <c r="CT89" i="1"/>
  <c r="CX89" i="1"/>
  <c r="CO89" i="1"/>
  <c r="CR89" i="1"/>
  <c r="BN89" i="1"/>
  <c r="BL89" i="1"/>
  <c r="BM89" i="1"/>
  <c r="BQ89" i="1"/>
  <c r="BY89" i="1"/>
  <c r="BT89" i="1"/>
  <c r="CC89" i="1"/>
  <c r="BX89" i="1"/>
  <c r="CB89" i="1"/>
  <c r="BW89" i="1"/>
  <c r="CA89" i="1"/>
  <c r="BR89" i="1"/>
  <c r="BU89" i="1"/>
  <c r="AQ89" i="1"/>
  <c r="AO89" i="1"/>
  <c r="AP89" i="1"/>
  <c r="AT89" i="1"/>
  <c r="BB89" i="1"/>
  <c r="AW89" i="1"/>
  <c r="BF89" i="1"/>
  <c r="BA89" i="1"/>
  <c r="BE89" i="1"/>
  <c r="AZ89" i="1"/>
  <c r="BD89" i="1"/>
  <c r="AU89" i="1"/>
  <c r="AX89" i="1"/>
  <c r="T89" i="1"/>
  <c r="R89" i="1"/>
  <c r="S89" i="1"/>
  <c r="W89" i="1"/>
  <c r="AE89" i="1"/>
  <c r="Z89" i="1"/>
  <c r="AI89" i="1"/>
  <c r="AD89" i="1"/>
  <c r="AH89" i="1"/>
  <c r="AC89" i="1"/>
  <c r="AG89" i="1"/>
  <c r="X89" i="1"/>
  <c r="AA89" i="1"/>
  <c r="DS88" i="1"/>
  <c r="DW88" i="1"/>
  <c r="DR88" i="1"/>
  <c r="DV88" i="1"/>
  <c r="DQ88" i="1"/>
  <c r="DU88" i="1"/>
  <c r="CK88" i="1"/>
  <c r="CI88" i="1"/>
  <c r="CJ88" i="1"/>
  <c r="CN88" i="1"/>
  <c r="CV88" i="1"/>
  <c r="CQ88" i="1"/>
  <c r="CZ88" i="1"/>
  <c r="CU88" i="1"/>
  <c r="CY88" i="1"/>
  <c r="CT88" i="1"/>
  <c r="CX88" i="1"/>
  <c r="CO88" i="1"/>
  <c r="CR88" i="1"/>
  <c r="BN88" i="1"/>
  <c r="BL88" i="1"/>
  <c r="BM88" i="1"/>
  <c r="BQ88" i="1"/>
  <c r="BY88" i="1"/>
  <c r="BT88" i="1"/>
  <c r="CC88" i="1"/>
  <c r="BX88" i="1"/>
  <c r="CB88" i="1"/>
  <c r="BW88" i="1"/>
  <c r="CA88" i="1"/>
  <c r="BR88" i="1"/>
  <c r="BU88" i="1"/>
  <c r="AQ88" i="1"/>
  <c r="AO88" i="1"/>
  <c r="AP88" i="1"/>
  <c r="AT88" i="1"/>
  <c r="BB88" i="1"/>
  <c r="AW88" i="1"/>
  <c r="BF88" i="1"/>
  <c r="BA88" i="1"/>
  <c r="BE88" i="1"/>
  <c r="AZ88" i="1"/>
  <c r="BD88" i="1"/>
  <c r="AU88" i="1"/>
  <c r="AX88" i="1"/>
  <c r="T88" i="1"/>
  <c r="R88" i="1"/>
  <c r="S88" i="1"/>
  <c r="W88" i="1"/>
  <c r="AE88" i="1"/>
  <c r="Z88" i="1"/>
  <c r="AI88" i="1"/>
  <c r="AD88" i="1"/>
  <c r="AH88" i="1"/>
  <c r="AC88" i="1"/>
  <c r="AG88" i="1"/>
  <c r="X88" i="1"/>
  <c r="AA88" i="1"/>
  <c r="DS86" i="1"/>
  <c r="DW86" i="1"/>
  <c r="DR86" i="1"/>
  <c r="DV86" i="1"/>
  <c r="DQ86" i="1"/>
  <c r="DU86" i="1"/>
  <c r="CK86" i="1"/>
  <c r="CI86" i="1"/>
  <c r="CJ86" i="1"/>
  <c r="CN86" i="1"/>
  <c r="CV86" i="1"/>
  <c r="CQ86" i="1"/>
  <c r="CZ86" i="1"/>
  <c r="CU86" i="1"/>
  <c r="CY86" i="1"/>
  <c r="CT86" i="1"/>
  <c r="CX86" i="1"/>
  <c r="CO86" i="1"/>
  <c r="CR86" i="1"/>
  <c r="BN86" i="1"/>
  <c r="BL86" i="1"/>
  <c r="BM86" i="1"/>
  <c r="BQ86" i="1"/>
  <c r="BY86" i="1"/>
  <c r="BT86" i="1"/>
  <c r="CC86" i="1"/>
  <c r="BX86" i="1"/>
  <c r="CB86" i="1"/>
  <c r="BW86" i="1"/>
  <c r="CA86" i="1"/>
  <c r="BR86" i="1"/>
  <c r="BU86" i="1"/>
  <c r="AQ86" i="1"/>
  <c r="AO86" i="1"/>
  <c r="AP86" i="1"/>
  <c r="AT86" i="1"/>
  <c r="BB86" i="1"/>
  <c r="AW86" i="1"/>
  <c r="BF86" i="1"/>
  <c r="BA86" i="1"/>
  <c r="BE86" i="1"/>
  <c r="AZ86" i="1"/>
  <c r="BD86" i="1"/>
  <c r="AU86" i="1"/>
  <c r="AX86" i="1"/>
  <c r="T86" i="1"/>
  <c r="R86" i="1"/>
  <c r="S86" i="1"/>
  <c r="W86" i="1"/>
  <c r="AE86" i="1"/>
  <c r="Z86" i="1"/>
  <c r="AI86" i="1"/>
  <c r="AD86" i="1"/>
  <c r="AH86" i="1"/>
  <c r="AC86" i="1"/>
  <c r="AG86" i="1"/>
  <c r="X86" i="1"/>
  <c r="AA86" i="1"/>
  <c r="DS75" i="1"/>
  <c r="DW75" i="1"/>
  <c r="DR75" i="1"/>
  <c r="DV75" i="1"/>
  <c r="DQ75" i="1"/>
  <c r="DU75" i="1"/>
  <c r="CK75" i="1"/>
  <c r="CI75" i="1"/>
  <c r="CJ75" i="1"/>
  <c r="CN75" i="1"/>
  <c r="CV75" i="1"/>
  <c r="CQ75" i="1"/>
  <c r="CZ75" i="1"/>
  <c r="CU75" i="1"/>
  <c r="CY75" i="1"/>
  <c r="CT75" i="1"/>
  <c r="CX75" i="1"/>
  <c r="CO75" i="1"/>
  <c r="CR75" i="1"/>
  <c r="BN75" i="1"/>
  <c r="BL75" i="1"/>
  <c r="BM75" i="1"/>
  <c r="BQ75" i="1"/>
  <c r="BY75" i="1"/>
  <c r="BT75" i="1"/>
  <c r="CC75" i="1"/>
  <c r="BX75" i="1"/>
  <c r="CB75" i="1"/>
  <c r="BW75" i="1"/>
  <c r="CA75" i="1"/>
  <c r="BR75" i="1"/>
  <c r="BU75" i="1"/>
  <c r="AQ75" i="1"/>
  <c r="AO75" i="1"/>
  <c r="AP75" i="1"/>
  <c r="AT75" i="1"/>
  <c r="BB75" i="1"/>
  <c r="AW75" i="1"/>
  <c r="BF75" i="1"/>
  <c r="BA75" i="1"/>
  <c r="BE75" i="1"/>
  <c r="AZ75" i="1"/>
  <c r="BD75" i="1"/>
  <c r="AU75" i="1"/>
  <c r="AX75" i="1"/>
  <c r="T75" i="1"/>
  <c r="R75" i="1"/>
  <c r="S75" i="1"/>
  <c r="W75" i="1"/>
  <c r="AE75" i="1"/>
  <c r="Z75" i="1"/>
  <c r="AI75" i="1"/>
  <c r="AD75" i="1"/>
  <c r="AH75" i="1"/>
  <c r="AC75" i="1"/>
  <c r="AG75" i="1"/>
  <c r="X75" i="1"/>
  <c r="AA75" i="1"/>
  <c r="DS74" i="1"/>
  <c r="DW74" i="1"/>
  <c r="DR74" i="1"/>
  <c r="DV74" i="1"/>
  <c r="DQ74" i="1"/>
  <c r="DU74" i="1"/>
  <c r="CK74" i="1"/>
  <c r="CI74" i="1"/>
  <c r="CJ74" i="1"/>
  <c r="CN74" i="1"/>
  <c r="CV74" i="1"/>
  <c r="CQ74" i="1"/>
  <c r="CZ74" i="1"/>
  <c r="CU74" i="1"/>
  <c r="CY74" i="1"/>
  <c r="CT74" i="1"/>
  <c r="CX74" i="1"/>
  <c r="CO74" i="1"/>
  <c r="CR74" i="1"/>
  <c r="BN74" i="1"/>
  <c r="BL74" i="1"/>
  <c r="BM74" i="1"/>
  <c r="BQ74" i="1"/>
  <c r="BY74" i="1"/>
  <c r="BT74" i="1"/>
  <c r="CC74" i="1"/>
  <c r="BX74" i="1"/>
  <c r="CB74" i="1"/>
  <c r="BW74" i="1"/>
  <c r="CA74" i="1"/>
  <c r="BR74" i="1"/>
  <c r="BU74" i="1"/>
  <c r="AQ74" i="1"/>
  <c r="AO74" i="1"/>
  <c r="AP74" i="1"/>
  <c r="AT74" i="1"/>
  <c r="BB74" i="1"/>
  <c r="AW74" i="1"/>
  <c r="BF74" i="1"/>
  <c r="BA74" i="1"/>
  <c r="BE74" i="1"/>
  <c r="AZ74" i="1"/>
  <c r="BD74" i="1"/>
  <c r="AU74" i="1"/>
  <c r="AX74" i="1"/>
  <c r="T74" i="1"/>
  <c r="R74" i="1"/>
  <c r="S74" i="1"/>
  <c r="W74" i="1"/>
  <c r="AE74" i="1"/>
  <c r="Z74" i="1"/>
  <c r="AI74" i="1"/>
  <c r="AD74" i="1"/>
  <c r="AH74" i="1"/>
  <c r="AC74" i="1"/>
  <c r="AG74" i="1"/>
  <c r="X74" i="1"/>
  <c r="AA74" i="1"/>
  <c r="DS73" i="1"/>
  <c r="DW73" i="1"/>
  <c r="DR73" i="1"/>
  <c r="DV73" i="1"/>
  <c r="DQ73" i="1"/>
  <c r="DU73" i="1"/>
  <c r="CK73" i="1"/>
  <c r="CI73" i="1"/>
  <c r="CJ73" i="1"/>
  <c r="CN73" i="1"/>
  <c r="CV73" i="1"/>
  <c r="CQ73" i="1"/>
  <c r="CZ73" i="1"/>
  <c r="CU73" i="1"/>
  <c r="CY73" i="1"/>
  <c r="CT73" i="1"/>
  <c r="CX73" i="1"/>
  <c r="CO73" i="1"/>
  <c r="CR73" i="1"/>
  <c r="BN73" i="1"/>
  <c r="BL73" i="1"/>
  <c r="BM73" i="1"/>
  <c r="BQ73" i="1"/>
  <c r="BY73" i="1"/>
  <c r="BT73" i="1"/>
  <c r="CC73" i="1"/>
  <c r="BX73" i="1"/>
  <c r="CB73" i="1"/>
  <c r="BW73" i="1"/>
  <c r="CA73" i="1"/>
  <c r="BR73" i="1"/>
  <c r="BU73" i="1"/>
  <c r="AQ73" i="1"/>
  <c r="AO73" i="1"/>
  <c r="AP73" i="1"/>
  <c r="AT73" i="1"/>
  <c r="BB73" i="1"/>
  <c r="AW73" i="1"/>
  <c r="BF73" i="1"/>
  <c r="BA73" i="1"/>
  <c r="BE73" i="1"/>
  <c r="AZ73" i="1"/>
  <c r="BD73" i="1"/>
  <c r="AU73" i="1"/>
  <c r="AX73" i="1"/>
  <c r="T73" i="1"/>
  <c r="R73" i="1"/>
  <c r="S73" i="1"/>
  <c r="W73" i="1"/>
  <c r="AE73" i="1"/>
  <c r="Z73" i="1"/>
  <c r="AI73" i="1"/>
  <c r="AD73" i="1"/>
  <c r="AH73" i="1"/>
  <c r="AC73" i="1"/>
  <c r="AG73" i="1"/>
  <c r="X73" i="1"/>
  <c r="AA73" i="1"/>
  <c r="DS72" i="1"/>
  <c r="DW72" i="1"/>
  <c r="DR72" i="1"/>
  <c r="DV72" i="1"/>
  <c r="DQ72" i="1"/>
  <c r="DU72" i="1"/>
  <c r="CK72" i="1"/>
  <c r="CI72" i="1"/>
  <c r="CJ72" i="1"/>
  <c r="CN72" i="1"/>
  <c r="CV72" i="1"/>
  <c r="CQ72" i="1"/>
  <c r="CZ72" i="1"/>
  <c r="CU72" i="1"/>
  <c r="CY72" i="1"/>
  <c r="CT72" i="1"/>
  <c r="CX72" i="1"/>
  <c r="CO72" i="1"/>
  <c r="CR72" i="1"/>
  <c r="BN72" i="1"/>
  <c r="BL72" i="1"/>
  <c r="BM72" i="1"/>
  <c r="BQ72" i="1"/>
  <c r="BY72" i="1"/>
  <c r="BT72" i="1"/>
  <c r="CC72" i="1"/>
  <c r="BX72" i="1"/>
  <c r="CB72" i="1"/>
  <c r="BW72" i="1"/>
  <c r="CA72" i="1"/>
  <c r="BR72" i="1"/>
  <c r="BU72" i="1"/>
  <c r="AQ72" i="1"/>
  <c r="AO72" i="1"/>
  <c r="AP72" i="1"/>
  <c r="AT72" i="1"/>
  <c r="BB72" i="1"/>
  <c r="AW72" i="1"/>
  <c r="BF72" i="1"/>
  <c r="BA72" i="1"/>
  <c r="BE72" i="1"/>
  <c r="AZ72" i="1"/>
  <c r="BD72" i="1"/>
  <c r="AU72" i="1"/>
  <c r="AX72" i="1"/>
  <c r="T72" i="1"/>
  <c r="R72" i="1"/>
  <c r="S72" i="1"/>
  <c r="W72" i="1"/>
  <c r="AE72" i="1"/>
  <c r="Z72" i="1"/>
  <c r="AI72" i="1"/>
  <c r="AD72" i="1"/>
  <c r="AH72" i="1"/>
  <c r="AC72" i="1"/>
  <c r="AG72" i="1"/>
  <c r="X72" i="1"/>
  <c r="AA72" i="1"/>
  <c r="DS70" i="1"/>
  <c r="DW70" i="1"/>
  <c r="DR70" i="1"/>
  <c r="DV70" i="1"/>
  <c r="DQ70" i="1"/>
  <c r="DU70" i="1"/>
  <c r="CK70" i="1"/>
  <c r="CI70" i="1"/>
  <c r="CJ70" i="1"/>
  <c r="CN70" i="1"/>
  <c r="CV70" i="1"/>
  <c r="CQ70" i="1"/>
  <c r="CZ70" i="1"/>
  <c r="CU70" i="1"/>
  <c r="CY70" i="1"/>
  <c r="CT70" i="1"/>
  <c r="CX70" i="1"/>
  <c r="CO70" i="1"/>
  <c r="CR70" i="1"/>
  <c r="BN70" i="1"/>
  <c r="BL70" i="1"/>
  <c r="BM70" i="1"/>
  <c r="BQ70" i="1"/>
  <c r="BY70" i="1"/>
  <c r="BT70" i="1"/>
  <c r="CC70" i="1"/>
  <c r="BX70" i="1"/>
  <c r="CB70" i="1"/>
  <c r="BW70" i="1"/>
  <c r="CA70" i="1"/>
  <c r="BR70" i="1"/>
  <c r="BU70" i="1"/>
  <c r="AQ70" i="1"/>
  <c r="AO70" i="1"/>
  <c r="AP70" i="1"/>
  <c r="AT70" i="1"/>
  <c r="BB70" i="1"/>
  <c r="AW70" i="1"/>
  <c r="BF70" i="1"/>
  <c r="BA70" i="1"/>
  <c r="BE70" i="1"/>
  <c r="AZ70" i="1"/>
  <c r="BD70" i="1"/>
  <c r="AU70" i="1"/>
  <c r="AX70" i="1"/>
  <c r="T70" i="1"/>
  <c r="R70" i="1"/>
  <c r="S70" i="1"/>
  <c r="W70" i="1"/>
  <c r="AE70" i="1"/>
  <c r="Z70" i="1"/>
  <c r="AI70" i="1"/>
  <c r="AD70" i="1"/>
  <c r="AH70" i="1"/>
  <c r="AC70" i="1"/>
  <c r="AG70" i="1"/>
  <c r="X70" i="1"/>
  <c r="AA70" i="1"/>
  <c r="DS69" i="1"/>
  <c r="DW69" i="1"/>
  <c r="DR69" i="1"/>
  <c r="DV69" i="1"/>
  <c r="DQ69" i="1"/>
  <c r="DU69" i="1"/>
  <c r="CK69" i="1"/>
  <c r="CI69" i="1"/>
  <c r="CJ69" i="1"/>
  <c r="CN69" i="1"/>
  <c r="CV69" i="1"/>
  <c r="CQ69" i="1"/>
  <c r="CZ69" i="1"/>
  <c r="CU69" i="1"/>
  <c r="CY69" i="1"/>
  <c r="CT69" i="1"/>
  <c r="CX69" i="1"/>
  <c r="CO69" i="1"/>
  <c r="CR69" i="1"/>
  <c r="BN69" i="1"/>
  <c r="BL69" i="1"/>
  <c r="BM69" i="1"/>
  <c r="BQ69" i="1"/>
  <c r="BY69" i="1"/>
  <c r="BT69" i="1"/>
  <c r="CC69" i="1"/>
  <c r="BX69" i="1"/>
  <c r="CB69" i="1"/>
  <c r="BW69" i="1"/>
  <c r="CA69" i="1"/>
  <c r="BR69" i="1"/>
  <c r="BU69" i="1"/>
  <c r="AQ69" i="1"/>
  <c r="AO69" i="1"/>
  <c r="AP69" i="1"/>
  <c r="AT69" i="1"/>
  <c r="BB69" i="1"/>
  <c r="AW69" i="1"/>
  <c r="BF69" i="1"/>
  <c r="BA69" i="1"/>
  <c r="BE69" i="1"/>
  <c r="AZ69" i="1"/>
  <c r="BD69" i="1"/>
  <c r="AU69" i="1"/>
  <c r="AX69" i="1"/>
  <c r="T69" i="1"/>
  <c r="R69" i="1"/>
  <c r="S69" i="1"/>
  <c r="W69" i="1"/>
  <c r="AE69" i="1"/>
  <c r="Z69" i="1"/>
  <c r="AI69" i="1"/>
  <c r="AD69" i="1"/>
  <c r="AH69" i="1"/>
  <c r="AC69" i="1"/>
  <c r="AG69" i="1"/>
  <c r="X69" i="1"/>
  <c r="AA69" i="1"/>
  <c r="DS68" i="1"/>
  <c r="DW68" i="1"/>
  <c r="DR68" i="1"/>
  <c r="DV68" i="1"/>
  <c r="DQ68" i="1"/>
  <c r="DU68" i="1"/>
  <c r="CK68" i="1"/>
  <c r="CI68" i="1"/>
  <c r="CJ68" i="1"/>
  <c r="CN68" i="1"/>
  <c r="CV68" i="1"/>
  <c r="CQ68" i="1"/>
  <c r="CZ68" i="1"/>
  <c r="CU68" i="1"/>
  <c r="CY68" i="1"/>
  <c r="CT68" i="1"/>
  <c r="CX68" i="1"/>
  <c r="CO68" i="1"/>
  <c r="CR68" i="1"/>
  <c r="BN68" i="1"/>
  <c r="BL68" i="1"/>
  <c r="BM68" i="1"/>
  <c r="BQ68" i="1"/>
  <c r="BY68" i="1"/>
  <c r="BT68" i="1"/>
  <c r="CC68" i="1"/>
  <c r="BX68" i="1"/>
  <c r="CB68" i="1"/>
  <c r="BW68" i="1"/>
  <c r="CA68" i="1"/>
  <c r="BR68" i="1"/>
  <c r="BU68" i="1"/>
  <c r="AQ68" i="1"/>
  <c r="AO68" i="1"/>
  <c r="AP68" i="1"/>
  <c r="AT68" i="1"/>
  <c r="BB68" i="1"/>
  <c r="AW68" i="1"/>
  <c r="BF68" i="1"/>
  <c r="BA68" i="1"/>
  <c r="BE68" i="1"/>
  <c r="AZ68" i="1"/>
  <c r="BD68" i="1"/>
  <c r="AU68" i="1"/>
  <c r="AX68" i="1"/>
  <c r="T68" i="1"/>
  <c r="R68" i="1"/>
  <c r="S68" i="1"/>
  <c r="W68" i="1"/>
  <c r="AE68" i="1"/>
  <c r="Z68" i="1"/>
  <c r="AI68" i="1"/>
  <c r="AD68" i="1"/>
  <c r="AH68" i="1"/>
  <c r="AC68" i="1"/>
  <c r="AG68" i="1"/>
  <c r="X68" i="1"/>
  <c r="AA68" i="1"/>
  <c r="DS67" i="1"/>
  <c r="DW67" i="1"/>
  <c r="DR67" i="1"/>
  <c r="DV67" i="1"/>
  <c r="DQ67" i="1"/>
  <c r="DU67" i="1"/>
  <c r="CK67" i="1"/>
  <c r="CI67" i="1"/>
  <c r="CJ67" i="1"/>
  <c r="CN67" i="1"/>
  <c r="CV67" i="1"/>
  <c r="CQ67" i="1"/>
  <c r="CZ67" i="1"/>
  <c r="CU67" i="1"/>
  <c r="CY67" i="1"/>
  <c r="CT67" i="1"/>
  <c r="CX67" i="1"/>
  <c r="CO67" i="1"/>
  <c r="CR67" i="1"/>
  <c r="BN67" i="1"/>
  <c r="BL67" i="1"/>
  <c r="BM67" i="1"/>
  <c r="BQ67" i="1"/>
  <c r="BY67" i="1"/>
  <c r="BT67" i="1"/>
  <c r="CC67" i="1"/>
  <c r="BX67" i="1"/>
  <c r="CB67" i="1"/>
  <c r="BW67" i="1"/>
  <c r="CA67" i="1"/>
  <c r="BR67" i="1"/>
  <c r="BU67" i="1"/>
  <c r="AQ67" i="1"/>
  <c r="AO67" i="1"/>
  <c r="AP67" i="1"/>
  <c r="AT67" i="1"/>
  <c r="BB67" i="1"/>
  <c r="AW67" i="1"/>
  <c r="BF67" i="1"/>
  <c r="BA67" i="1"/>
  <c r="BE67" i="1"/>
  <c r="AZ67" i="1"/>
  <c r="BD67" i="1"/>
  <c r="AU67" i="1"/>
  <c r="AX67" i="1"/>
  <c r="T67" i="1"/>
  <c r="R67" i="1"/>
  <c r="S67" i="1"/>
  <c r="W67" i="1"/>
  <c r="AE67" i="1"/>
  <c r="Z67" i="1"/>
  <c r="AI67" i="1"/>
  <c r="AD67" i="1"/>
  <c r="AH67" i="1"/>
  <c r="AC67" i="1"/>
  <c r="AG67" i="1"/>
  <c r="X67" i="1"/>
  <c r="AA67" i="1"/>
  <c r="DS65" i="1"/>
  <c r="DW65" i="1"/>
  <c r="DR65" i="1"/>
  <c r="DV65" i="1"/>
  <c r="DQ65" i="1"/>
  <c r="DU65" i="1"/>
  <c r="CK65" i="1"/>
  <c r="CI65" i="1"/>
  <c r="CJ65" i="1"/>
  <c r="CN65" i="1"/>
  <c r="CV65" i="1"/>
  <c r="CQ65" i="1"/>
  <c r="CZ65" i="1"/>
  <c r="CU65" i="1"/>
  <c r="CY65" i="1"/>
  <c r="CT65" i="1"/>
  <c r="CX65" i="1"/>
  <c r="CO65" i="1"/>
  <c r="CR65" i="1"/>
  <c r="BN65" i="1"/>
  <c r="BL65" i="1"/>
  <c r="BM65" i="1"/>
  <c r="BQ65" i="1"/>
  <c r="BY65" i="1"/>
  <c r="BT65" i="1"/>
  <c r="CC65" i="1"/>
  <c r="BX65" i="1"/>
  <c r="CB65" i="1"/>
  <c r="BW65" i="1"/>
  <c r="CA65" i="1"/>
  <c r="BR65" i="1"/>
  <c r="BU65" i="1"/>
  <c r="AQ65" i="1"/>
  <c r="AO65" i="1"/>
  <c r="AP65" i="1"/>
  <c r="AT65" i="1"/>
  <c r="BB65" i="1"/>
  <c r="AW65" i="1"/>
  <c r="BF65" i="1"/>
  <c r="BA65" i="1"/>
  <c r="BE65" i="1"/>
  <c r="AZ65" i="1"/>
  <c r="BD65" i="1"/>
  <c r="AU65" i="1"/>
  <c r="AX65" i="1"/>
  <c r="T65" i="1"/>
  <c r="R65" i="1"/>
  <c r="S65" i="1"/>
  <c r="W65" i="1"/>
  <c r="AE65" i="1"/>
  <c r="Z65" i="1"/>
  <c r="AI65" i="1"/>
  <c r="AD65" i="1"/>
  <c r="AH65" i="1"/>
  <c r="AC65" i="1"/>
  <c r="AG65" i="1"/>
  <c r="X65" i="1"/>
  <c r="AA65" i="1"/>
  <c r="DS54" i="1"/>
  <c r="DW54" i="1"/>
  <c r="DR54" i="1"/>
  <c r="DV54" i="1"/>
  <c r="DQ54" i="1"/>
  <c r="DU54" i="1"/>
  <c r="CK54" i="1"/>
  <c r="CI54" i="1"/>
  <c r="CJ54" i="1"/>
  <c r="CN54" i="1"/>
  <c r="CV54" i="1"/>
  <c r="CQ54" i="1"/>
  <c r="CZ54" i="1"/>
  <c r="CU54" i="1"/>
  <c r="CY54" i="1"/>
  <c r="CT54" i="1"/>
  <c r="CX54" i="1"/>
  <c r="CO54" i="1"/>
  <c r="CR54" i="1"/>
  <c r="BN54" i="1"/>
  <c r="BL54" i="1"/>
  <c r="BM54" i="1"/>
  <c r="BQ54" i="1"/>
  <c r="BY54" i="1"/>
  <c r="BT54" i="1"/>
  <c r="CC54" i="1"/>
  <c r="BX54" i="1"/>
  <c r="CB54" i="1"/>
  <c r="BW54" i="1"/>
  <c r="CA54" i="1"/>
  <c r="BR54" i="1"/>
  <c r="BU54" i="1"/>
  <c r="R54" i="1"/>
  <c r="S54" i="1"/>
  <c r="T54" i="1"/>
  <c r="X54" i="1"/>
  <c r="W54" i="1"/>
  <c r="Z54" i="1"/>
  <c r="AA54" i="1"/>
  <c r="DS53" i="1"/>
  <c r="DW53" i="1"/>
  <c r="DR53" i="1"/>
  <c r="DV53" i="1"/>
  <c r="DQ53" i="1"/>
  <c r="DU53" i="1"/>
  <c r="CK53" i="1"/>
  <c r="CI53" i="1"/>
  <c r="CJ53" i="1"/>
  <c r="CN53" i="1"/>
  <c r="CV53" i="1"/>
  <c r="CQ53" i="1"/>
  <c r="CZ53" i="1"/>
  <c r="CU53" i="1"/>
  <c r="CY53" i="1"/>
  <c r="CT53" i="1"/>
  <c r="CX53" i="1"/>
  <c r="CO53" i="1"/>
  <c r="CR53" i="1"/>
  <c r="BN53" i="1"/>
  <c r="BL53" i="1"/>
  <c r="BM53" i="1"/>
  <c r="BQ53" i="1"/>
  <c r="BY53" i="1"/>
  <c r="BT53" i="1"/>
  <c r="CC53" i="1"/>
  <c r="BX53" i="1"/>
  <c r="CB53" i="1"/>
  <c r="BW53" i="1"/>
  <c r="CA53" i="1"/>
  <c r="BR53" i="1"/>
  <c r="BU53" i="1"/>
  <c r="R53" i="1"/>
  <c r="S53" i="1"/>
  <c r="T53" i="1"/>
  <c r="X53" i="1"/>
  <c r="W53" i="1"/>
  <c r="Z53" i="1"/>
  <c r="AA53" i="1"/>
  <c r="DS52" i="1"/>
  <c r="DW52" i="1"/>
  <c r="DR52" i="1"/>
  <c r="DV52" i="1"/>
  <c r="DQ52" i="1"/>
  <c r="DU52" i="1"/>
  <c r="CK52" i="1"/>
  <c r="CI52" i="1"/>
  <c r="CJ52" i="1"/>
  <c r="CN52" i="1"/>
  <c r="CV52" i="1"/>
  <c r="CQ52" i="1"/>
  <c r="CZ52" i="1"/>
  <c r="CU52" i="1"/>
  <c r="CY52" i="1"/>
  <c r="CT52" i="1"/>
  <c r="CX52" i="1"/>
  <c r="CO52" i="1"/>
  <c r="CR52" i="1"/>
  <c r="BN52" i="1"/>
  <c r="BL52" i="1"/>
  <c r="BM52" i="1"/>
  <c r="BQ52" i="1"/>
  <c r="BY52" i="1"/>
  <c r="BT52" i="1"/>
  <c r="CC52" i="1"/>
  <c r="BX52" i="1"/>
  <c r="CB52" i="1"/>
  <c r="BW52" i="1"/>
  <c r="CA52" i="1"/>
  <c r="BR52" i="1"/>
  <c r="BU52" i="1"/>
  <c r="R52" i="1"/>
  <c r="S52" i="1"/>
  <c r="T52" i="1"/>
  <c r="X52" i="1"/>
  <c r="W52" i="1"/>
  <c r="Z52" i="1"/>
  <c r="AA52" i="1"/>
  <c r="DS51" i="1"/>
  <c r="DW51" i="1"/>
  <c r="DR51" i="1"/>
  <c r="DV51" i="1"/>
  <c r="DQ51" i="1"/>
  <c r="DU51" i="1"/>
  <c r="CK51" i="1"/>
  <c r="CI51" i="1"/>
  <c r="CJ51" i="1"/>
  <c r="CN51" i="1"/>
  <c r="CV51" i="1"/>
  <c r="CQ51" i="1"/>
  <c r="CZ51" i="1"/>
  <c r="CU51" i="1"/>
  <c r="CY51" i="1"/>
  <c r="CT51" i="1"/>
  <c r="CX51" i="1"/>
  <c r="CO51" i="1"/>
  <c r="CR51" i="1"/>
  <c r="BN51" i="1"/>
  <c r="BL51" i="1"/>
  <c r="BM51" i="1"/>
  <c r="BQ51" i="1"/>
  <c r="BY51" i="1"/>
  <c r="BT51" i="1"/>
  <c r="CC51" i="1"/>
  <c r="BX51" i="1"/>
  <c r="CB51" i="1"/>
  <c r="BW51" i="1"/>
  <c r="CA51" i="1"/>
  <c r="BR51" i="1"/>
  <c r="BU51" i="1"/>
  <c r="R51" i="1"/>
  <c r="S51" i="1"/>
  <c r="T51" i="1"/>
  <c r="X51" i="1"/>
  <c r="W51" i="1"/>
  <c r="Z51" i="1"/>
  <c r="AA51" i="1"/>
  <c r="DS49" i="1"/>
  <c r="DW49" i="1"/>
  <c r="DR49" i="1"/>
  <c r="DV49" i="1"/>
  <c r="DQ49" i="1"/>
  <c r="DU49" i="1"/>
  <c r="CK49" i="1"/>
  <c r="CI49" i="1"/>
  <c r="CJ49" i="1"/>
  <c r="CN49" i="1"/>
  <c r="CV49" i="1"/>
  <c r="CQ49" i="1"/>
  <c r="CZ49" i="1"/>
  <c r="CU49" i="1"/>
  <c r="CY49" i="1"/>
  <c r="CT49" i="1"/>
  <c r="CX49" i="1"/>
  <c r="CO49" i="1"/>
  <c r="CR49" i="1"/>
  <c r="BN49" i="1"/>
  <c r="BL49" i="1"/>
  <c r="BM49" i="1"/>
  <c r="BQ49" i="1"/>
  <c r="BY49" i="1"/>
  <c r="BT49" i="1"/>
  <c r="CC49" i="1"/>
  <c r="BX49" i="1"/>
  <c r="CB49" i="1"/>
  <c r="BW49" i="1"/>
  <c r="CA49" i="1"/>
  <c r="BR49" i="1"/>
  <c r="BU49" i="1"/>
  <c r="R49" i="1"/>
  <c r="S49" i="1"/>
  <c r="T49" i="1"/>
  <c r="X49" i="1"/>
  <c r="W49" i="1"/>
  <c r="Z49" i="1"/>
  <c r="AA49" i="1"/>
  <c r="DS48" i="1"/>
  <c r="DW48" i="1"/>
  <c r="DR48" i="1"/>
  <c r="DV48" i="1"/>
  <c r="DQ48" i="1"/>
  <c r="DU48" i="1"/>
  <c r="CK48" i="1"/>
  <c r="CI48" i="1"/>
  <c r="CJ48" i="1"/>
  <c r="CN48" i="1"/>
  <c r="CV48" i="1"/>
  <c r="CQ48" i="1"/>
  <c r="CZ48" i="1"/>
  <c r="CU48" i="1"/>
  <c r="CY48" i="1"/>
  <c r="CT48" i="1"/>
  <c r="CX48" i="1"/>
  <c r="CO48" i="1"/>
  <c r="CR48" i="1"/>
  <c r="BN48" i="1"/>
  <c r="BL48" i="1"/>
  <c r="BM48" i="1"/>
  <c r="BQ48" i="1"/>
  <c r="BY48" i="1"/>
  <c r="BT48" i="1"/>
  <c r="CC48" i="1"/>
  <c r="BX48" i="1"/>
  <c r="CB48" i="1"/>
  <c r="BW48" i="1"/>
  <c r="CA48" i="1"/>
  <c r="BR48" i="1"/>
  <c r="BU48" i="1"/>
  <c r="R48" i="1"/>
  <c r="S48" i="1"/>
  <c r="T48" i="1"/>
  <c r="X48" i="1"/>
  <c r="W48" i="1"/>
  <c r="Z48" i="1"/>
  <c r="AA48" i="1"/>
  <c r="DS47" i="1"/>
  <c r="DW47" i="1"/>
  <c r="DR47" i="1"/>
  <c r="DV47" i="1"/>
  <c r="DQ47" i="1"/>
  <c r="DU47" i="1"/>
  <c r="CK47" i="1"/>
  <c r="CI47" i="1"/>
  <c r="CJ47" i="1"/>
  <c r="CN47" i="1"/>
  <c r="CV47" i="1"/>
  <c r="CQ47" i="1"/>
  <c r="CZ47" i="1"/>
  <c r="CU47" i="1"/>
  <c r="CY47" i="1"/>
  <c r="CT47" i="1"/>
  <c r="CX47" i="1"/>
  <c r="CO47" i="1"/>
  <c r="CR47" i="1"/>
  <c r="BN47" i="1"/>
  <c r="BL47" i="1"/>
  <c r="BM47" i="1"/>
  <c r="BQ47" i="1"/>
  <c r="BY47" i="1"/>
  <c r="BT47" i="1"/>
  <c r="CC47" i="1"/>
  <c r="BX47" i="1"/>
  <c r="CB47" i="1"/>
  <c r="BW47" i="1"/>
  <c r="CA47" i="1"/>
  <c r="BR47" i="1"/>
  <c r="BU47" i="1"/>
  <c r="R47" i="1"/>
  <c r="S47" i="1"/>
  <c r="T47" i="1"/>
  <c r="X47" i="1"/>
  <c r="W47" i="1"/>
  <c r="Z47" i="1"/>
  <c r="AA47" i="1"/>
  <c r="DS46" i="1"/>
  <c r="DW46" i="1"/>
  <c r="DR46" i="1"/>
  <c r="DV46" i="1"/>
  <c r="DQ46" i="1"/>
  <c r="DU46" i="1"/>
  <c r="CK46" i="1"/>
  <c r="CI46" i="1"/>
  <c r="CJ46" i="1"/>
  <c r="CN46" i="1"/>
  <c r="CV46" i="1"/>
  <c r="CQ46" i="1"/>
  <c r="CZ46" i="1"/>
  <c r="CU46" i="1"/>
  <c r="CY46" i="1"/>
  <c r="CT46" i="1"/>
  <c r="CX46" i="1"/>
  <c r="CO46" i="1"/>
  <c r="CR46" i="1"/>
  <c r="BN46" i="1"/>
  <c r="BL46" i="1"/>
  <c r="BM46" i="1"/>
  <c r="BQ46" i="1"/>
  <c r="BY46" i="1"/>
  <c r="BT46" i="1"/>
  <c r="CC46" i="1"/>
  <c r="BX46" i="1"/>
  <c r="CB46" i="1"/>
  <c r="BW46" i="1"/>
  <c r="CA46" i="1"/>
  <c r="BR46" i="1"/>
  <c r="BU46" i="1"/>
  <c r="R46" i="1"/>
  <c r="S46" i="1"/>
  <c r="T46" i="1"/>
  <c r="X46" i="1"/>
  <c r="W46" i="1"/>
  <c r="Z46" i="1"/>
  <c r="AA46" i="1"/>
  <c r="DS44" i="1"/>
  <c r="DW44" i="1"/>
  <c r="DR44" i="1"/>
  <c r="DV44" i="1"/>
  <c r="DQ44" i="1"/>
  <c r="DU44" i="1"/>
  <c r="CK44" i="1"/>
  <c r="CI44" i="1"/>
  <c r="CJ44" i="1"/>
  <c r="CN44" i="1"/>
  <c r="CV44" i="1"/>
  <c r="CQ44" i="1"/>
  <c r="CZ44" i="1"/>
  <c r="CU44" i="1"/>
  <c r="CY44" i="1"/>
  <c r="CT44" i="1"/>
  <c r="CX44" i="1"/>
  <c r="CO44" i="1"/>
  <c r="CR44" i="1"/>
  <c r="BN44" i="1"/>
  <c r="BL44" i="1"/>
  <c r="BM44" i="1"/>
  <c r="BQ44" i="1"/>
  <c r="BY44" i="1"/>
  <c r="BT44" i="1"/>
  <c r="CC44" i="1"/>
  <c r="BX44" i="1"/>
  <c r="CB44" i="1"/>
  <c r="BW44" i="1"/>
  <c r="CA44" i="1"/>
  <c r="BR44" i="1"/>
  <c r="BU44" i="1"/>
  <c r="R44" i="1"/>
  <c r="S44" i="1"/>
  <c r="T44" i="1"/>
  <c r="X44" i="1"/>
  <c r="W44" i="1"/>
  <c r="Z44" i="1"/>
  <c r="AA44" i="1"/>
  <c r="CO33" i="1"/>
  <c r="BR33" i="1"/>
  <c r="AU33" i="1"/>
  <c r="X33" i="1"/>
  <c r="CO32" i="1"/>
  <c r="BR32" i="1"/>
  <c r="AU32" i="1"/>
  <c r="X32" i="1"/>
  <c r="CO31" i="1"/>
  <c r="BR31" i="1"/>
  <c r="AU31" i="1"/>
  <c r="X31" i="1"/>
  <c r="CO30" i="1"/>
  <c r="BR30" i="1"/>
  <c r="AU30" i="1"/>
  <c r="X30" i="1"/>
  <c r="CO28" i="1"/>
  <c r="BR28" i="1"/>
  <c r="AU28" i="1"/>
  <c r="X28" i="1"/>
  <c r="CO27" i="1"/>
  <c r="BR27" i="1"/>
  <c r="AU27" i="1"/>
  <c r="X27" i="1"/>
  <c r="CO26" i="1"/>
  <c r="BR26" i="1"/>
  <c r="AU26" i="1"/>
  <c r="X26" i="1"/>
  <c r="CO25" i="1"/>
  <c r="BR25" i="1"/>
  <c r="AU25" i="1"/>
  <c r="X25" i="1"/>
  <c r="CO23" i="1"/>
  <c r="BR23" i="1"/>
  <c r="AU23" i="1"/>
  <c r="X23" i="1"/>
</calcChain>
</file>

<file path=xl/sharedStrings.xml><?xml version="1.0" encoding="utf-8"?>
<sst xmlns="http://schemas.openxmlformats.org/spreadsheetml/2006/main" count="2470" uniqueCount="87">
  <si>
    <t>Graphpad</t>
  </si>
  <si>
    <t>Folder</t>
  </si>
  <si>
    <t>C:\Users\clynch\Desktop\cdk8i paper\CDK8 Cian draft Oct2016\Sub to NCB\Source data -sent to me</t>
  </si>
  <si>
    <t>File</t>
  </si>
  <si>
    <t>H9 and H1 hPSCs diff into EBs qPCR data July 2020 replicates -done by CIAN</t>
  </si>
  <si>
    <t>Excel</t>
  </si>
  <si>
    <t>H1 cells</t>
  </si>
  <si>
    <t>GAPDH</t>
  </si>
  <si>
    <t>Nanog</t>
  </si>
  <si>
    <t>OCT_4</t>
  </si>
  <si>
    <t>TFCP2L</t>
  </si>
  <si>
    <t>AFP</t>
  </si>
  <si>
    <t>FOXA2</t>
  </si>
  <si>
    <t>EOMES</t>
  </si>
  <si>
    <t>PAX6</t>
  </si>
  <si>
    <t>MAP2</t>
  </si>
  <si>
    <t>B3-TUBULIN</t>
  </si>
  <si>
    <t>TUJ1</t>
  </si>
  <si>
    <t>GFAP</t>
  </si>
  <si>
    <t>NKX2.5</t>
  </si>
  <si>
    <t>TNN13</t>
  </si>
  <si>
    <t>MYH6</t>
  </si>
  <si>
    <t>MYL2</t>
  </si>
  <si>
    <t>MYL7</t>
  </si>
  <si>
    <t>TBX3</t>
  </si>
  <si>
    <t>PRDM14</t>
  </si>
  <si>
    <t>DNMT3B</t>
  </si>
  <si>
    <t>Sample 1</t>
  </si>
  <si>
    <t>H1 Ctrl Day7 Setgr8i</t>
  </si>
  <si>
    <t>Undetermined</t>
  </si>
  <si>
    <t>Sample 13</t>
  </si>
  <si>
    <t>H1 Ctrl Endo d21 Setgr8i</t>
  </si>
  <si>
    <t>Sample 14</t>
  </si>
  <si>
    <t>H1 2i Endo d21 Setgr8i</t>
  </si>
  <si>
    <t>Sample 16</t>
  </si>
  <si>
    <t>H1 Ctrl Endo d20 Set8i</t>
  </si>
  <si>
    <t>Sample 17</t>
  </si>
  <si>
    <t>H1 8i Endo d20 Set8i</t>
  </si>
  <si>
    <t>Sample 18</t>
  </si>
  <si>
    <t>H1 Ctrl Cardio d21 Setgr8i</t>
  </si>
  <si>
    <t>Sample 19</t>
  </si>
  <si>
    <t>H1 2i Cardio d21 Setgr8i</t>
  </si>
  <si>
    <t>Sample 21</t>
  </si>
  <si>
    <t>H1 Ctrl Cardio d20 Set8i</t>
  </si>
  <si>
    <t>Sample 22</t>
  </si>
  <si>
    <t>H1 8i Cardio d20 Set8i</t>
  </si>
  <si>
    <t>rep1</t>
  </si>
  <si>
    <t>rep2</t>
  </si>
  <si>
    <t>rep3</t>
  </si>
  <si>
    <t>Mean</t>
  </si>
  <si>
    <t>Std Dev</t>
  </si>
  <si>
    <t>vs GAPDH</t>
  </si>
  <si>
    <t>Replicate ratio vs Mean</t>
  </si>
  <si>
    <t>(Replicate ratio vs Mean) vs GAPDH</t>
  </si>
  <si>
    <t>TNNI3</t>
  </si>
  <si>
    <t>H9 cells</t>
  </si>
  <si>
    <t>Sample 7</t>
  </si>
  <si>
    <t>Sample 23</t>
  </si>
  <si>
    <t>Sample 24</t>
  </si>
  <si>
    <t>Sample 26</t>
  </si>
  <si>
    <t>Sample 27</t>
  </si>
  <si>
    <t>Sample 28</t>
  </si>
  <si>
    <t>Sample 29</t>
  </si>
  <si>
    <t>Sample 31</t>
  </si>
  <si>
    <t>Sample 32</t>
  </si>
  <si>
    <t>Also used in Fig 3B</t>
  </si>
  <si>
    <t>Raquel -hPSC diff to EB and qPCR germ layers raw data lines H1 and H9 Fig3B and Suppl Info -by Cian 22-7-2020 v2</t>
  </si>
  <si>
    <t>H1 Ctrl Day7</t>
  </si>
  <si>
    <t>H1 Ctrl Endo d21</t>
  </si>
  <si>
    <t xml:space="preserve">H1 2i Endo d21 </t>
  </si>
  <si>
    <t xml:space="preserve">H1 Ctrl Endo d20 </t>
  </si>
  <si>
    <t xml:space="preserve">H1 8i Endo d20 </t>
  </si>
  <si>
    <t xml:space="preserve">H1 Ctrl Cardio d21 </t>
  </si>
  <si>
    <t xml:space="preserve">H1 2i Cardio d21 </t>
  </si>
  <si>
    <t xml:space="preserve">H1 Ctrl Cardio d20 </t>
  </si>
  <si>
    <t xml:space="preserve">H1 8i Cardio d20 </t>
  </si>
  <si>
    <t xml:space="preserve">H9 Ctrl Day7 </t>
  </si>
  <si>
    <t xml:space="preserve">H9 Ctrl Endo d21 </t>
  </si>
  <si>
    <t xml:space="preserve">H9 2i Endo d21 </t>
  </si>
  <si>
    <t xml:space="preserve">H9 Ctrl Endo d20 </t>
  </si>
  <si>
    <t xml:space="preserve">H9 8i Endo d20 </t>
  </si>
  <si>
    <t xml:space="preserve">H9 Ctrl Cardio d21 </t>
  </si>
  <si>
    <t xml:space="preserve">H9 2i Cardio d21 </t>
  </si>
  <si>
    <t xml:space="preserve">H9 Ctrl Cardio d20 </t>
  </si>
  <si>
    <t xml:space="preserve">H9 8i Cardio d20 </t>
  </si>
  <si>
    <t>Source Data for Supplementary Information page 8 qRT-PCRs.</t>
  </si>
  <si>
    <t>Source Data for Supplementary Information page 7 qRT-PCRs.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</si>
</sst>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" fillId="11" borderId="0" xfId="0" applyFont="1" applyFill="1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/>
    <xf numFmtId="0" fontId="0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/>
    <xf numFmtId="0" fontId="0" fillId="12" borderId="0" xfId="0" applyFill="1" applyAlignment="1">
      <alignment horizontal="center"/>
    </xf>
    <xf numFmtId="0" fontId="3" fillId="13" borderId="0" xfId="0" applyFont="1" applyFill="1"/>
    <xf numFmtId="0" fontId="0" fillId="13" borderId="0" xfId="0" applyFont="1" applyFill="1"/>
    <xf numFmtId="0" fontId="3" fillId="0" borderId="0" xfId="0" applyFont="1" applyFill="1"/>
    <xf numFmtId="0" fontId="3" fillId="5" borderId="0" xfId="0" applyFont="1" applyFill="1"/>
    <xf numFmtId="0" fontId="0" fillId="14" borderId="0" xfId="0" applyFill="1"/>
    <xf numFmtId="0" fontId="0" fillId="9" borderId="0" xfId="0" applyFill="1"/>
    <xf numFmtId="0" fontId="3" fillId="0" borderId="0" xfId="0" applyFont="1"/>
    <xf numFmtId="0" fontId="3" fillId="15" borderId="0" xfId="0" applyFont="1" applyFill="1"/>
    <xf numFmtId="0" fontId="0" fillId="16" borderId="0" xfId="0" applyFill="1"/>
    <xf numFmtId="0" fontId="0" fillId="17" borderId="0" xfId="0" applyFont="1" applyFill="1"/>
    <xf numFmtId="0" fontId="0" fillId="18" borderId="0" xfId="0" applyFill="1"/>
    <xf numFmtId="0" fontId="0" fillId="19" borderId="0" xfId="0" applyFill="1"/>
    <xf numFmtId="0" fontId="0" fillId="0" borderId="0" xfId="0" applyAlignment="1">
      <alignment horizontal="left"/>
    </xf>
    <xf numFmtId="0" fontId="0" fillId="20" borderId="0" xfId="0" applyFill="1"/>
    <xf numFmtId="0" fontId="0" fillId="21" borderId="0" xfId="0" applyFill="1"/>
    <xf numFmtId="164" fontId="0" fillId="0" borderId="0" xfId="0" applyNumberFormat="1" applyFill="1"/>
    <xf numFmtId="0" fontId="2" fillId="0" borderId="0" xfId="0" applyFont="1" applyFill="1" applyAlignment="1">
      <alignment horizontal="left"/>
    </xf>
    <xf numFmtId="0" fontId="0" fillId="0" borderId="0" xfId="0" applyFont="1"/>
    <xf numFmtId="17" fontId="0" fillId="11" borderId="0" xfId="0" applyNumberFormat="1" applyFont="1" applyFill="1" applyAlignment="1">
      <alignment horizontal="center"/>
    </xf>
    <xf numFmtId="17" fontId="0" fillId="12" borderId="0" xfId="0" applyNumberFormat="1" applyFill="1" applyAlignment="1">
      <alignment horizontal="center"/>
    </xf>
    <xf numFmtId="0" fontId="0" fillId="11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18"/>
  <sheetViews>
    <sheetView tabSelected="1" zoomScale="50" zoomScaleNormal="50" workbookViewId="0"/>
  </sheetViews>
  <sheetFormatPr defaultRowHeight="14.5" x14ac:dyDescent="0.35"/>
  <cols>
    <col min="16" max="16" width="44.90625" customWidth="1"/>
    <col min="17" max="17" width="30.26953125" customWidth="1"/>
    <col min="18" max="36" width="10.90625"/>
    <col min="37" max="37" width="10.90625" style="1"/>
    <col min="38" max="38" width="10.90625"/>
    <col min="39" max="39" width="39.08984375" customWidth="1"/>
    <col min="40" max="40" width="32" customWidth="1"/>
    <col min="41" max="59" width="10.90625"/>
    <col min="60" max="60" width="10.90625" style="1"/>
    <col min="61" max="61" width="10.90625"/>
    <col min="62" max="62" width="35.26953125" customWidth="1"/>
    <col min="63" max="63" width="25.81640625" customWidth="1"/>
    <col min="64" max="70" width="10.90625"/>
    <col min="71" max="71" width="25.81640625" customWidth="1"/>
    <col min="72" max="82" width="10.90625"/>
    <col min="83" max="83" width="10.90625" style="1"/>
    <col min="84" max="84" width="10.90625"/>
    <col min="85" max="85" width="26.54296875" customWidth="1"/>
    <col min="86" max="86" width="30.1796875" customWidth="1"/>
    <col min="87" max="93" width="10.90625"/>
    <col min="94" max="94" width="26.1796875" customWidth="1"/>
    <col min="95" max="105" width="10.90625"/>
    <col min="106" max="106" width="10.90625" style="1"/>
    <col min="107" max="107" width="10.90625"/>
    <col min="108" max="108" width="16.26953125" customWidth="1"/>
  </cols>
  <sheetData>
    <row r="1" spans="1:127" x14ac:dyDescent="0.35">
      <c r="A1" s="40" t="s">
        <v>86</v>
      </c>
    </row>
    <row r="2" spans="1:127" x14ac:dyDescent="0.35">
      <c r="A2" s="40"/>
      <c r="Q2" s="2" t="s">
        <v>7</v>
      </c>
      <c r="R2" s="2"/>
      <c r="S2" s="2"/>
      <c r="T2" s="3" t="s">
        <v>8</v>
      </c>
      <c r="U2" s="3"/>
      <c r="V2" s="3"/>
      <c r="W2" s="4" t="s">
        <v>9</v>
      </c>
      <c r="X2" s="4"/>
      <c r="Y2" s="4"/>
      <c r="Z2" s="5" t="s">
        <v>10</v>
      </c>
      <c r="AA2" s="5"/>
      <c r="AB2" s="5"/>
      <c r="AN2" s="2" t="s">
        <v>11</v>
      </c>
      <c r="AO2" s="2"/>
      <c r="AP2" s="2"/>
      <c r="AQ2" s="3" t="s">
        <v>12</v>
      </c>
      <c r="AR2" s="3"/>
      <c r="AS2" s="3"/>
      <c r="AT2" s="4" t="s">
        <v>13</v>
      </c>
      <c r="AU2" s="4"/>
      <c r="AV2" s="4"/>
      <c r="AW2" s="5" t="s">
        <v>14</v>
      </c>
      <c r="AX2" s="5"/>
      <c r="AY2" s="5"/>
      <c r="BK2" s="2" t="s">
        <v>15</v>
      </c>
      <c r="BL2" s="2"/>
      <c r="BM2" s="2"/>
      <c r="BN2" s="3" t="s">
        <v>16</v>
      </c>
      <c r="BO2" s="3"/>
      <c r="BP2" s="3"/>
      <c r="BQ2" s="4" t="s">
        <v>17</v>
      </c>
      <c r="BR2" s="4"/>
      <c r="BS2" s="4"/>
      <c r="BT2" s="5" t="s">
        <v>18</v>
      </c>
      <c r="BU2" s="5"/>
      <c r="BV2" s="5"/>
      <c r="CH2" s="2" t="s">
        <v>19</v>
      </c>
      <c r="CI2" s="2"/>
      <c r="CJ2" s="2"/>
      <c r="CK2" s="3" t="s">
        <v>20</v>
      </c>
      <c r="CL2" s="3"/>
      <c r="CM2" s="3"/>
      <c r="CN2" s="4" t="s">
        <v>21</v>
      </c>
      <c r="CO2" s="4"/>
      <c r="CP2" s="4"/>
      <c r="CQ2" s="5" t="s">
        <v>22</v>
      </c>
      <c r="CR2" s="5"/>
      <c r="CS2" s="5"/>
      <c r="DE2" s="6" t="s">
        <v>23</v>
      </c>
      <c r="DF2" s="6"/>
      <c r="DG2" s="6"/>
      <c r="DH2" s="7" t="s">
        <v>24</v>
      </c>
      <c r="DI2" s="7"/>
      <c r="DJ2" s="7"/>
      <c r="DK2" s="8" t="s">
        <v>25</v>
      </c>
      <c r="DL2" s="8"/>
      <c r="DM2" s="8"/>
      <c r="DN2" s="9" t="s">
        <v>26</v>
      </c>
      <c r="DO2" s="9"/>
      <c r="DP2" s="9"/>
    </row>
    <row r="3" spans="1:127" ht="15.5" x14ac:dyDescent="0.35">
      <c r="O3" t="s">
        <v>27</v>
      </c>
      <c r="P3" s="10" t="s">
        <v>67</v>
      </c>
      <c r="Q3" s="11">
        <v>22.71269416809082</v>
      </c>
      <c r="R3" s="11">
        <v>23.935134887695313</v>
      </c>
      <c r="S3" s="11">
        <v>22.712995529174805</v>
      </c>
      <c r="T3" s="11">
        <v>20.592016220092773</v>
      </c>
      <c r="U3" s="11">
        <v>20.689674377441406</v>
      </c>
      <c r="V3" s="11">
        <v>20.560317993164062</v>
      </c>
      <c r="W3" s="11">
        <v>22.573238372802734</v>
      </c>
      <c r="X3" s="11">
        <v>22.504806518554688</v>
      </c>
      <c r="Y3" s="11">
        <v>22.502422332763672</v>
      </c>
      <c r="Z3" s="11">
        <v>32.015789031982422</v>
      </c>
      <c r="AA3" s="11">
        <v>32.617103576660156</v>
      </c>
      <c r="AB3" s="11">
        <v>32.153617858886719</v>
      </c>
      <c r="AL3" t="s">
        <v>27</v>
      </c>
      <c r="AM3" s="10" t="s">
        <v>67</v>
      </c>
      <c r="AN3" t="s">
        <v>29</v>
      </c>
      <c r="AO3" s="11">
        <v>32.819240570068359</v>
      </c>
      <c r="AP3" t="s">
        <v>29</v>
      </c>
      <c r="AQ3" s="11">
        <v>29.164445877075195</v>
      </c>
      <c r="AR3" s="11">
        <v>29.259017944335937</v>
      </c>
      <c r="AS3" s="11">
        <v>28.737190246582031</v>
      </c>
      <c r="AT3" s="11">
        <v>30.514245986938477</v>
      </c>
      <c r="AU3" s="11">
        <v>30.143936157226562</v>
      </c>
      <c r="AV3" s="11">
        <v>30.190237045288086</v>
      </c>
      <c r="AW3" s="11">
        <v>31.831214904785156</v>
      </c>
      <c r="AX3" s="11">
        <v>32.335407257080078</v>
      </c>
      <c r="AY3" s="11">
        <v>32.335567474365234</v>
      </c>
      <c r="BI3" t="s">
        <v>27</v>
      </c>
      <c r="BJ3" s="10" t="s">
        <v>67</v>
      </c>
      <c r="BK3" s="11">
        <v>25.874189376831055</v>
      </c>
      <c r="BL3" s="11">
        <v>25.884611129760742</v>
      </c>
      <c r="BM3" s="11">
        <v>25.7127685546875</v>
      </c>
      <c r="BN3" s="11">
        <v>25.868597030639648</v>
      </c>
      <c r="BO3" s="11">
        <v>25.876039505004883</v>
      </c>
      <c r="BP3" s="11">
        <v>25.906085968017578</v>
      </c>
      <c r="BQ3" s="11">
        <v>25.731515884399414</v>
      </c>
      <c r="BR3" s="11">
        <v>25.606573104858398</v>
      </c>
      <c r="BS3" s="11">
        <v>25.676345825195313</v>
      </c>
      <c r="BT3" s="11">
        <v>30.893087387084961</v>
      </c>
      <c r="BU3" s="11">
        <v>30.590747833251953</v>
      </c>
      <c r="BV3" s="11">
        <v>30.651922225952148</v>
      </c>
      <c r="BW3" s="11"/>
      <c r="BX3" s="11"/>
      <c r="BY3" s="11"/>
      <c r="BZ3" s="11"/>
      <c r="CA3" s="11"/>
      <c r="CB3" s="11"/>
      <c r="CC3" s="11"/>
      <c r="CF3" t="s">
        <v>27</v>
      </c>
      <c r="CG3" s="10" t="s">
        <v>28</v>
      </c>
      <c r="CH3" s="11">
        <v>36.693046569824219</v>
      </c>
      <c r="CI3" t="s">
        <v>29</v>
      </c>
      <c r="CJ3" t="s">
        <v>29</v>
      </c>
      <c r="CK3" s="11">
        <v>33.101356506347656</v>
      </c>
      <c r="CL3" s="11">
        <v>32.404396057128906</v>
      </c>
      <c r="CM3" s="11">
        <v>31.653446197509766</v>
      </c>
      <c r="CN3" t="s">
        <v>29</v>
      </c>
      <c r="CO3" s="11">
        <v>34.210033416748047</v>
      </c>
      <c r="CP3" s="11">
        <v>34.262020111083984</v>
      </c>
      <c r="CQ3" s="11">
        <v>35.353855133056641</v>
      </c>
      <c r="CR3" s="11">
        <v>36.4683837890625</v>
      </c>
      <c r="CS3" t="s">
        <v>29</v>
      </c>
      <c r="CU3" s="11"/>
      <c r="CV3" s="11"/>
      <c r="CZ3" s="11"/>
      <c r="DC3" t="s">
        <v>27</v>
      </c>
      <c r="DD3" s="10" t="s">
        <v>67</v>
      </c>
      <c r="DE3" s="11">
        <v>28.201084136962891</v>
      </c>
      <c r="DF3" s="11">
        <v>28.318111419677734</v>
      </c>
      <c r="DG3" s="11">
        <v>28.39924430847168</v>
      </c>
      <c r="DH3" s="11">
        <v>30.786886215209961</v>
      </c>
      <c r="DI3" s="11">
        <v>30.593900680541992</v>
      </c>
      <c r="DJ3" s="11">
        <v>30.625385284423828</v>
      </c>
      <c r="DK3" s="11">
        <v>26.677473068237305</v>
      </c>
      <c r="DL3" s="11">
        <v>26.6009521484375</v>
      </c>
      <c r="DM3" s="11">
        <v>26.563076019287109</v>
      </c>
      <c r="DN3" s="11">
        <v>23.287458419799805</v>
      </c>
      <c r="DO3" s="11">
        <v>22.913501739501953</v>
      </c>
      <c r="DP3" s="11">
        <v>23.261270523071289</v>
      </c>
      <c r="DQ3" s="11"/>
      <c r="DR3" s="11"/>
      <c r="DS3" s="11"/>
      <c r="DT3" s="11"/>
      <c r="DW3" s="11"/>
    </row>
    <row r="4" spans="1:127" ht="15.5" x14ac:dyDescent="0.35">
      <c r="A4" t="s">
        <v>5</v>
      </c>
      <c r="B4" t="s">
        <v>1</v>
      </c>
      <c r="C4" t="s">
        <v>2</v>
      </c>
      <c r="P4" s="10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M4" s="10"/>
      <c r="AO4" s="11"/>
      <c r="AQ4" s="11"/>
      <c r="AR4" s="11"/>
      <c r="AS4" s="11"/>
      <c r="AT4" s="11"/>
      <c r="AU4" s="11"/>
      <c r="AV4" s="11"/>
      <c r="AW4" s="11"/>
      <c r="AX4" s="11"/>
      <c r="AY4" s="11"/>
      <c r="BJ4" s="10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G4" s="10"/>
      <c r="CH4" s="11"/>
      <c r="CK4" s="11"/>
      <c r="CL4" s="11"/>
      <c r="CM4" s="11"/>
      <c r="CO4" s="11"/>
      <c r="CP4" s="11"/>
      <c r="CQ4" s="11"/>
      <c r="CR4" s="11"/>
      <c r="CU4" s="11"/>
      <c r="CV4" s="11"/>
      <c r="CZ4" s="11"/>
      <c r="DD4" s="10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W4" s="11"/>
    </row>
    <row r="5" spans="1:127" ht="15.5" x14ac:dyDescent="0.35">
      <c r="B5" t="s">
        <v>3</v>
      </c>
      <c r="C5" t="s">
        <v>66</v>
      </c>
      <c r="O5" t="s">
        <v>30</v>
      </c>
      <c r="P5" s="10" t="s">
        <v>68</v>
      </c>
      <c r="Q5" s="11">
        <v>24.671606063842773</v>
      </c>
      <c r="R5" s="11">
        <v>24.689092636108398</v>
      </c>
      <c r="S5" s="11">
        <v>24.433061599731445</v>
      </c>
      <c r="T5" s="11">
        <v>27.432918548583984</v>
      </c>
      <c r="U5" s="11">
        <v>27.633161544799805</v>
      </c>
      <c r="V5" s="11">
        <v>27.438190460205078</v>
      </c>
      <c r="W5" s="11">
        <v>32.106990814208984</v>
      </c>
      <c r="X5" s="11">
        <v>31.845352172851563</v>
      </c>
      <c r="Y5" s="11">
        <v>31.844757080078125</v>
      </c>
      <c r="Z5" t="s">
        <v>29</v>
      </c>
      <c r="AA5" s="11">
        <v>36.997966766357422</v>
      </c>
      <c r="AB5" s="11">
        <v>35.666599273681641</v>
      </c>
      <c r="AL5" t="s">
        <v>30</v>
      </c>
      <c r="AM5" s="10" t="s">
        <v>68</v>
      </c>
      <c r="AN5" t="s">
        <v>29</v>
      </c>
      <c r="AO5" t="s">
        <v>29</v>
      </c>
      <c r="AP5" t="s">
        <v>29</v>
      </c>
      <c r="AQ5" s="11">
        <v>35.938373565673828</v>
      </c>
      <c r="AR5" s="11">
        <v>35.659019470214844</v>
      </c>
      <c r="AS5" s="11">
        <v>39.405288696289063</v>
      </c>
      <c r="AT5" s="11">
        <v>36.606998443603516</v>
      </c>
      <c r="AU5" s="11">
        <v>38.399971008300781</v>
      </c>
      <c r="AV5" s="11">
        <v>36.689929962158203</v>
      </c>
      <c r="AW5" s="11">
        <v>26.800920486450195</v>
      </c>
      <c r="AX5" s="11">
        <v>27.007644653320313</v>
      </c>
      <c r="AY5" s="11">
        <v>26.920841217041016</v>
      </c>
      <c r="BI5" t="s">
        <v>30</v>
      </c>
      <c r="BJ5" s="10" t="s">
        <v>68</v>
      </c>
      <c r="BK5" s="11">
        <v>25.734540939331055</v>
      </c>
      <c r="BL5" s="11">
        <v>25.992351531982422</v>
      </c>
      <c r="BM5" s="11">
        <v>25.865514755249023</v>
      </c>
      <c r="BN5" s="11">
        <v>26.628055572509766</v>
      </c>
      <c r="BO5" s="11">
        <v>26.639902114868164</v>
      </c>
      <c r="BP5" s="11">
        <v>26.485359191894531</v>
      </c>
      <c r="BQ5" s="11">
        <v>26.550735473632812</v>
      </c>
      <c r="BR5" s="11">
        <v>26.555904388427734</v>
      </c>
      <c r="BS5" s="11">
        <v>26.511781692504883</v>
      </c>
      <c r="BT5" t="s">
        <v>29</v>
      </c>
      <c r="BU5" s="11">
        <v>34.730094909667969</v>
      </c>
      <c r="BV5" t="s">
        <v>29</v>
      </c>
      <c r="BW5" s="11"/>
      <c r="BX5" s="11"/>
      <c r="BY5" s="11"/>
      <c r="BZ5" s="11"/>
      <c r="CA5" s="11"/>
      <c r="CB5" s="11"/>
      <c r="CF5" t="s">
        <v>30</v>
      </c>
      <c r="CG5" s="10" t="s">
        <v>31</v>
      </c>
      <c r="CH5" t="s">
        <v>29</v>
      </c>
      <c r="CI5" t="s">
        <v>29</v>
      </c>
      <c r="CJ5" t="s">
        <v>29</v>
      </c>
      <c r="CK5" t="s">
        <v>29</v>
      </c>
      <c r="CL5" t="s">
        <v>29</v>
      </c>
      <c r="CM5" s="11">
        <v>35.006793975830078</v>
      </c>
      <c r="CN5" t="s">
        <v>29</v>
      </c>
      <c r="CO5" t="s">
        <v>29</v>
      </c>
      <c r="CP5" t="s">
        <v>29</v>
      </c>
      <c r="CQ5" s="11">
        <v>30.391525268554688</v>
      </c>
      <c r="CR5" s="11">
        <v>29.935026168823242</v>
      </c>
      <c r="CS5" s="11">
        <v>28.974660873413086</v>
      </c>
      <c r="CX5" s="11"/>
      <c r="CZ5" s="11"/>
      <c r="DC5" t="s">
        <v>30</v>
      </c>
      <c r="DD5" s="10" t="s">
        <v>68</v>
      </c>
      <c r="DE5" s="11">
        <v>25.382389068603516</v>
      </c>
      <c r="DF5" s="11">
        <v>25.521142959594727</v>
      </c>
      <c r="DG5" s="11">
        <v>25.312145233154297</v>
      </c>
      <c r="DH5" s="11">
        <v>28.344865798950195</v>
      </c>
      <c r="DI5" s="11">
        <v>28.315116882324219</v>
      </c>
      <c r="DJ5" s="11">
        <v>28.048297882080078</v>
      </c>
      <c r="DK5" t="s">
        <v>29</v>
      </c>
      <c r="DL5" t="s">
        <v>29</v>
      </c>
      <c r="DM5" t="s">
        <v>29</v>
      </c>
      <c r="DN5" s="11">
        <v>33.262039184570313</v>
      </c>
      <c r="DO5" s="11">
        <v>33.590618133544922</v>
      </c>
      <c r="DP5" s="11">
        <v>33.501605987548828</v>
      </c>
      <c r="DW5" s="11"/>
    </row>
    <row r="6" spans="1:127" ht="15.5" x14ac:dyDescent="0.35">
      <c r="O6" t="s">
        <v>32</v>
      </c>
      <c r="P6" s="10" t="s">
        <v>69</v>
      </c>
      <c r="Q6" s="11">
        <v>21.567581176757813</v>
      </c>
      <c r="R6" s="11">
        <v>21.718818664550781</v>
      </c>
      <c r="S6" s="11">
        <v>21.787696838378906</v>
      </c>
      <c r="T6" s="11">
        <v>26.567050933837891</v>
      </c>
      <c r="U6" s="11">
        <v>26.592952728271484</v>
      </c>
      <c r="V6" s="11">
        <v>26.359088897705078</v>
      </c>
      <c r="W6" s="11">
        <v>29.657428741455078</v>
      </c>
      <c r="X6" s="11">
        <v>29.236566543579102</v>
      </c>
      <c r="Y6" s="11">
        <v>29.672782897949219</v>
      </c>
      <c r="Z6" t="s">
        <v>29</v>
      </c>
      <c r="AA6" s="11">
        <v>36.430473327636719</v>
      </c>
      <c r="AB6" s="11">
        <v>39.183307647705078</v>
      </c>
      <c r="AL6" t="s">
        <v>32</v>
      </c>
      <c r="AM6" s="10" t="s">
        <v>69</v>
      </c>
      <c r="AN6" s="11">
        <v>28.957130432128906</v>
      </c>
      <c r="AO6" s="11">
        <v>29.784027099609375</v>
      </c>
      <c r="AP6" s="11">
        <v>30.3028564453125</v>
      </c>
      <c r="AQ6" s="11">
        <v>32.645824432373047</v>
      </c>
      <c r="AR6" s="11">
        <v>34.492847442626953</v>
      </c>
      <c r="AS6" s="11">
        <v>31.896482467651367</v>
      </c>
      <c r="AT6" s="11">
        <v>35.207653045654297</v>
      </c>
      <c r="AU6" s="11">
        <v>36.119510650634766</v>
      </c>
      <c r="AV6" s="11">
        <v>35.056106567382813</v>
      </c>
      <c r="AW6" s="11">
        <v>27.142055511474609</v>
      </c>
      <c r="AX6" s="11">
        <v>27.539218902587891</v>
      </c>
      <c r="AY6" s="11">
        <v>24.902507781982422</v>
      </c>
      <c r="BI6" t="s">
        <v>32</v>
      </c>
      <c r="BJ6" s="10" t="s">
        <v>69</v>
      </c>
      <c r="BK6" s="11">
        <v>22.262838363647461</v>
      </c>
      <c r="BL6" s="11">
        <v>22.242795944213867</v>
      </c>
      <c r="BM6" s="11">
        <v>22.390188217163086</v>
      </c>
      <c r="BN6" s="11">
        <v>25.288810729980469</v>
      </c>
      <c r="BO6" s="11">
        <v>25.124776840209961</v>
      </c>
      <c r="BP6" s="11">
        <v>25.193614959716797</v>
      </c>
      <c r="BQ6" s="11">
        <v>25.376981735229492</v>
      </c>
      <c r="BR6" s="11">
        <v>25.226053237915039</v>
      </c>
      <c r="BS6" s="11">
        <v>25.427024841308594</v>
      </c>
      <c r="BT6" s="11">
        <v>33.546504974365234</v>
      </c>
      <c r="BU6" s="11">
        <v>31.930950164794922</v>
      </c>
      <c r="BV6" s="11">
        <v>33.708103179931641</v>
      </c>
      <c r="BW6" s="11"/>
      <c r="BX6" s="11"/>
      <c r="BY6" s="11"/>
      <c r="BZ6" s="11"/>
      <c r="CA6" s="11"/>
      <c r="CB6" s="11"/>
      <c r="CC6" s="11"/>
      <c r="CF6" t="s">
        <v>32</v>
      </c>
      <c r="CG6" s="10" t="s">
        <v>33</v>
      </c>
      <c r="CH6" s="11">
        <v>37.77423095703125</v>
      </c>
      <c r="CI6" t="s">
        <v>29</v>
      </c>
      <c r="CJ6" s="11">
        <v>37.499797821044922</v>
      </c>
      <c r="CK6" s="11">
        <v>29.707666397094727</v>
      </c>
      <c r="CL6" s="11">
        <v>29.861261367797852</v>
      </c>
      <c r="CM6" s="11">
        <v>35.743705749511719</v>
      </c>
      <c r="CN6" t="s">
        <v>29</v>
      </c>
      <c r="CO6" s="11">
        <v>34.236518859863281</v>
      </c>
      <c r="CP6" t="s">
        <v>29</v>
      </c>
      <c r="CQ6" s="11">
        <v>33.85552978515625</v>
      </c>
      <c r="CR6" s="11">
        <v>35.949462890625</v>
      </c>
      <c r="CS6" s="11">
        <v>32.538124084472656</v>
      </c>
      <c r="CU6" s="11"/>
      <c r="CX6" s="11"/>
      <c r="CZ6" s="11"/>
      <c r="DC6" t="s">
        <v>32</v>
      </c>
      <c r="DD6" s="10" t="s">
        <v>69</v>
      </c>
      <c r="DE6" s="11">
        <v>27.904027938842773</v>
      </c>
      <c r="DF6" s="11">
        <v>28.35357666015625</v>
      </c>
      <c r="DG6" s="11">
        <v>28.297679901123047</v>
      </c>
      <c r="DH6" s="11">
        <v>29.146039962768555</v>
      </c>
      <c r="DI6" s="11">
        <v>29.209192276000977</v>
      </c>
      <c r="DJ6" s="11">
        <v>29.304679870605469</v>
      </c>
      <c r="DK6" s="11">
        <v>34.127933502197266</v>
      </c>
      <c r="DL6" s="11">
        <v>35.310462951660156</v>
      </c>
      <c r="DM6" t="s">
        <v>29</v>
      </c>
      <c r="DN6" s="11">
        <v>30.782247543334961</v>
      </c>
      <c r="DO6" s="11">
        <v>30.470914840698242</v>
      </c>
      <c r="DP6" s="11">
        <v>31.624805450439453</v>
      </c>
      <c r="DQ6" s="11"/>
      <c r="DR6" s="11"/>
      <c r="DW6" s="11"/>
    </row>
    <row r="7" spans="1:127" ht="15.5" x14ac:dyDescent="0.35">
      <c r="O7" t="s">
        <v>34</v>
      </c>
      <c r="P7" s="10" t="s">
        <v>70</v>
      </c>
      <c r="Q7" s="11">
        <v>21.890640258789063</v>
      </c>
      <c r="R7" s="11">
        <v>22.077228546142578</v>
      </c>
      <c r="S7" s="11">
        <v>21.469331741333008</v>
      </c>
      <c r="T7" s="11">
        <v>25.913400650024414</v>
      </c>
      <c r="U7" s="11">
        <v>26.161502838134766</v>
      </c>
      <c r="V7" s="11">
        <v>26.086360931396484</v>
      </c>
      <c r="W7" s="11">
        <v>30.238124847412109</v>
      </c>
      <c r="X7" s="11">
        <v>30.271074295043945</v>
      </c>
      <c r="Y7" s="11">
        <v>30.621547698974609</v>
      </c>
      <c r="Z7" t="s">
        <v>29</v>
      </c>
      <c r="AA7" s="11">
        <v>37.078468322753906</v>
      </c>
      <c r="AB7" t="s">
        <v>29</v>
      </c>
      <c r="AL7" t="s">
        <v>34</v>
      </c>
      <c r="AM7" s="10" t="s">
        <v>70</v>
      </c>
      <c r="AN7" s="11">
        <v>28.665943145751953</v>
      </c>
      <c r="AO7" s="11">
        <v>28.595565795898438</v>
      </c>
      <c r="AP7" s="11">
        <v>28.331138610839844</v>
      </c>
      <c r="AQ7" s="11">
        <v>31.157272338867188</v>
      </c>
      <c r="AR7" s="11">
        <v>36.600364685058594</v>
      </c>
      <c r="AS7" s="11">
        <v>35.627944946289063</v>
      </c>
      <c r="AT7" s="11">
        <v>33.228672027587891</v>
      </c>
      <c r="AU7" s="11">
        <v>33.714801788330078</v>
      </c>
      <c r="AV7" s="11">
        <v>33.224929809570312</v>
      </c>
      <c r="AW7" s="11">
        <v>21.152885437011719</v>
      </c>
      <c r="AX7" s="11">
        <v>21.157997131347656</v>
      </c>
      <c r="AY7" s="11">
        <v>21.153476715087891</v>
      </c>
      <c r="BI7" t="s">
        <v>34</v>
      </c>
      <c r="BJ7" s="10" t="s">
        <v>70</v>
      </c>
      <c r="BK7" s="11">
        <v>22.766349792480469</v>
      </c>
      <c r="BL7" s="11">
        <v>22.713973999023438</v>
      </c>
      <c r="BM7" s="11">
        <v>22.743602752685547</v>
      </c>
      <c r="BN7" s="11">
        <v>25.666099548339844</v>
      </c>
      <c r="BO7" s="11">
        <v>25.665838241577148</v>
      </c>
      <c r="BP7" s="11">
        <v>25.656389236450195</v>
      </c>
      <c r="BQ7" s="11">
        <v>25.680856704711914</v>
      </c>
      <c r="BR7" s="11">
        <v>25.723808288574219</v>
      </c>
      <c r="BS7" s="11">
        <v>25.672351837158203</v>
      </c>
      <c r="BT7" s="11">
        <v>36.39056396484375</v>
      </c>
      <c r="BU7" s="11">
        <v>38.482963562011719</v>
      </c>
      <c r="BV7" s="11">
        <v>38.182781219482422</v>
      </c>
      <c r="BW7" s="11"/>
      <c r="BX7" s="11"/>
      <c r="BY7" s="11"/>
      <c r="BZ7" s="11"/>
      <c r="CA7" s="11"/>
      <c r="CB7" s="11"/>
      <c r="CC7" s="11"/>
      <c r="CF7" t="s">
        <v>34</v>
      </c>
      <c r="CG7" s="10" t="s">
        <v>35</v>
      </c>
      <c r="CH7" s="11">
        <v>39.478580474853516</v>
      </c>
      <c r="CI7" s="11">
        <v>38.621067047119141</v>
      </c>
      <c r="CJ7" s="11">
        <v>35.150016784667969</v>
      </c>
      <c r="CK7" s="11">
        <v>31.645084381103516</v>
      </c>
      <c r="CL7" s="11">
        <v>32.474601745605469</v>
      </c>
      <c r="CM7" s="11">
        <v>32.499011993408203</v>
      </c>
      <c r="CN7" t="s">
        <v>29</v>
      </c>
      <c r="CO7" t="s">
        <v>29</v>
      </c>
      <c r="CP7" t="s">
        <v>29</v>
      </c>
      <c r="CQ7" s="11">
        <v>32.019973754882813</v>
      </c>
      <c r="CR7" s="11">
        <v>37.045051574707031</v>
      </c>
      <c r="CS7" s="11">
        <v>32.342067718505859</v>
      </c>
      <c r="CZ7" s="11"/>
      <c r="DC7" t="s">
        <v>34</v>
      </c>
      <c r="DD7" s="10" t="s">
        <v>70</v>
      </c>
      <c r="DE7" s="11">
        <v>25.359375</v>
      </c>
      <c r="DF7" s="11">
        <v>25.399444580078125</v>
      </c>
      <c r="DG7" s="11">
        <v>25.341028213500977</v>
      </c>
      <c r="DH7" s="11">
        <v>27.426912307739258</v>
      </c>
      <c r="DI7" s="11">
        <v>27.499120712280273</v>
      </c>
      <c r="DJ7" s="11">
        <v>27.448486328125</v>
      </c>
      <c r="DK7" s="11">
        <v>35.718257904052734</v>
      </c>
      <c r="DL7" s="11">
        <v>34.588264465332031</v>
      </c>
      <c r="DM7" s="11">
        <v>36.784671783447266</v>
      </c>
      <c r="DN7" s="11">
        <v>31.104848861694336</v>
      </c>
      <c r="DO7" s="11">
        <v>30.992855072021484</v>
      </c>
      <c r="DP7" s="11">
        <v>30.249937057495117</v>
      </c>
      <c r="DQ7" s="11"/>
      <c r="DR7" s="11"/>
      <c r="DS7" s="11"/>
      <c r="DW7" s="11"/>
    </row>
    <row r="8" spans="1:127" ht="15.5" x14ac:dyDescent="0.35">
      <c r="O8" t="s">
        <v>36</v>
      </c>
      <c r="P8" s="10" t="s">
        <v>71</v>
      </c>
      <c r="Q8" s="11">
        <v>23.605302810668945</v>
      </c>
      <c r="R8" s="11">
        <v>23.68022346496582</v>
      </c>
      <c r="S8" s="11">
        <v>23.629056930541992</v>
      </c>
      <c r="T8" s="11">
        <v>27.538312911987305</v>
      </c>
      <c r="U8" s="11">
        <v>27.304327011108398</v>
      </c>
      <c r="V8" s="11">
        <v>27.238748550415039</v>
      </c>
      <c r="W8" s="11">
        <v>31.370929718017578</v>
      </c>
      <c r="X8" s="11">
        <v>31.734781265258789</v>
      </c>
      <c r="Y8" s="11">
        <v>31.424907684326172</v>
      </c>
      <c r="Z8" t="s">
        <v>29</v>
      </c>
      <c r="AA8" s="11">
        <v>36.965370178222656</v>
      </c>
      <c r="AB8" s="11">
        <v>35.68743896484375</v>
      </c>
      <c r="AL8" t="s">
        <v>36</v>
      </c>
      <c r="AM8" s="10" t="s">
        <v>71</v>
      </c>
      <c r="AN8" s="11">
        <v>27.347217559814453</v>
      </c>
      <c r="AO8" s="11">
        <v>27.525171279907227</v>
      </c>
      <c r="AP8" s="11">
        <v>28.133108139038086</v>
      </c>
      <c r="AQ8" s="11">
        <v>35.832538604736328</v>
      </c>
      <c r="AR8" s="11">
        <v>39.439712524414063</v>
      </c>
      <c r="AS8" s="11">
        <v>38.461101531982422</v>
      </c>
      <c r="AT8" s="11">
        <v>36.464637756347656</v>
      </c>
      <c r="AU8" s="11">
        <v>35.99127197265625</v>
      </c>
      <c r="AV8" s="11">
        <v>34.0596923828125</v>
      </c>
      <c r="AW8" s="11">
        <v>24.998380661010742</v>
      </c>
      <c r="AX8" s="11">
        <v>25.329896926879883</v>
      </c>
      <c r="AY8" s="11">
        <v>25.180267333984375</v>
      </c>
      <c r="BI8" t="s">
        <v>36</v>
      </c>
      <c r="BJ8" s="10" t="s">
        <v>71</v>
      </c>
      <c r="BK8" s="11">
        <v>24.708366394042969</v>
      </c>
      <c r="BL8" s="11">
        <v>24.732822418212891</v>
      </c>
      <c r="BM8" s="11">
        <v>24.744476318359375</v>
      </c>
      <c r="BN8" s="11">
        <v>25.52629280090332</v>
      </c>
      <c r="BO8" s="11">
        <v>25.669702529907227</v>
      </c>
      <c r="BP8" s="11">
        <v>25.6075439453125</v>
      </c>
      <c r="BQ8" s="11">
        <v>25.524894714355469</v>
      </c>
      <c r="BR8" s="11">
        <v>25.668056488037109</v>
      </c>
      <c r="BS8" s="11">
        <v>25.643159866333008</v>
      </c>
      <c r="BT8" s="11">
        <v>36.152965545654297</v>
      </c>
      <c r="BU8" s="11">
        <v>38.751712799072266</v>
      </c>
      <c r="BV8" s="11">
        <v>38.332969665527344</v>
      </c>
      <c r="CF8" t="s">
        <v>36</v>
      </c>
      <c r="CG8" s="10" t="s">
        <v>37</v>
      </c>
      <c r="CH8" t="s">
        <v>29</v>
      </c>
      <c r="CI8" t="s">
        <v>29</v>
      </c>
      <c r="CJ8" t="s">
        <v>29</v>
      </c>
      <c r="CK8" s="11">
        <v>35.819736480712891</v>
      </c>
      <c r="CL8" s="11">
        <v>36.5963134765625</v>
      </c>
      <c r="CM8" s="11">
        <v>34.769275665283203</v>
      </c>
      <c r="CN8" t="s">
        <v>29</v>
      </c>
      <c r="CO8" t="s">
        <v>29</v>
      </c>
      <c r="CP8" t="s">
        <v>29</v>
      </c>
      <c r="CQ8" s="11">
        <v>38.702239990234375</v>
      </c>
      <c r="CR8" s="11">
        <v>32.542896270751953</v>
      </c>
      <c r="CS8" s="11">
        <v>35.326343536376953</v>
      </c>
      <c r="DC8" t="s">
        <v>36</v>
      </c>
      <c r="DD8" s="10" t="s">
        <v>71</v>
      </c>
      <c r="DE8" s="11">
        <v>27.718204498291016</v>
      </c>
      <c r="DF8" s="11">
        <v>27.683940887451172</v>
      </c>
      <c r="DG8" s="11">
        <v>27.798105239868164</v>
      </c>
      <c r="DH8" s="11">
        <v>30.586078643798828</v>
      </c>
      <c r="DI8" s="11">
        <v>30.869848251342773</v>
      </c>
      <c r="DJ8" s="11">
        <v>30.521930694580078</v>
      </c>
      <c r="DK8" s="11">
        <v>37.902549743652344</v>
      </c>
      <c r="DL8" t="s">
        <v>29</v>
      </c>
      <c r="DM8" t="s">
        <v>29</v>
      </c>
      <c r="DN8" s="11">
        <v>31.184410095214844</v>
      </c>
      <c r="DO8" s="11">
        <v>31.380342483520508</v>
      </c>
      <c r="DP8" s="11">
        <v>30.899320602416992</v>
      </c>
    </row>
    <row r="9" spans="1:127" ht="15.5" x14ac:dyDescent="0.35">
      <c r="A9" t="s">
        <v>0</v>
      </c>
      <c r="B9" t="s">
        <v>1</v>
      </c>
      <c r="C9" t="s">
        <v>2</v>
      </c>
      <c r="P9" s="10"/>
      <c r="Q9" s="11"/>
      <c r="R9" s="11"/>
      <c r="S9" s="11"/>
      <c r="T9" s="11"/>
      <c r="U9" s="11"/>
      <c r="V9" s="11"/>
      <c r="W9" s="11"/>
      <c r="X9" s="11"/>
      <c r="Y9" s="11"/>
      <c r="AA9" s="11"/>
      <c r="AB9" s="11"/>
      <c r="AM9" s="10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BJ9" s="10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CG9" s="10"/>
      <c r="CK9" s="11"/>
      <c r="CL9" s="11"/>
      <c r="CM9" s="11"/>
      <c r="CQ9" s="11"/>
      <c r="CR9" s="11"/>
      <c r="CS9" s="11"/>
      <c r="DD9" s="10"/>
      <c r="DE9" s="11"/>
      <c r="DF9" s="11"/>
      <c r="DG9" s="11"/>
      <c r="DH9" s="11"/>
      <c r="DI9" s="11"/>
      <c r="DJ9" s="11"/>
      <c r="DK9" s="11"/>
      <c r="DN9" s="11"/>
      <c r="DO9" s="11"/>
      <c r="DP9" s="11"/>
    </row>
    <row r="10" spans="1:127" ht="15.5" x14ac:dyDescent="0.35">
      <c r="B10" t="s">
        <v>3</v>
      </c>
      <c r="C10" t="s">
        <v>4</v>
      </c>
      <c r="O10" t="s">
        <v>38</v>
      </c>
      <c r="P10" s="10" t="s">
        <v>72</v>
      </c>
      <c r="Q10" s="11">
        <v>26.317333221435547</v>
      </c>
      <c r="R10" s="11">
        <v>26.269254684448242</v>
      </c>
      <c r="S10" s="11">
        <v>26.293220520019531</v>
      </c>
      <c r="T10" s="11">
        <v>29.860691070556641</v>
      </c>
      <c r="U10" s="11">
        <v>28.874452590942383</v>
      </c>
      <c r="V10" s="11">
        <v>28.850051879882813</v>
      </c>
      <c r="W10" s="11">
        <v>34.495838165283203</v>
      </c>
      <c r="X10" s="11">
        <v>34.089767456054687</v>
      </c>
      <c r="Y10" s="11">
        <v>33.649639129638672</v>
      </c>
      <c r="Z10" t="s">
        <v>29</v>
      </c>
      <c r="AA10" t="s">
        <v>29</v>
      </c>
      <c r="AB10" s="11">
        <v>37.402229309082031</v>
      </c>
      <c r="AL10" t="s">
        <v>38</v>
      </c>
      <c r="AM10" s="10" t="s">
        <v>72</v>
      </c>
      <c r="AN10" t="s">
        <v>29</v>
      </c>
      <c r="AO10" s="11">
        <v>31.491889953613281</v>
      </c>
      <c r="AP10" t="s">
        <v>29</v>
      </c>
      <c r="AQ10" t="s">
        <v>29</v>
      </c>
      <c r="AR10" t="s">
        <v>29</v>
      </c>
      <c r="AS10" s="11">
        <v>36.777843475341797</v>
      </c>
      <c r="AT10" t="s">
        <v>29</v>
      </c>
      <c r="AU10" t="s">
        <v>29</v>
      </c>
      <c r="AV10" t="s">
        <v>29</v>
      </c>
      <c r="AW10" s="11">
        <v>28.936931610107422</v>
      </c>
      <c r="AX10" s="11">
        <v>29.350969314575195</v>
      </c>
      <c r="AY10" s="11">
        <v>28.762903213500977</v>
      </c>
      <c r="BI10" t="s">
        <v>38</v>
      </c>
      <c r="BJ10" s="10" t="s">
        <v>72</v>
      </c>
      <c r="BK10" s="11">
        <v>28.118511199951172</v>
      </c>
      <c r="BL10" s="11">
        <v>28.282814025878906</v>
      </c>
      <c r="BM10" s="11">
        <v>28.128360748291016</v>
      </c>
      <c r="BN10" s="11">
        <v>27.840801239013672</v>
      </c>
      <c r="BO10" s="11">
        <v>27.914196014404297</v>
      </c>
      <c r="BP10" s="11">
        <v>27.883779525756836</v>
      </c>
      <c r="BQ10" s="11">
        <v>27.892135620117188</v>
      </c>
      <c r="BR10" s="11">
        <v>27.841678619384766</v>
      </c>
      <c r="BS10" s="11">
        <v>27.926490783691406</v>
      </c>
      <c r="BT10" t="s">
        <v>29</v>
      </c>
      <c r="BU10" t="s">
        <v>29</v>
      </c>
      <c r="BV10" t="s">
        <v>29</v>
      </c>
      <c r="CF10" t="s">
        <v>38</v>
      </c>
      <c r="CG10" s="10" t="s">
        <v>39</v>
      </c>
      <c r="CH10" t="s">
        <v>29</v>
      </c>
      <c r="CI10" t="s">
        <v>29</v>
      </c>
      <c r="CJ10" s="11">
        <v>38.995147705078125</v>
      </c>
      <c r="CK10" t="s">
        <v>29</v>
      </c>
      <c r="CL10" t="s">
        <v>29</v>
      </c>
      <c r="CM10" t="s">
        <v>29</v>
      </c>
      <c r="CN10" t="s">
        <v>29</v>
      </c>
      <c r="CO10" t="s">
        <v>29</v>
      </c>
      <c r="CP10" t="s">
        <v>29</v>
      </c>
      <c r="CQ10" s="11">
        <v>30.681816101074219</v>
      </c>
      <c r="CR10" s="11">
        <v>30.265176773071289</v>
      </c>
      <c r="CS10" s="11">
        <v>30.393730163574219</v>
      </c>
      <c r="DC10" t="s">
        <v>38</v>
      </c>
      <c r="DD10" s="10" t="s">
        <v>72</v>
      </c>
      <c r="DE10" s="11">
        <v>26.069972991943359</v>
      </c>
      <c r="DF10" s="11">
        <v>25.95384407043457</v>
      </c>
      <c r="DG10" s="11">
        <v>26.003595352172852</v>
      </c>
      <c r="DH10" s="11">
        <v>29.940263748168945</v>
      </c>
      <c r="DI10" s="11">
        <v>29.884576797485352</v>
      </c>
      <c r="DJ10" s="11">
        <v>29.997207641601562</v>
      </c>
      <c r="DK10" t="s">
        <v>29</v>
      </c>
      <c r="DL10" t="s">
        <v>29</v>
      </c>
      <c r="DM10" t="s">
        <v>29</v>
      </c>
      <c r="DN10" s="11">
        <v>34.522632598876953</v>
      </c>
      <c r="DO10" s="11">
        <v>35.738956451416016</v>
      </c>
      <c r="DP10" s="11">
        <v>35.170822143554688</v>
      </c>
    </row>
    <row r="11" spans="1:127" ht="15.5" x14ac:dyDescent="0.35">
      <c r="O11" t="s">
        <v>40</v>
      </c>
      <c r="P11" s="10" t="s">
        <v>73</v>
      </c>
      <c r="Q11" s="11">
        <v>22.491508483886719</v>
      </c>
      <c r="R11" s="11">
        <v>22.538755416870117</v>
      </c>
      <c r="S11" s="11">
        <v>22.565479278564453</v>
      </c>
      <c r="T11" s="11">
        <v>27.603488922119141</v>
      </c>
      <c r="U11" s="11">
        <v>27.618265151977539</v>
      </c>
      <c r="V11" s="11">
        <v>27.349695205688477</v>
      </c>
      <c r="W11" s="11">
        <v>30.658653259277344</v>
      </c>
      <c r="X11" s="11">
        <v>30.855953216552734</v>
      </c>
      <c r="Y11" s="11">
        <v>30.928607940673828</v>
      </c>
      <c r="Z11" s="11">
        <v>37.107913970947266</v>
      </c>
      <c r="AA11" s="11">
        <v>37.814186096191406</v>
      </c>
      <c r="AB11" s="11">
        <v>37.248249053955078</v>
      </c>
      <c r="AL11" t="s">
        <v>40</v>
      </c>
      <c r="AM11" s="10" t="s">
        <v>73</v>
      </c>
      <c r="AN11" s="11">
        <v>26.773258209228516</v>
      </c>
      <c r="AO11" s="11">
        <v>17.615201950073242</v>
      </c>
      <c r="AP11" s="11">
        <v>26.86854362487793</v>
      </c>
      <c r="AQ11" s="11">
        <v>32.587398529052734</v>
      </c>
      <c r="AR11" s="11">
        <v>34.238441467285156</v>
      </c>
      <c r="AS11" s="11">
        <v>33.984516143798828</v>
      </c>
      <c r="AT11" s="11">
        <v>38.523727416992187</v>
      </c>
      <c r="AU11" s="11">
        <v>34.889144897460938</v>
      </c>
      <c r="AV11" s="11">
        <v>36.955585479736328</v>
      </c>
      <c r="AW11" s="11">
        <v>29.300493240356445</v>
      </c>
      <c r="AX11" s="11">
        <v>29.605369567871094</v>
      </c>
      <c r="AY11" s="11">
        <v>29.345136642456055</v>
      </c>
      <c r="BI11" t="s">
        <v>40</v>
      </c>
      <c r="BJ11" s="10" t="s">
        <v>73</v>
      </c>
      <c r="BK11" s="11">
        <v>22.102407455444336</v>
      </c>
      <c r="BL11" s="11">
        <v>22.296270370483398</v>
      </c>
      <c r="BM11" s="11">
        <v>22.289695739746094</v>
      </c>
      <c r="BN11" s="11">
        <v>25.338777542114258</v>
      </c>
      <c r="BO11" s="11">
        <v>25.315517425537109</v>
      </c>
      <c r="BP11" s="11">
        <v>25.346027374267578</v>
      </c>
      <c r="BQ11" s="11">
        <v>25.685752868652344</v>
      </c>
      <c r="BR11" s="11">
        <v>25.741275787353516</v>
      </c>
      <c r="BS11" s="11">
        <v>25.750219345092773</v>
      </c>
      <c r="BT11" s="11">
        <v>32.112129211425781</v>
      </c>
      <c r="BU11" s="11">
        <v>31.284906387329102</v>
      </c>
      <c r="BV11" s="11">
        <v>30.887453079223633</v>
      </c>
      <c r="CF11" t="s">
        <v>40</v>
      </c>
      <c r="CG11" s="10" t="s">
        <v>41</v>
      </c>
      <c r="CH11" t="s">
        <v>29</v>
      </c>
      <c r="CI11" t="s">
        <v>29</v>
      </c>
      <c r="CJ11" t="s">
        <v>29</v>
      </c>
      <c r="CK11" s="11">
        <v>30.934341430664062</v>
      </c>
      <c r="CL11" s="11">
        <v>30.750530242919922</v>
      </c>
      <c r="CM11" s="11">
        <v>31.479942321777344</v>
      </c>
      <c r="CN11" t="s">
        <v>29</v>
      </c>
      <c r="CO11" t="s">
        <v>29</v>
      </c>
      <c r="CP11" t="s">
        <v>29</v>
      </c>
      <c r="CQ11" s="11">
        <v>34.92608642578125</v>
      </c>
      <c r="CR11" s="11">
        <v>34.843639373779297</v>
      </c>
      <c r="CS11" s="11">
        <v>32.512413024902344</v>
      </c>
      <c r="DC11" t="s">
        <v>40</v>
      </c>
      <c r="DD11" s="10" t="s">
        <v>73</v>
      </c>
      <c r="DE11" s="11">
        <v>29.198038101196289</v>
      </c>
      <c r="DF11" s="11">
        <v>29.098472595214844</v>
      </c>
      <c r="DG11" s="11">
        <v>29.153232574462891</v>
      </c>
      <c r="DH11" s="11">
        <v>29.890102386474609</v>
      </c>
      <c r="DI11" s="11">
        <v>29.698829650878906</v>
      </c>
      <c r="DJ11" s="11">
        <v>29.84358024597168</v>
      </c>
      <c r="DK11" s="11">
        <v>34.5933837890625</v>
      </c>
      <c r="DL11" t="s">
        <v>29</v>
      </c>
      <c r="DM11" t="s">
        <v>29</v>
      </c>
      <c r="DN11" s="11">
        <v>30.772424697875977</v>
      </c>
      <c r="DO11" s="11">
        <v>31.038553237915039</v>
      </c>
      <c r="DP11" s="11">
        <v>30.782371520996094</v>
      </c>
    </row>
    <row r="12" spans="1:127" ht="15.5" x14ac:dyDescent="0.35">
      <c r="O12" t="s">
        <v>42</v>
      </c>
      <c r="P12" s="10" t="s">
        <v>74</v>
      </c>
      <c r="Q12" s="11">
        <v>22.003231048583984</v>
      </c>
      <c r="R12" s="11">
        <v>22.068019866943359</v>
      </c>
      <c r="S12" s="11">
        <v>22.052497863769531</v>
      </c>
      <c r="T12" s="11">
        <v>25.664289474487305</v>
      </c>
      <c r="U12" s="11">
        <v>24.85638427734375</v>
      </c>
      <c r="V12" s="11">
        <v>25.339361190795898</v>
      </c>
      <c r="W12" s="11">
        <v>29.835163116455078</v>
      </c>
      <c r="X12" s="11">
        <v>29.099691390991211</v>
      </c>
      <c r="Y12" s="11">
        <v>29.660240173339844</v>
      </c>
      <c r="Z12" s="11">
        <v>37.037174224853516</v>
      </c>
      <c r="AA12" t="s">
        <v>29</v>
      </c>
      <c r="AB12" t="s">
        <v>29</v>
      </c>
      <c r="AL12" t="s">
        <v>42</v>
      </c>
      <c r="AM12" s="10" t="s">
        <v>74</v>
      </c>
      <c r="AN12" s="11">
        <v>26.922426223754883</v>
      </c>
      <c r="AO12" s="11">
        <v>27.572383880615234</v>
      </c>
      <c r="AP12" s="11">
        <v>27.273012161254883</v>
      </c>
      <c r="AQ12" s="11">
        <v>35.290275573730469</v>
      </c>
      <c r="AR12" s="11">
        <v>34.296470642089844</v>
      </c>
      <c r="AS12" s="11">
        <v>33.340671539306641</v>
      </c>
      <c r="AT12" s="11">
        <v>33.165313720703125</v>
      </c>
      <c r="AU12" s="11">
        <v>33.117801666259766</v>
      </c>
      <c r="AV12" s="11">
        <v>33.297027587890625</v>
      </c>
      <c r="AW12" s="11">
        <v>20.560113906860352</v>
      </c>
      <c r="AX12" s="11">
        <v>20.662216186523438</v>
      </c>
      <c r="AY12" s="11">
        <v>20.549003601074219</v>
      </c>
      <c r="BI12" t="s">
        <v>42</v>
      </c>
      <c r="BJ12" s="10" t="s">
        <v>74</v>
      </c>
      <c r="BK12" s="11">
        <v>22.121755599975586</v>
      </c>
      <c r="BL12" s="11">
        <v>22.29100227355957</v>
      </c>
      <c r="BM12" s="11">
        <v>22.199678421020508</v>
      </c>
      <c r="BN12" s="11">
        <v>25.259548187255859</v>
      </c>
      <c r="BO12" s="11">
        <v>25.111433029174805</v>
      </c>
      <c r="BP12" s="11">
        <v>25.279422760009766</v>
      </c>
      <c r="BQ12" s="11">
        <v>25.349189758300781</v>
      </c>
      <c r="BR12" s="11">
        <v>25.337684631347656</v>
      </c>
      <c r="BS12" s="11">
        <v>25.39869499206543</v>
      </c>
      <c r="BT12" s="11">
        <v>35.938030242919922</v>
      </c>
      <c r="BU12" s="11">
        <v>35.025676727294922</v>
      </c>
      <c r="BV12" s="11">
        <v>33.719230651855469</v>
      </c>
      <c r="CF12" t="s">
        <v>42</v>
      </c>
      <c r="CG12" s="10" t="s">
        <v>43</v>
      </c>
      <c r="CH12" s="11">
        <v>33.972831726074219</v>
      </c>
      <c r="CI12" s="11">
        <v>38.470909118652344</v>
      </c>
      <c r="CJ12" t="s">
        <v>29</v>
      </c>
      <c r="CK12" s="11">
        <v>30.870096206665039</v>
      </c>
      <c r="CL12" s="11">
        <v>31.176164627075195</v>
      </c>
      <c r="CM12" s="11">
        <v>30.987464904785156</v>
      </c>
      <c r="CN12" t="s">
        <v>29</v>
      </c>
      <c r="CO12" s="11">
        <v>33.855678558349609</v>
      </c>
      <c r="CP12" t="s">
        <v>29</v>
      </c>
      <c r="CQ12" s="11">
        <v>38.837879180908203</v>
      </c>
      <c r="CR12" s="11">
        <v>32.631271362304688</v>
      </c>
      <c r="CS12" t="s">
        <v>29</v>
      </c>
      <c r="DC12" t="s">
        <v>42</v>
      </c>
      <c r="DD12" s="10" t="s">
        <v>74</v>
      </c>
      <c r="DE12" s="11">
        <v>26.926006317138672</v>
      </c>
      <c r="DF12" s="11">
        <v>26.849685668945313</v>
      </c>
      <c r="DG12" s="11">
        <v>26.849000930786133</v>
      </c>
      <c r="DH12" s="11">
        <v>25.56805419921875</v>
      </c>
      <c r="DI12" s="11">
        <v>25.523048400878906</v>
      </c>
      <c r="DJ12" s="11">
        <v>25.533447265625</v>
      </c>
      <c r="DK12" t="s">
        <v>29</v>
      </c>
      <c r="DL12" s="11">
        <v>35.738117218017578</v>
      </c>
      <c r="DM12" t="s">
        <v>29</v>
      </c>
      <c r="DN12" s="11">
        <v>29.944393157958984</v>
      </c>
      <c r="DO12" s="11">
        <v>29.721790313720703</v>
      </c>
      <c r="DP12" s="11">
        <v>29.985931396484375</v>
      </c>
    </row>
    <row r="13" spans="1:127" ht="15.5" x14ac:dyDescent="0.35">
      <c r="C13" s="39" t="s">
        <v>6</v>
      </c>
      <c r="O13" t="s">
        <v>44</v>
      </c>
      <c r="P13" s="10" t="s">
        <v>75</v>
      </c>
      <c r="Q13" s="11">
        <v>22.251747131347656</v>
      </c>
      <c r="R13" s="11">
        <v>22.176725387573242</v>
      </c>
      <c r="S13" s="11">
        <v>22.224733352661133</v>
      </c>
      <c r="T13" s="11">
        <v>25.677072525024414</v>
      </c>
      <c r="U13" s="11">
        <v>25.710052490234375</v>
      </c>
      <c r="V13" s="11">
        <v>25.425760269165039</v>
      </c>
      <c r="W13" s="11">
        <v>29.817018508911133</v>
      </c>
      <c r="X13" s="11">
        <v>29.897405624389648</v>
      </c>
      <c r="Y13" s="11">
        <v>29.980436325073242</v>
      </c>
      <c r="Z13" t="s">
        <v>29</v>
      </c>
      <c r="AA13" s="11">
        <v>37.032176971435547</v>
      </c>
      <c r="AB13" s="11">
        <v>35.503253936767578</v>
      </c>
      <c r="AL13" t="s">
        <v>44</v>
      </c>
      <c r="AM13" s="10" t="s">
        <v>75</v>
      </c>
      <c r="AN13" s="11">
        <v>25.765384674072266</v>
      </c>
      <c r="AO13" s="11">
        <v>25.673011779785156</v>
      </c>
      <c r="AP13" s="11">
        <v>25.740312576293945</v>
      </c>
      <c r="AQ13" s="11">
        <v>31.055908203125</v>
      </c>
      <c r="AR13" s="11">
        <v>35.434192657470703</v>
      </c>
      <c r="AS13" s="11">
        <v>34.765586853027344</v>
      </c>
      <c r="AT13" s="11">
        <v>33.329391479492188</v>
      </c>
      <c r="AU13" s="11">
        <v>33.812908172607422</v>
      </c>
      <c r="AV13" s="11">
        <v>32.432472229003906</v>
      </c>
      <c r="AW13" s="11">
        <v>21.886188507080078</v>
      </c>
      <c r="AX13" s="11">
        <v>21.897607803344727</v>
      </c>
      <c r="AY13" s="11">
        <v>21.941749572753906</v>
      </c>
      <c r="BI13" t="s">
        <v>44</v>
      </c>
      <c r="BJ13" s="10" t="s">
        <v>75</v>
      </c>
      <c r="BK13" s="11">
        <v>22.544668197631836</v>
      </c>
      <c r="BL13" s="11">
        <v>22.649555206298828</v>
      </c>
      <c r="BM13" s="11">
        <v>22.657539367675781</v>
      </c>
      <c r="BN13" s="11">
        <v>25.039098739624023</v>
      </c>
      <c r="BO13" s="11">
        <v>25.146018981933594</v>
      </c>
      <c r="BP13" s="11">
        <v>25.007783889770508</v>
      </c>
      <c r="BQ13" s="11">
        <v>25.117563247680664</v>
      </c>
      <c r="BR13" s="11">
        <v>25.158390045166016</v>
      </c>
      <c r="BS13" s="11">
        <v>25.273767471313477</v>
      </c>
      <c r="BT13" s="11">
        <v>33.677192687988281</v>
      </c>
      <c r="BU13" s="11">
        <v>32.948593139648437</v>
      </c>
      <c r="BV13" s="11">
        <v>34.464424133300781</v>
      </c>
      <c r="CF13" t="s">
        <v>44</v>
      </c>
      <c r="CG13" s="10" t="s">
        <v>45</v>
      </c>
      <c r="CH13" s="11">
        <v>35.135334014892578</v>
      </c>
      <c r="CI13" s="11">
        <v>38.343055725097656</v>
      </c>
      <c r="CJ13" t="s">
        <v>29</v>
      </c>
      <c r="CK13" s="11">
        <v>32.3470458984375</v>
      </c>
      <c r="CL13" s="11">
        <v>32.590969085693359</v>
      </c>
      <c r="CM13" s="11">
        <v>32.797492980957031</v>
      </c>
      <c r="CN13" t="s">
        <v>29</v>
      </c>
      <c r="CO13" s="11">
        <v>34.215522766113281</v>
      </c>
      <c r="CP13" t="s">
        <v>29</v>
      </c>
      <c r="CQ13" s="11">
        <v>32.466552734375</v>
      </c>
      <c r="CR13" s="11">
        <v>33.951484680175781</v>
      </c>
      <c r="CS13" s="11">
        <v>32.726581573486328</v>
      </c>
      <c r="DC13" t="s">
        <v>44</v>
      </c>
      <c r="DD13" s="10" t="s">
        <v>75</v>
      </c>
      <c r="DE13" s="11">
        <v>26.889301300048828</v>
      </c>
      <c r="DF13" s="11">
        <v>26.894515991210938</v>
      </c>
      <c r="DG13" s="11">
        <v>26.761150360107422</v>
      </c>
      <c r="DH13" s="11">
        <v>28.041408538818359</v>
      </c>
      <c r="DI13" s="11">
        <v>27.885566711425781</v>
      </c>
      <c r="DJ13" s="11">
        <v>27.938167572021484</v>
      </c>
      <c r="DK13" t="s">
        <v>29</v>
      </c>
      <c r="DL13" t="s">
        <v>29</v>
      </c>
      <c r="DM13" t="s">
        <v>29</v>
      </c>
      <c r="DN13" s="11">
        <v>29.992155075073242</v>
      </c>
      <c r="DO13" s="11">
        <v>29.977489471435547</v>
      </c>
      <c r="DP13" s="11">
        <v>30.040557861328125</v>
      </c>
    </row>
    <row r="14" spans="1:127" ht="15.5" x14ac:dyDescent="0.35">
      <c r="P14" s="12"/>
      <c r="Q14" s="11"/>
      <c r="R14" s="11"/>
      <c r="S14" s="11"/>
      <c r="T14" s="11"/>
      <c r="U14" s="11"/>
      <c r="V14" s="11"/>
      <c r="W14" s="11"/>
      <c r="X14" s="11"/>
      <c r="Y14" s="11"/>
      <c r="AM14" s="12"/>
      <c r="AN14" s="11"/>
      <c r="AO14" s="11"/>
      <c r="AP14" s="11"/>
      <c r="AQ14" s="11"/>
      <c r="AR14" s="11"/>
      <c r="AS14" s="11"/>
      <c r="AT14" s="11"/>
      <c r="AU14" s="11"/>
      <c r="AV14" s="11"/>
      <c r="BJ14" s="12"/>
      <c r="BK14" s="11"/>
      <c r="BL14" s="11"/>
      <c r="BM14" s="11"/>
      <c r="BN14" s="11"/>
      <c r="BO14" s="11"/>
      <c r="BP14" s="11"/>
      <c r="BQ14" s="11"/>
      <c r="BR14" s="11"/>
      <c r="BS14" s="11"/>
      <c r="CG14" s="12"/>
      <c r="CH14" s="11"/>
      <c r="CI14" s="11"/>
      <c r="CJ14" s="11"/>
      <c r="CK14" s="11"/>
      <c r="CL14" s="11"/>
      <c r="CM14" s="11"/>
      <c r="CN14" s="11"/>
      <c r="CO14" s="11"/>
      <c r="CP14" s="11"/>
      <c r="DD14" s="13"/>
      <c r="DE14" s="11"/>
      <c r="DF14" s="11"/>
      <c r="DG14" s="11"/>
      <c r="DH14" s="11"/>
      <c r="DI14" s="11"/>
      <c r="DJ14" s="11"/>
      <c r="DK14" s="11"/>
      <c r="DL14" s="11"/>
      <c r="DM14" s="11"/>
    </row>
    <row r="15" spans="1:127" ht="15.5" x14ac:dyDescent="0.35">
      <c r="P15" s="12"/>
      <c r="Q15" s="11"/>
      <c r="R15" s="11"/>
      <c r="S15" s="11"/>
      <c r="T15" s="11"/>
      <c r="U15" s="11"/>
      <c r="V15" s="11"/>
      <c r="W15" s="11"/>
      <c r="X15" s="14"/>
      <c r="Y15" s="11"/>
      <c r="AM15" s="12"/>
      <c r="AN15" s="11"/>
      <c r="AO15" s="11"/>
      <c r="AP15" s="11"/>
      <c r="AQ15" s="11"/>
      <c r="AR15" s="11"/>
      <c r="AS15" s="11"/>
      <c r="AT15" s="11"/>
      <c r="AU15" s="14"/>
      <c r="AV15" s="11"/>
      <c r="BJ15" s="12"/>
      <c r="BK15" s="11"/>
      <c r="BL15" s="11"/>
      <c r="BM15" s="11"/>
      <c r="BN15" s="11"/>
      <c r="BO15" s="11"/>
      <c r="BP15" s="11"/>
      <c r="BQ15" s="11"/>
      <c r="BR15" s="14"/>
      <c r="BS15" s="11"/>
      <c r="CG15" s="12"/>
      <c r="CH15" s="11"/>
      <c r="CI15" s="11"/>
      <c r="CJ15" s="11"/>
      <c r="CK15" s="11"/>
      <c r="CL15" s="11"/>
      <c r="CM15" s="11"/>
      <c r="CN15" s="11"/>
      <c r="CO15" s="14"/>
      <c r="CP15" s="11"/>
      <c r="DD15" s="13"/>
      <c r="DE15" s="11"/>
      <c r="DF15" s="11"/>
      <c r="DG15" s="11"/>
      <c r="DH15" s="11"/>
      <c r="DI15" s="11"/>
      <c r="DJ15" s="11"/>
      <c r="DK15" s="11"/>
      <c r="DM15" s="11"/>
    </row>
    <row r="16" spans="1:127" ht="15.5" x14ac:dyDescent="0.35">
      <c r="A16" s="39" t="s">
        <v>65</v>
      </c>
      <c r="P16" s="12"/>
      <c r="Q16" s="11"/>
      <c r="R16" s="11"/>
      <c r="S16" s="11"/>
      <c r="T16" s="11"/>
      <c r="U16" s="11"/>
      <c r="V16" s="11"/>
      <c r="W16" s="11"/>
      <c r="X16" s="11"/>
      <c r="Y16" s="11"/>
      <c r="AM16" s="12"/>
      <c r="AN16" s="11"/>
      <c r="AO16" s="11"/>
      <c r="AP16" s="11"/>
      <c r="AQ16" s="11"/>
      <c r="AR16" s="11"/>
      <c r="AS16" s="11"/>
      <c r="AT16" s="11"/>
      <c r="AU16" s="11"/>
      <c r="AV16" s="11"/>
      <c r="BJ16" s="12"/>
      <c r="BK16" s="11"/>
      <c r="BL16" s="11"/>
      <c r="BM16" s="11"/>
      <c r="BN16" s="11"/>
      <c r="BO16" s="11"/>
      <c r="BP16" s="11"/>
      <c r="BQ16" s="11"/>
      <c r="BR16" s="11"/>
      <c r="BS16" s="11"/>
      <c r="CG16" s="12"/>
      <c r="CH16" s="11"/>
      <c r="CI16" s="11"/>
      <c r="CJ16" s="11"/>
      <c r="CK16" s="11"/>
      <c r="CL16" s="11"/>
      <c r="CM16" s="11"/>
      <c r="CN16" s="11"/>
      <c r="CO16" s="11"/>
      <c r="CP16" s="11"/>
      <c r="DD16" s="13"/>
      <c r="DE16" s="11"/>
      <c r="DF16" s="11"/>
      <c r="DG16" s="11"/>
      <c r="DH16" s="11"/>
      <c r="DI16" s="11"/>
      <c r="DJ16" s="11"/>
      <c r="DK16" s="11"/>
      <c r="DL16" s="11"/>
      <c r="DM16" s="11"/>
    </row>
    <row r="17" spans="16:116" x14ac:dyDescent="0.35">
      <c r="P17" s="11"/>
      <c r="AM17" s="11"/>
      <c r="BJ17" s="11"/>
      <c r="CG17" s="11"/>
      <c r="DD17" s="11"/>
    </row>
    <row r="21" spans="16:116" x14ac:dyDescent="0.35">
      <c r="Q21" s="15" t="s">
        <v>7</v>
      </c>
      <c r="R21" s="16"/>
      <c r="S21" s="16"/>
      <c r="T21" s="16"/>
      <c r="U21" s="16"/>
      <c r="V21" s="16"/>
      <c r="W21" s="16"/>
      <c r="X21" s="16"/>
      <c r="Y21" s="17"/>
      <c r="AN21" s="15" t="s">
        <v>7</v>
      </c>
      <c r="AO21" s="16"/>
      <c r="AP21" s="16"/>
      <c r="AQ21" s="16"/>
      <c r="AR21" s="16"/>
      <c r="AS21" s="16"/>
      <c r="AT21" s="16"/>
      <c r="AU21" s="16"/>
      <c r="AV21" s="17"/>
      <c r="BK21" s="15" t="s">
        <v>7</v>
      </c>
      <c r="BL21" s="16"/>
      <c r="BM21" s="16"/>
      <c r="BN21" s="16"/>
      <c r="BO21" s="16"/>
      <c r="BP21" s="16"/>
      <c r="BQ21" s="16"/>
      <c r="BR21" s="16"/>
      <c r="BS21" s="17"/>
      <c r="CH21" s="15" t="s">
        <v>7</v>
      </c>
      <c r="CI21" s="16"/>
      <c r="CJ21" s="16"/>
      <c r="CK21" s="16"/>
      <c r="CL21" s="16"/>
      <c r="CM21" s="16"/>
      <c r="CN21" s="16"/>
      <c r="CO21" s="16"/>
      <c r="CP21" s="17"/>
      <c r="DE21" s="18" t="s">
        <v>7</v>
      </c>
      <c r="DF21" s="18"/>
      <c r="DG21" s="18"/>
      <c r="DH21" s="18"/>
      <c r="DI21" s="18"/>
      <c r="DJ21" s="18"/>
      <c r="DK21" s="18"/>
      <c r="DL21" s="18"/>
    </row>
    <row r="22" spans="16:116" x14ac:dyDescent="0.35">
      <c r="R22" s="19" t="s">
        <v>46</v>
      </c>
      <c r="S22" s="19" t="s">
        <v>47</v>
      </c>
      <c r="T22" s="19" t="s">
        <v>48</v>
      </c>
      <c r="U22" s="20"/>
      <c r="V22" s="21"/>
      <c r="W22" s="22" t="s">
        <v>49</v>
      </c>
      <c r="X22" s="19" t="s">
        <v>50</v>
      </c>
      <c r="AO22" s="19" t="s">
        <v>46</v>
      </c>
      <c r="AP22" s="19" t="s">
        <v>47</v>
      </c>
      <c r="AQ22" s="19" t="s">
        <v>48</v>
      </c>
      <c r="AR22" s="20"/>
      <c r="AS22" s="21"/>
      <c r="AT22" s="22" t="s">
        <v>49</v>
      </c>
      <c r="AU22" s="19" t="s">
        <v>50</v>
      </c>
      <c r="BL22" s="19" t="s">
        <v>46</v>
      </c>
      <c r="BM22" s="19" t="s">
        <v>47</v>
      </c>
      <c r="BN22" s="19" t="s">
        <v>48</v>
      </c>
      <c r="BO22" s="20"/>
      <c r="BP22" s="21"/>
      <c r="BQ22" s="22" t="s">
        <v>49</v>
      </c>
      <c r="BR22" s="19" t="s">
        <v>50</v>
      </c>
      <c r="CI22" s="19" t="s">
        <v>46</v>
      </c>
      <c r="CJ22" s="19" t="s">
        <v>47</v>
      </c>
      <c r="CK22" s="19" t="s">
        <v>48</v>
      </c>
      <c r="CL22" s="20"/>
      <c r="CM22" s="21"/>
      <c r="CN22" s="22" t="s">
        <v>49</v>
      </c>
      <c r="CO22" s="19" t="s">
        <v>50</v>
      </c>
      <c r="DF22" s="23" t="s">
        <v>46</v>
      </c>
      <c r="DG22" s="23" t="s">
        <v>47</v>
      </c>
      <c r="DH22" s="23" t="s">
        <v>48</v>
      </c>
      <c r="DI22" s="23"/>
      <c r="DK22" s="24" t="s">
        <v>49</v>
      </c>
      <c r="DL22" s="23" t="s">
        <v>50</v>
      </c>
    </row>
    <row r="23" spans="16:116" ht="15.5" x14ac:dyDescent="0.35">
      <c r="P23" t="s">
        <v>27</v>
      </c>
      <c r="Q23" s="10" t="s">
        <v>67</v>
      </c>
      <c r="R23" s="11">
        <v>22.71269416809082</v>
      </c>
      <c r="S23" s="11">
        <v>23.935134887695313</v>
      </c>
      <c r="T23" s="11">
        <v>22.712995529174805</v>
      </c>
      <c r="W23" s="11">
        <f>AVERAGE(R23:T23)</f>
        <v>23.120274861653645</v>
      </c>
      <c r="X23">
        <f>STDEV(R23:T23)</f>
        <v>0.705689499167371</v>
      </c>
      <c r="AM23" t="s">
        <v>27</v>
      </c>
      <c r="AN23" s="10" t="s">
        <v>67</v>
      </c>
      <c r="AO23" s="11">
        <v>22.71269416809082</v>
      </c>
      <c r="AP23" s="11">
        <v>23.935134887695313</v>
      </c>
      <c r="AQ23" s="11">
        <v>22.712995529174805</v>
      </c>
      <c r="AT23" s="11">
        <f>AVERAGE(AO23:AQ23)</f>
        <v>23.120274861653645</v>
      </c>
      <c r="AU23">
        <f>STDEV(AO23:AQ23)</f>
        <v>0.705689499167371</v>
      </c>
      <c r="BJ23" t="s">
        <v>27</v>
      </c>
      <c r="BK23" s="10" t="s">
        <v>67</v>
      </c>
      <c r="BL23" s="11">
        <v>22.71269416809082</v>
      </c>
      <c r="BM23" s="11">
        <v>23.935134887695313</v>
      </c>
      <c r="BN23" s="11">
        <v>22.712995529174805</v>
      </c>
      <c r="BQ23" s="11">
        <f>AVERAGE(BL23:BN23)</f>
        <v>23.120274861653645</v>
      </c>
      <c r="BR23">
        <f>STDEV(BL23:BN23)</f>
        <v>0.705689499167371</v>
      </c>
      <c r="CG23" t="s">
        <v>27</v>
      </c>
      <c r="CH23" s="10" t="s">
        <v>28</v>
      </c>
      <c r="CI23" s="11">
        <v>22.71269416809082</v>
      </c>
      <c r="CJ23" s="11">
        <v>23.935134887695313</v>
      </c>
      <c r="CK23" s="11">
        <v>22.712995529174805</v>
      </c>
      <c r="CN23" s="11">
        <f>AVERAGE(CI23:CK23)</f>
        <v>23.120274861653645</v>
      </c>
      <c r="CO23">
        <f>STDEV(CI23:CK23)</f>
        <v>0.705689499167371</v>
      </c>
      <c r="DD23" t="s">
        <v>27</v>
      </c>
      <c r="DE23" s="10" t="s">
        <v>67</v>
      </c>
      <c r="DF23" s="11">
        <v>22.713000000000001</v>
      </c>
      <c r="DG23" s="11">
        <v>23.934999999999999</v>
      </c>
      <c r="DH23" s="11">
        <v>22.713000000000001</v>
      </c>
      <c r="DK23" s="11">
        <v>23.12</v>
      </c>
      <c r="DL23">
        <v>0.705689499</v>
      </c>
    </row>
    <row r="24" spans="16:116" ht="15.5" x14ac:dyDescent="0.35">
      <c r="Q24" s="10"/>
      <c r="R24" s="11"/>
      <c r="S24" s="11"/>
      <c r="T24" s="11"/>
      <c r="W24" s="11"/>
      <c r="AN24" s="10"/>
      <c r="AO24" s="11"/>
      <c r="AP24" s="11"/>
      <c r="AQ24" s="11"/>
      <c r="AT24" s="11"/>
      <c r="BK24" s="10"/>
      <c r="BL24" s="11"/>
      <c r="BM24" s="11"/>
      <c r="BN24" s="11"/>
      <c r="BQ24" s="11"/>
      <c r="CH24" s="10"/>
      <c r="CI24" s="11"/>
      <c r="CJ24" s="11"/>
      <c r="CK24" s="11"/>
      <c r="CN24" s="11"/>
      <c r="DE24" s="10"/>
      <c r="DF24" s="11"/>
      <c r="DG24" s="11"/>
      <c r="DH24" s="11"/>
      <c r="DK24" s="11"/>
    </row>
    <row r="25" spans="16:116" ht="15.5" x14ac:dyDescent="0.35">
      <c r="P25" t="s">
        <v>30</v>
      </c>
      <c r="Q25" s="10" t="s">
        <v>68</v>
      </c>
      <c r="R25" s="11">
        <v>24.671606063842773</v>
      </c>
      <c r="S25" s="11">
        <v>24.689092636108398</v>
      </c>
      <c r="T25" s="11">
        <v>24.433061599731445</v>
      </c>
      <c r="W25">
        <f t="shared" ref="W25:W33" si="0">AVERAGE(R25:T25)</f>
        <v>24.597920099894207</v>
      </c>
      <c r="X25">
        <f t="shared" ref="X25:X33" si="1">STDEV(R25:T25)</f>
        <v>0.14303911653577978</v>
      </c>
      <c r="AA25" s="25"/>
      <c r="AM25" t="s">
        <v>30</v>
      </c>
      <c r="AN25" s="10" t="s">
        <v>68</v>
      </c>
      <c r="AO25" s="11">
        <v>24.671606063842773</v>
      </c>
      <c r="AP25" s="11">
        <v>24.689092636108398</v>
      </c>
      <c r="AQ25" s="11">
        <v>24.433061599731445</v>
      </c>
      <c r="AT25">
        <f t="shared" ref="AT25:AT33" si="2">AVERAGE(AO25:AQ25)</f>
        <v>24.597920099894207</v>
      </c>
      <c r="AU25">
        <f t="shared" ref="AU25:AU33" si="3">STDEV(AO25:AQ25)</f>
        <v>0.14303911653577978</v>
      </c>
      <c r="AX25" s="25"/>
      <c r="BJ25" t="s">
        <v>30</v>
      </c>
      <c r="BK25" s="10" t="s">
        <v>68</v>
      </c>
      <c r="BL25" s="11">
        <v>24.671606063842773</v>
      </c>
      <c r="BM25" s="11">
        <v>24.689092636108398</v>
      </c>
      <c r="BN25" s="11">
        <v>24.433061599731445</v>
      </c>
      <c r="BQ25">
        <f t="shared" ref="BQ25:BQ33" si="4">AVERAGE(BL25:BN25)</f>
        <v>24.597920099894207</v>
      </c>
      <c r="BR25">
        <f t="shared" ref="BR25:BR33" si="5">STDEV(BL25:BN25)</f>
        <v>0.14303911653577978</v>
      </c>
      <c r="BU25" s="25"/>
      <c r="CG25" t="s">
        <v>30</v>
      </c>
      <c r="CH25" s="10" t="s">
        <v>31</v>
      </c>
      <c r="CI25" s="11">
        <v>24.671606063842773</v>
      </c>
      <c r="CJ25" s="11">
        <v>24.689092636108398</v>
      </c>
      <c r="CK25" s="11">
        <v>24.433061599731445</v>
      </c>
      <c r="CN25">
        <f t="shared" ref="CN25:CN33" si="6">AVERAGE(CI25:CK25)</f>
        <v>24.597920099894207</v>
      </c>
      <c r="CO25">
        <f t="shared" ref="CO25:CO33" si="7">STDEV(CI25:CK25)</f>
        <v>0.14303911653577978</v>
      </c>
      <c r="CR25" s="25"/>
      <c r="DD25" t="s">
        <v>30</v>
      </c>
      <c r="DE25" s="10" t="s">
        <v>68</v>
      </c>
      <c r="DF25" s="11">
        <v>24.672000000000001</v>
      </c>
      <c r="DG25" s="11">
        <v>24.689</v>
      </c>
      <c r="DH25" s="11">
        <v>24.433</v>
      </c>
      <c r="DK25">
        <v>24.5979201</v>
      </c>
      <c r="DL25">
        <v>0.14303911699999999</v>
      </c>
    </row>
    <row r="26" spans="16:116" ht="15.5" x14ac:dyDescent="0.35">
      <c r="P26" t="s">
        <v>32</v>
      </c>
      <c r="Q26" s="10" t="s">
        <v>69</v>
      </c>
      <c r="R26" s="11">
        <v>21.567581176757813</v>
      </c>
      <c r="S26" s="11">
        <v>21.718818664550781</v>
      </c>
      <c r="T26" s="11">
        <v>21.787696838378906</v>
      </c>
      <c r="W26">
        <f t="shared" si="0"/>
        <v>21.691365559895832</v>
      </c>
      <c r="X26">
        <f t="shared" si="1"/>
        <v>0.11259654008502927</v>
      </c>
      <c r="AA26" s="25"/>
      <c r="AM26" t="s">
        <v>32</v>
      </c>
      <c r="AN26" s="10" t="s">
        <v>69</v>
      </c>
      <c r="AO26" s="11">
        <v>21.567581176757813</v>
      </c>
      <c r="AP26" s="11">
        <v>21.718818664550781</v>
      </c>
      <c r="AQ26" s="11">
        <v>21.787696838378906</v>
      </c>
      <c r="AT26">
        <f t="shared" si="2"/>
        <v>21.691365559895832</v>
      </c>
      <c r="AU26">
        <f t="shared" si="3"/>
        <v>0.11259654008502927</v>
      </c>
      <c r="AX26" s="25"/>
      <c r="BJ26" t="s">
        <v>32</v>
      </c>
      <c r="BK26" s="10" t="s">
        <v>69</v>
      </c>
      <c r="BL26" s="11">
        <v>21.567581176757813</v>
      </c>
      <c r="BM26" s="11">
        <v>21.718818664550781</v>
      </c>
      <c r="BN26" s="11">
        <v>21.787696838378906</v>
      </c>
      <c r="BQ26">
        <f t="shared" si="4"/>
        <v>21.691365559895832</v>
      </c>
      <c r="BR26">
        <f t="shared" si="5"/>
        <v>0.11259654008502927</v>
      </c>
      <c r="BU26" s="25"/>
      <c r="CG26" t="s">
        <v>32</v>
      </c>
      <c r="CH26" s="10" t="s">
        <v>33</v>
      </c>
      <c r="CI26" s="11">
        <v>21.567581176757813</v>
      </c>
      <c r="CJ26" s="11">
        <v>21.718818664550781</v>
      </c>
      <c r="CK26" s="11">
        <v>21.787696838378906</v>
      </c>
      <c r="CN26">
        <f t="shared" si="6"/>
        <v>21.691365559895832</v>
      </c>
      <c r="CO26">
        <f t="shared" si="7"/>
        <v>0.11259654008502927</v>
      </c>
      <c r="CR26" s="25"/>
      <c r="DD26" t="s">
        <v>32</v>
      </c>
      <c r="DE26" s="10" t="s">
        <v>69</v>
      </c>
      <c r="DF26" s="11">
        <v>21.568000000000001</v>
      </c>
      <c r="DG26" s="11">
        <v>21.719000000000001</v>
      </c>
      <c r="DH26" s="11">
        <v>21.788</v>
      </c>
      <c r="DK26">
        <v>21.691365560000001</v>
      </c>
      <c r="DL26">
        <v>0.11259653999999999</v>
      </c>
    </row>
    <row r="27" spans="16:116" ht="15.5" x14ac:dyDescent="0.35">
      <c r="P27" t="s">
        <v>34</v>
      </c>
      <c r="Q27" s="10" t="s">
        <v>70</v>
      </c>
      <c r="R27" s="11">
        <v>21.890640258789063</v>
      </c>
      <c r="S27" s="11">
        <v>22.077228546142578</v>
      </c>
      <c r="T27" s="11">
        <v>21.469331741333008</v>
      </c>
      <c r="W27">
        <f t="shared" si="0"/>
        <v>21.812400182088215</v>
      </c>
      <c r="X27">
        <f t="shared" si="1"/>
        <v>0.31140931830315699</v>
      </c>
      <c r="AA27" s="25"/>
      <c r="AM27" t="s">
        <v>34</v>
      </c>
      <c r="AN27" s="10" t="s">
        <v>70</v>
      </c>
      <c r="AO27" s="11">
        <v>21.890640258789063</v>
      </c>
      <c r="AP27" s="11">
        <v>22.077228546142578</v>
      </c>
      <c r="AQ27" s="11">
        <v>21.469331741333008</v>
      </c>
      <c r="AT27">
        <f t="shared" si="2"/>
        <v>21.812400182088215</v>
      </c>
      <c r="AU27">
        <f t="shared" si="3"/>
        <v>0.31140931830315699</v>
      </c>
      <c r="AX27" s="25"/>
      <c r="BJ27" t="s">
        <v>34</v>
      </c>
      <c r="BK27" s="10" t="s">
        <v>70</v>
      </c>
      <c r="BL27" s="11">
        <v>21.890640258789063</v>
      </c>
      <c r="BM27" s="11">
        <v>22.077228546142578</v>
      </c>
      <c r="BN27" s="11">
        <v>21.469331741333008</v>
      </c>
      <c r="BQ27">
        <f t="shared" si="4"/>
        <v>21.812400182088215</v>
      </c>
      <c r="BR27">
        <f t="shared" si="5"/>
        <v>0.31140931830315699</v>
      </c>
      <c r="BU27" s="25"/>
      <c r="CG27" t="s">
        <v>34</v>
      </c>
      <c r="CH27" s="10" t="s">
        <v>35</v>
      </c>
      <c r="CI27" s="11">
        <v>21.890640258789063</v>
      </c>
      <c r="CJ27" s="11">
        <v>22.077228546142578</v>
      </c>
      <c r="CK27" s="11">
        <v>21.469331741333008</v>
      </c>
      <c r="CN27">
        <f t="shared" si="6"/>
        <v>21.812400182088215</v>
      </c>
      <c r="CO27">
        <f t="shared" si="7"/>
        <v>0.31140931830315699</v>
      </c>
      <c r="CR27" s="25"/>
      <c r="DD27" t="s">
        <v>34</v>
      </c>
      <c r="DE27" s="10" t="s">
        <v>70</v>
      </c>
      <c r="DF27" s="11">
        <v>21.890999999999998</v>
      </c>
      <c r="DG27" s="11">
        <v>22.077000000000002</v>
      </c>
      <c r="DH27" s="11">
        <v>21.469000000000001</v>
      </c>
      <c r="DK27">
        <v>21.812400180000001</v>
      </c>
      <c r="DL27">
        <v>0.31140931799999999</v>
      </c>
    </row>
    <row r="28" spans="16:116" ht="15.5" x14ac:dyDescent="0.35">
      <c r="P28" t="s">
        <v>36</v>
      </c>
      <c r="Q28" s="10" t="s">
        <v>71</v>
      </c>
      <c r="R28" s="11">
        <v>23.605302810668945</v>
      </c>
      <c r="S28" s="11">
        <v>23.68022346496582</v>
      </c>
      <c r="T28" s="11">
        <v>23.629056930541992</v>
      </c>
      <c r="W28">
        <f t="shared" si="0"/>
        <v>23.638194402058918</v>
      </c>
      <c r="X28">
        <f t="shared" si="1"/>
        <v>3.8287023250181698E-2</v>
      </c>
      <c r="AA28" s="25"/>
      <c r="AM28" t="s">
        <v>36</v>
      </c>
      <c r="AN28" s="10" t="s">
        <v>71</v>
      </c>
      <c r="AO28" s="11">
        <v>23.605302810668945</v>
      </c>
      <c r="AP28" s="11">
        <v>23.68022346496582</v>
      </c>
      <c r="AQ28" s="11">
        <v>23.629056930541992</v>
      </c>
      <c r="AT28">
        <f t="shared" si="2"/>
        <v>23.638194402058918</v>
      </c>
      <c r="AU28">
        <f t="shared" si="3"/>
        <v>3.8287023250181698E-2</v>
      </c>
      <c r="AX28" s="25"/>
      <c r="BJ28" t="s">
        <v>36</v>
      </c>
      <c r="BK28" s="10" t="s">
        <v>71</v>
      </c>
      <c r="BL28" s="11">
        <v>23.605302810668945</v>
      </c>
      <c r="BM28" s="11">
        <v>23.68022346496582</v>
      </c>
      <c r="BN28" s="11">
        <v>23.629056930541992</v>
      </c>
      <c r="BQ28">
        <f t="shared" si="4"/>
        <v>23.638194402058918</v>
      </c>
      <c r="BR28">
        <f t="shared" si="5"/>
        <v>3.8287023250181698E-2</v>
      </c>
      <c r="BU28" s="25"/>
      <c r="CG28" t="s">
        <v>36</v>
      </c>
      <c r="CH28" s="10" t="s">
        <v>37</v>
      </c>
      <c r="CI28" s="11">
        <v>23.605302810668945</v>
      </c>
      <c r="CJ28" s="11">
        <v>23.68022346496582</v>
      </c>
      <c r="CK28" s="11">
        <v>23.629056930541992</v>
      </c>
      <c r="CN28">
        <f t="shared" si="6"/>
        <v>23.638194402058918</v>
      </c>
      <c r="CO28">
        <f t="shared" si="7"/>
        <v>3.8287023250181698E-2</v>
      </c>
      <c r="CR28" s="25"/>
      <c r="DD28" t="s">
        <v>36</v>
      </c>
      <c r="DE28" s="10" t="s">
        <v>71</v>
      </c>
      <c r="DF28" s="11">
        <v>23.605</v>
      </c>
      <c r="DG28" s="11">
        <v>23.68</v>
      </c>
      <c r="DH28" s="11">
        <v>23.629000000000001</v>
      </c>
      <c r="DK28">
        <v>23.6381944</v>
      </c>
      <c r="DL28">
        <v>3.8287023000000003E-2</v>
      </c>
    </row>
    <row r="29" spans="16:116" ht="15.5" x14ac:dyDescent="0.35">
      <c r="Q29" s="10"/>
      <c r="R29" s="11"/>
      <c r="S29" s="11"/>
      <c r="T29" s="11"/>
      <c r="AA29" s="25"/>
      <c r="AN29" s="10"/>
      <c r="AO29" s="11"/>
      <c r="AP29" s="11"/>
      <c r="AQ29" s="11"/>
      <c r="AX29" s="25"/>
      <c r="BK29" s="10"/>
      <c r="BL29" s="11"/>
      <c r="BM29" s="11"/>
      <c r="BN29" s="11"/>
      <c r="BU29" s="25"/>
      <c r="CH29" s="10"/>
      <c r="CI29" s="11"/>
      <c r="CJ29" s="11"/>
      <c r="CK29" s="11"/>
      <c r="CR29" s="25"/>
      <c r="DE29" s="10"/>
      <c r="DF29" s="11"/>
      <c r="DG29" s="11"/>
      <c r="DH29" s="11"/>
    </row>
    <row r="30" spans="16:116" ht="15.5" x14ac:dyDescent="0.35">
      <c r="P30" t="s">
        <v>38</v>
      </c>
      <c r="Q30" s="10" t="s">
        <v>72</v>
      </c>
      <c r="R30" s="11">
        <v>26.317333221435547</v>
      </c>
      <c r="S30" s="11">
        <v>26.269254684448242</v>
      </c>
      <c r="T30" s="11">
        <v>26.293220520019531</v>
      </c>
      <c r="W30">
        <f t="shared" si="0"/>
        <v>26.293269475301106</v>
      </c>
      <c r="X30">
        <f t="shared" si="1"/>
        <v>2.4039305879633918E-2</v>
      </c>
      <c r="AA30" s="25"/>
      <c r="AM30" t="s">
        <v>38</v>
      </c>
      <c r="AN30" s="10" t="s">
        <v>72</v>
      </c>
      <c r="AO30" s="11">
        <v>26.317333221435547</v>
      </c>
      <c r="AP30" s="11">
        <v>26.269254684448242</v>
      </c>
      <c r="AQ30" s="11">
        <v>26.293220520019531</v>
      </c>
      <c r="AT30">
        <f t="shared" si="2"/>
        <v>26.293269475301106</v>
      </c>
      <c r="AU30">
        <f t="shared" si="3"/>
        <v>2.4039305879633918E-2</v>
      </c>
      <c r="AX30" s="25"/>
      <c r="BJ30" t="s">
        <v>38</v>
      </c>
      <c r="BK30" s="10" t="s">
        <v>72</v>
      </c>
      <c r="BL30" s="11">
        <v>26.317333221435547</v>
      </c>
      <c r="BM30" s="11">
        <v>26.269254684448242</v>
      </c>
      <c r="BN30" s="11">
        <v>26.293220520019531</v>
      </c>
      <c r="BQ30">
        <f t="shared" si="4"/>
        <v>26.293269475301106</v>
      </c>
      <c r="BR30">
        <f t="shared" si="5"/>
        <v>2.4039305879633918E-2</v>
      </c>
      <c r="BU30" s="25"/>
      <c r="CG30" t="s">
        <v>38</v>
      </c>
      <c r="CH30" s="10" t="s">
        <v>39</v>
      </c>
      <c r="CI30" s="11">
        <v>26.317333221435547</v>
      </c>
      <c r="CJ30" s="11">
        <v>26.269254684448242</v>
      </c>
      <c r="CK30" s="11">
        <v>26.293220520019531</v>
      </c>
      <c r="CN30">
        <f t="shared" si="6"/>
        <v>26.293269475301106</v>
      </c>
      <c r="CO30">
        <f t="shared" si="7"/>
        <v>2.4039305879633918E-2</v>
      </c>
      <c r="CR30" s="25"/>
      <c r="DD30" t="s">
        <v>38</v>
      </c>
      <c r="DE30" s="10" t="s">
        <v>72</v>
      </c>
      <c r="DF30" s="11">
        <v>26.317</v>
      </c>
      <c r="DG30" s="11">
        <v>26.268999999999998</v>
      </c>
      <c r="DH30" s="11">
        <v>26.292999999999999</v>
      </c>
      <c r="DK30">
        <v>26.293269479999999</v>
      </c>
      <c r="DL30">
        <v>2.4039306E-2</v>
      </c>
    </row>
    <row r="31" spans="16:116" ht="15.5" x14ac:dyDescent="0.35">
      <c r="P31" t="s">
        <v>40</v>
      </c>
      <c r="Q31" s="10" t="s">
        <v>73</v>
      </c>
      <c r="R31" s="11">
        <v>22.491508483886719</v>
      </c>
      <c r="S31" s="11">
        <v>22.538755416870117</v>
      </c>
      <c r="T31" s="11">
        <v>22.565479278564453</v>
      </c>
      <c r="W31">
        <f t="shared" si="0"/>
        <v>22.531914393107098</v>
      </c>
      <c r="X31">
        <f t="shared" si="1"/>
        <v>3.7456899510084199E-2</v>
      </c>
      <c r="AA31" s="25"/>
      <c r="AM31" t="s">
        <v>40</v>
      </c>
      <c r="AN31" s="10" t="s">
        <v>73</v>
      </c>
      <c r="AO31" s="11">
        <v>22.491508483886719</v>
      </c>
      <c r="AP31" s="11">
        <v>22.538755416870117</v>
      </c>
      <c r="AQ31" s="11">
        <v>22.565479278564453</v>
      </c>
      <c r="AT31">
        <f t="shared" si="2"/>
        <v>22.531914393107098</v>
      </c>
      <c r="AU31">
        <f t="shared" si="3"/>
        <v>3.7456899510084199E-2</v>
      </c>
      <c r="AX31" s="25"/>
      <c r="BJ31" t="s">
        <v>40</v>
      </c>
      <c r="BK31" s="10" t="s">
        <v>73</v>
      </c>
      <c r="BL31" s="11">
        <v>22.491508483886719</v>
      </c>
      <c r="BM31" s="11">
        <v>22.538755416870117</v>
      </c>
      <c r="BN31" s="11">
        <v>22.565479278564453</v>
      </c>
      <c r="BQ31">
        <f t="shared" si="4"/>
        <v>22.531914393107098</v>
      </c>
      <c r="BR31">
        <f t="shared" si="5"/>
        <v>3.7456899510084199E-2</v>
      </c>
      <c r="BU31" s="25"/>
      <c r="CG31" t="s">
        <v>40</v>
      </c>
      <c r="CH31" s="10" t="s">
        <v>41</v>
      </c>
      <c r="CI31" s="11">
        <v>22.491508483886719</v>
      </c>
      <c r="CJ31" s="11">
        <v>22.538755416870117</v>
      </c>
      <c r="CK31" s="11">
        <v>22.565479278564453</v>
      </c>
      <c r="CN31">
        <f t="shared" si="6"/>
        <v>22.531914393107098</v>
      </c>
      <c r="CO31">
        <f t="shared" si="7"/>
        <v>3.7456899510084199E-2</v>
      </c>
      <c r="CR31" s="25"/>
      <c r="DD31" t="s">
        <v>40</v>
      </c>
      <c r="DE31" s="10" t="s">
        <v>73</v>
      </c>
      <c r="DF31" s="11">
        <v>22.492000000000001</v>
      </c>
      <c r="DG31" s="11">
        <v>22.539000000000001</v>
      </c>
      <c r="DH31" s="11">
        <v>22.565000000000001</v>
      </c>
      <c r="DK31">
        <v>22.531914390000001</v>
      </c>
      <c r="DL31">
        <v>3.7456900000000001E-2</v>
      </c>
    </row>
    <row r="32" spans="16:116" ht="15.5" x14ac:dyDescent="0.35">
      <c r="P32" t="s">
        <v>42</v>
      </c>
      <c r="Q32" s="10" t="s">
        <v>74</v>
      </c>
      <c r="R32" s="11">
        <v>22.003231048583984</v>
      </c>
      <c r="S32" s="11">
        <v>22.068019866943359</v>
      </c>
      <c r="T32" s="11">
        <v>22.052497863769531</v>
      </c>
      <c r="W32">
        <f t="shared" si="0"/>
        <v>22.041249593098957</v>
      </c>
      <c r="X32">
        <f t="shared" si="1"/>
        <v>3.382736231085532E-2</v>
      </c>
      <c r="AA32" s="25"/>
      <c r="AM32" t="s">
        <v>42</v>
      </c>
      <c r="AN32" s="10" t="s">
        <v>74</v>
      </c>
      <c r="AO32" s="11">
        <v>22.003231048583984</v>
      </c>
      <c r="AP32" s="11">
        <v>22.068019866943359</v>
      </c>
      <c r="AQ32" s="11">
        <v>22.052497863769531</v>
      </c>
      <c r="AT32">
        <f t="shared" si="2"/>
        <v>22.041249593098957</v>
      </c>
      <c r="AU32">
        <f t="shared" si="3"/>
        <v>3.382736231085532E-2</v>
      </c>
      <c r="AX32" s="25"/>
      <c r="BJ32" t="s">
        <v>42</v>
      </c>
      <c r="BK32" s="10" t="s">
        <v>74</v>
      </c>
      <c r="BL32" s="11">
        <v>22.003231048583984</v>
      </c>
      <c r="BM32" s="11">
        <v>22.068019866943359</v>
      </c>
      <c r="BN32" s="11">
        <v>22.052497863769531</v>
      </c>
      <c r="BQ32">
        <f t="shared" si="4"/>
        <v>22.041249593098957</v>
      </c>
      <c r="BR32">
        <f t="shared" si="5"/>
        <v>3.382736231085532E-2</v>
      </c>
      <c r="BU32" s="25"/>
      <c r="CG32" t="s">
        <v>42</v>
      </c>
      <c r="CH32" s="10" t="s">
        <v>43</v>
      </c>
      <c r="CI32" s="11">
        <v>22.003231048583984</v>
      </c>
      <c r="CJ32" s="11">
        <v>22.068019866943359</v>
      </c>
      <c r="CK32" s="11">
        <v>22.052497863769531</v>
      </c>
      <c r="CN32">
        <f t="shared" si="6"/>
        <v>22.041249593098957</v>
      </c>
      <c r="CO32">
        <f t="shared" si="7"/>
        <v>3.382736231085532E-2</v>
      </c>
      <c r="CR32" s="25"/>
      <c r="DD32" t="s">
        <v>42</v>
      </c>
      <c r="DE32" s="10" t="s">
        <v>74</v>
      </c>
      <c r="DF32" s="11">
        <v>22.003</v>
      </c>
      <c r="DG32" s="11">
        <v>22.068000000000001</v>
      </c>
      <c r="DH32" s="11">
        <v>22.052</v>
      </c>
      <c r="DK32">
        <v>22.04124959</v>
      </c>
      <c r="DL32">
        <v>3.3827362E-2</v>
      </c>
    </row>
    <row r="33" spans="16:127" ht="15.5" x14ac:dyDescent="0.35">
      <c r="P33" t="s">
        <v>44</v>
      </c>
      <c r="Q33" s="10" t="s">
        <v>75</v>
      </c>
      <c r="R33" s="11">
        <v>22.251747131347656</v>
      </c>
      <c r="S33" s="11">
        <v>22.176725387573242</v>
      </c>
      <c r="T33" s="11">
        <v>22.224733352661133</v>
      </c>
      <c r="W33">
        <f t="shared" si="0"/>
        <v>22.217735290527344</v>
      </c>
      <c r="X33">
        <f t="shared" si="1"/>
        <v>3.7997304706514884E-2</v>
      </c>
      <c r="Z33" s="25"/>
      <c r="AA33" s="25"/>
      <c r="AM33" t="s">
        <v>44</v>
      </c>
      <c r="AN33" s="10" t="s">
        <v>75</v>
      </c>
      <c r="AO33" s="11">
        <v>22.251747131347656</v>
      </c>
      <c r="AP33" s="11">
        <v>22.176725387573242</v>
      </c>
      <c r="AQ33" s="11">
        <v>22.224733352661133</v>
      </c>
      <c r="AT33">
        <f t="shared" si="2"/>
        <v>22.217735290527344</v>
      </c>
      <c r="AU33">
        <f t="shared" si="3"/>
        <v>3.7997304706514884E-2</v>
      </c>
      <c r="AW33" s="25"/>
      <c r="AX33" s="25"/>
      <c r="BJ33" t="s">
        <v>44</v>
      </c>
      <c r="BK33" s="10" t="s">
        <v>75</v>
      </c>
      <c r="BL33" s="11">
        <v>22.251747131347656</v>
      </c>
      <c r="BM33" s="11">
        <v>22.176725387573242</v>
      </c>
      <c r="BN33" s="11">
        <v>22.224733352661133</v>
      </c>
      <c r="BQ33">
        <f t="shared" si="4"/>
        <v>22.217735290527344</v>
      </c>
      <c r="BR33">
        <f t="shared" si="5"/>
        <v>3.7997304706514884E-2</v>
      </c>
      <c r="BT33" s="25"/>
      <c r="BU33" s="25"/>
      <c r="CG33" t="s">
        <v>44</v>
      </c>
      <c r="CH33" s="10" t="s">
        <v>45</v>
      </c>
      <c r="CI33" s="11">
        <v>22.251747131347656</v>
      </c>
      <c r="CJ33" s="11">
        <v>22.176725387573242</v>
      </c>
      <c r="CK33" s="11">
        <v>22.224733352661133</v>
      </c>
      <c r="CN33">
        <f t="shared" si="6"/>
        <v>22.217735290527344</v>
      </c>
      <c r="CO33">
        <f t="shared" si="7"/>
        <v>3.7997304706514884E-2</v>
      </c>
      <c r="CQ33" s="25"/>
      <c r="CR33" s="25"/>
      <c r="DD33" t="s">
        <v>44</v>
      </c>
      <c r="DE33" s="10" t="s">
        <v>75</v>
      </c>
      <c r="DF33" s="11">
        <v>22.251999999999999</v>
      </c>
      <c r="DG33" s="11">
        <v>22.177</v>
      </c>
      <c r="DH33" s="11">
        <v>22.225000000000001</v>
      </c>
      <c r="DK33">
        <v>22.21773529</v>
      </c>
      <c r="DL33">
        <v>3.7997305000000002E-2</v>
      </c>
    </row>
    <row r="34" spans="16:127" ht="15.5" x14ac:dyDescent="0.35">
      <c r="Q34" s="12"/>
      <c r="R34" s="11"/>
      <c r="S34" s="11"/>
      <c r="T34" s="11"/>
      <c r="AN34" s="12"/>
      <c r="AO34" s="11"/>
      <c r="AP34" s="11"/>
      <c r="AQ34" s="11"/>
      <c r="BK34" s="12"/>
      <c r="BL34" s="11"/>
      <c r="BM34" s="11"/>
      <c r="BN34" s="11"/>
      <c r="CH34" s="12"/>
      <c r="CI34" s="11"/>
      <c r="CJ34" s="11"/>
      <c r="CK34" s="11"/>
      <c r="DE34" s="13"/>
      <c r="DF34" s="11"/>
      <c r="DG34" s="11"/>
      <c r="DH34" s="11"/>
    </row>
    <row r="35" spans="16:127" ht="15.5" x14ac:dyDescent="0.35">
      <c r="Q35" s="12"/>
      <c r="R35" s="11"/>
      <c r="S35" s="11"/>
      <c r="T35" s="11"/>
      <c r="AN35" s="12"/>
      <c r="AO35" s="11"/>
      <c r="AP35" s="11"/>
      <c r="AQ35" s="11"/>
      <c r="BK35" s="12"/>
      <c r="BL35" s="11"/>
      <c r="BM35" s="11"/>
      <c r="BN35" s="11"/>
      <c r="CH35" s="12"/>
      <c r="CI35" s="11"/>
      <c r="CJ35" s="11"/>
      <c r="CK35" s="11"/>
      <c r="DE35" s="13"/>
      <c r="DF35" s="11"/>
      <c r="DG35" s="11"/>
      <c r="DH35" s="11"/>
    </row>
    <row r="36" spans="16:127" ht="15.5" x14ac:dyDescent="0.35">
      <c r="Q36" s="12"/>
      <c r="R36" s="11"/>
      <c r="S36" s="11"/>
      <c r="T36" s="11"/>
      <c r="AN36" s="12"/>
      <c r="AO36" s="11"/>
      <c r="AP36" s="11"/>
      <c r="AQ36" s="11"/>
      <c r="BK36" s="12"/>
      <c r="BL36" s="11"/>
      <c r="BM36" s="11"/>
      <c r="BN36" s="11"/>
      <c r="CH36" s="12"/>
      <c r="CI36" s="11"/>
      <c r="CJ36" s="11"/>
      <c r="CK36" s="11"/>
      <c r="DE36" s="13"/>
      <c r="DF36" s="11"/>
      <c r="DG36" s="11"/>
      <c r="DH36" s="11"/>
    </row>
    <row r="37" spans="16:127" ht="15.5" x14ac:dyDescent="0.35">
      <c r="Q37" s="12"/>
      <c r="AN37" s="12"/>
      <c r="BK37" s="12"/>
      <c r="CH37" s="12"/>
      <c r="DE37" s="13"/>
    </row>
    <row r="38" spans="16:127" ht="15.5" x14ac:dyDescent="0.35">
      <c r="Q38" s="12"/>
      <c r="AN38" s="12"/>
      <c r="BK38" s="12"/>
      <c r="CH38" s="12"/>
      <c r="DE38" s="13"/>
    </row>
    <row r="39" spans="16:127" ht="15.5" x14ac:dyDescent="0.35">
      <c r="Q39" s="12"/>
      <c r="AN39" s="12"/>
      <c r="BK39" s="12"/>
      <c r="CH39" s="12"/>
      <c r="DE39" s="13"/>
    </row>
    <row r="40" spans="16:127" x14ac:dyDescent="0.35">
      <c r="U40" s="25"/>
      <c r="Z40" s="25"/>
      <c r="AA40" s="25"/>
      <c r="AR40" s="25"/>
      <c r="AW40" s="25"/>
      <c r="AX40" s="25"/>
      <c r="BO40" s="25"/>
      <c r="BT40" s="25"/>
      <c r="BU40" s="25"/>
      <c r="CL40" s="25"/>
      <c r="CQ40" s="25"/>
      <c r="CR40" s="25"/>
    </row>
    <row r="41" spans="16:127" x14ac:dyDescent="0.35">
      <c r="P41" s="25"/>
      <c r="Z41" s="26"/>
      <c r="AM41" s="25"/>
      <c r="AW41" s="26"/>
      <c r="BJ41" s="25"/>
      <c r="BT41" s="26"/>
      <c r="CG41" s="25"/>
      <c r="CQ41" s="26"/>
      <c r="DN41" s="27"/>
    </row>
    <row r="42" spans="16:127" x14ac:dyDescent="0.35">
      <c r="Q42" s="15" t="s">
        <v>7</v>
      </c>
      <c r="R42" s="16"/>
      <c r="S42" s="16"/>
      <c r="T42" s="16"/>
      <c r="U42" s="16"/>
      <c r="V42" s="16"/>
      <c r="W42" s="16"/>
      <c r="X42" s="16"/>
      <c r="Y42" s="17"/>
      <c r="Z42" s="28" t="s">
        <v>51</v>
      </c>
      <c r="AA42" s="17"/>
      <c r="AN42" s="15" t="s">
        <v>11</v>
      </c>
      <c r="AO42" s="16"/>
      <c r="AP42" s="16"/>
      <c r="AQ42" s="16"/>
      <c r="AR42" s="16"/>
      <c r="AS42" s="16"/>
      <c r="AT42" s="16"/>
      <c r="AU42" s="16"/>
      <c r="AV42" s="17"/>
      <c r="AW42" s="28" t="s">
        <v>51</v>
      </c>
      <c r="AX42" s="17"/>
      <c r="AZ42" t="s">
        <v>52</v>
      </c>
      <c r="BD42" s="29" t="s">
        <v>53</v>
      </c>
      <c r="BE42" s="29"/>
      <c r="BK42" s="15" t="s">
        <v>15</v>
      </c>
      <c r="BL42" s="16"/>
      <c r="BM42" s="16"/>
      <c r="BN42" s="16"/>
      <c r="BO42" s="16"/>
      <c r="BP42" s="16"/>
      <c r="BQ42" s="16"/>
      <c r="BR42" s="16"/>
      <c r="BS42" s="17"/>
      <c r="BT42" s="28" t="s">
        <v>51</v>
      </c>
      <c r="BU42" s="17"/>
      <c r="BW42" t="s">
        <v>52</v>
      </c>
      <c r="CA42" s="29" t="s">
        <v>53</v>
      </c>
      <c r="CB42" s="29"/>
      <c r="CH42" s="15" t="s">
        <v>19</v>
      </c>
      <c r="CI42" s="16"/>
      <c r="CJ42" s="16"/>
      <c r="CK42" s="16"/>
      <c r="CL42" s="16"/>
      <c r="CM42" s="16"/>
      <c r="CN42" s="16"/>
      <c r="CO42" s="16"/>
      <c r="CP42" s="17"/>
      <c r="CQ42" s="28" t="s">
        <v>51</v>
      </c>
      <c r="CR42" s="17"/>
      <c r="CT42" t="s">
        <v>52</v>
      </c>
      <c r="CX42" s="29" t="s">
        <v>53</v>
      </c>
      <c r="CY42" s="29"/>
      <c r="DE42" s="18" t="s">
        <v>23</v>
      </c>
      <c r="DF42" s="18"/>
      <c r="DG42" s="18"/>
      <c r="DH42" s="18"/>
      <c r="DI42" s="18"/>
      <c r="DJ42" s="18"/>
      <c r="DK42" s="18"/>
      <c r="DL42" s="18"/>
      <c r="DN42" s="30" t="s">
        <v>51</v>
      </c>
      <c r="DQ42" t="s">
        <v>52</v>
      </c>
      <c r="DU42" s="29" t="s">
        <v>53</v>
      </c>
      <c r="DV42" s="29"/>
    </row>
    <row r="43" spans="16:127" x14ac:dyDescent="0.35">
      <c r="R43" s="19" t="s">
        <v>46</v>
      </c>
      <c r="S43" s="19" t="s">
        <v>47</v>
      </c>
      <c r="T43" s="19" t="s">
        <v>48</v>
      </c>
      <c r="U43" s="20"/>
      <c r="V43" s="21"/>
      <c r="W43" s="22" t="s">
        <v>49</v>
      </c>
      <c r="X43" s="19" t="s">
        <v>50</v>
      </c>
      <c r="Z43" s="19" t="s">
        <v>49</v>
      </c>
      <c r="AA43" s="19" t="s">
        <v>50</v>
      </c>
      <c r="AO43" s="19" t="s">
        <v>46</v>
      </c>
      <c r="AP43" s="19" t="s">
        <v>47</v>
      </c>
      <c r="AQ43" s="19" t="s">
        <v>48</v>
      </c>
      <c r="AR43" s="20"/>
      <c r="AS43" s="21"/>
      <c r="AT43" s="22" t="s">
        <v>49</v>
      </c>
      <c r="AU43" s="19" t="s">
        <v>50</v>
      </c>
      <c r="AW43" s="19" t="s">
        <v>49</v>
      </c>
      <c r="AX43" s="19" t="s">
        <v>50</v>
      </c>
      <c r="AZ43" s="29" t="s">
        <v>46</v>
      </c>
      <c r="BA43" s="29" t="s">
        <v>47</v>
      </c>
      <c r="BB43" s="29" t="s">
        <v>48</v>
      </c>
      <c r="BD43" s="29" t="s">
        <v>46</v>
      </c>
      <c r="BE43" s="29" t="s">
        <v>47</v>
      </c>
      <c r="BF43" s="29" t="s">
        <v>48</v>
      </c>
      <c r="BL43" s="19" t="s">
        <v>46</v>
      </c>
      <c r="BM43" s="19" t="s">
        <v>47</v>
      </c>
      <c r="BN43" s="19" t="s">
        <v>48</v>
      </c>
      <c r="BO43" s="20"/>
      <c r="BP43" s="21"/>
      <c r="BQ43" s="22" t="s">
        <v>49</v>
      </c>
      <c r="BR43" s="19" t="s">
        <v>50</v>
      </c>
      <c r="BT43" s="19" t="s">
        <v>49</v>
      </c>
      <c r="BU43" s="19" t="s">
        <v>50</v>
      </c>
      <c r="BW43" s="29" t="s">
        <v>46</v>
      </c>
      <c r="BX43" s="29" t="s">
        <v>47</v>
      </c>
      <c r="BY43" s="29" t="s">
        <v>48</v>
      </c>
      <c r="CA43" s="29" t="s">
        <v>46</v>
      </c>
      <c r="CB43" s="29" t="s">
        <v>47</v>
      </c>
      <c r="CC43" s="29" t="s">
        <v>48</v>
      </c>
      <c r="CI43" s="19" t="s">
        <v>46</v>
      </c>
      <c r="CJ43" s="19" t="s">
        <v>47</v>
      </c>
      <c r="CK43" s="19" t="s">
        <v>48</v>
      </c>
      <c r="CL43" s="20"/>
      <c r="CM43" s="21"/>
      <c r="CN43" s="22" t="s">
        <v>49</v>
      </c>
      <c r="CO43" s="19" t="s">
        <v>50</v>
      </c>
      <c r="CQ43" s="19" t="s">
        <v>49</v>
      </c>
      <c r="CR43" s="19" t="s">
        <v>50</v>
      </c>
      <c r="CT43" s="29" t="s">
        <v>46</v>
      </c>
      <c r="CU43" s="29" t="s">
        <v>47</v>
      </c>
      <c r="CV43" s="29" t="s">
        <v>48</v>
      </c>
      <c r="CX43" s="29" t="s">
        <v>46</v>
      </c>
      <c r="CY43" s="29" t="s">
        <v>47</v>
      </c>
      <c r="CZ43" s="29" t="s">
        <v>48</v>
      </c>
      <c r="DF43" s="23" t="s">
        <v>46</v>
      </c>
      <c r="DG43" s="23" t="s">
        <v>47</v>
      </c>
      <c r="DH43" s="23" t="s">
        <v>48</v>
      </c>
      <c r="DI43" s="23"/>
      <c r="DK43" s="24" t="s">
        <v>49</v>
      </c>
      <c r="DL43" s="23" t="s">
        <v>50</v>
      </c>
      <c r="DN43" s="23" t="s">
        <v>49</v>
      </c>
      <c r="DO43" s="23" t="s">
        <v>50</v>
      </c>
      <c r="DQ43" s="29" t="s">
        <v>46</v>
      </c>
      <c r="DR43" s="29" t="s">
        <v>47</v>
      </c>
      <c r="DS43" s="29" t="s">
        <v>48</v>
      </c>
      <c r="DU43" s="29" t="s">
        <v>46</v>
      </c>
      <c r="DV43" s="29" t="s">
        <v>47</v>
      </c>
      <c r="DW43" s="29" t="s">
        <v>48</v>
      </c>
    </row>
    <row r="44" spans="16:127" ht="15.5" x14ac:dyDescent="0.35">
      <c r="P44" t="s">
        <v>27</v>
      </c>
      <c r="Q44" s="10" t="s">
        <v>67</v>
      </c>
      <c r="R44" s="11">
        <f>Q3</f>
        <v>22.71269416809082</v>
      </c>
      <c r="S44" s="11">
        <f>R3</f>
        <v>23.935134887695313</v>
      </c>
      <c r="T44" s="11">
        <f>S3</f>
        <v>22.712995529174805</v>
      </c>
      <c r="W44">
        <f>AVERAGE(R44:T44)</f>
        <v>23.120274861653645</v>
      </c>
      <c r="X44">
        <f t="shared" ref="X44:X54" si="8">STDEV(R44:T44)</f>
        <v>0.705689499167371</v>
      </c>
      <c r="Y44" s="31"/>
      <c r="Z44" s="32">
        <f>(POWER(2,W23-W44))*1000</f>
        <v>1000</v>
      </c>
      <c r="AA44" s="21">
        <f>((X44/W44)*Z44)</f>
        <v>30.522539346528234</v>
      </c>
      <c r="AM44" t="s">
        <v>27</v>
      </c>
      <c r="AN44" s="10" t="s">
        <v>67</v>
      </c>
      <c r="AO44" t="s">
        <v>29</v>
      </c>
      <c r="AP44">
        <v>34.350440979003906</v>
      </c>
      <c r="AQ44" t="s">
        <v>29</v>
      </c>
      <c r="AT44">
        <v>34.350440979003906</v>
      </c>
      <c r="AU44" t="e">
        <v>#DIV/0!</v>
      </c>
      <c r="AV44" s="10" t="s">
        <v>67</v>
      </c>
      <c r="AW44" s="32">
        <v>0.35944525822954532</v>
      </c>
      <c r="AX44" t="e">
        <v>#DIV/0!</v>
      </c>
      <c r="AZ44" t="e">
        <v>#VALUE!</v>
      </c>
      <c r="BA44">
        <v>1</v>
      </c>
      <c r="BB44" t="e">
        <v>#VALUE!</v>
      </c>
      <c r="BD44" t="e">
        <v>#VALUE!</v>
      </c>
      <c r="BE44">
        <v>0.35944525822954532</v>
      </c>
      <c r="BF44" t="e">
        <v>#VALUE!</v>
      </c>
      <c r="BJ44" t="s">
        <v>27</v>
      </c>
      <c r="BK44" s="10" t="s">
        <v>67</v>
      </c>
      <c r="BL44" s="11">
        <f>BK3</f>
        <v>25.874189376831055</v>
      </c>
      <c r="BM44" s="11">
        <f>BL3</f>
        <v>25.884611129760742</v>
      </c>
      <c r="BN44" s="11">
        <f>BM3</f>
        <v>25.7127685546875</v>
      </c>
      <c r="BQ44">
        <f>AVERAGE(BL44:BN44)</f>
        <v>25.823856353759766</v>
      </c>
      <c r="BR44">
        <f t="shared" ref="BR44:BR54" si="9">STDEV(BL44:BN44)</f>
        <v>9.6345874642207216E-2</v>
      </c>
      <c r="BS44" s="10" t="s">
        <v>67</v>
      </c>
      <c r="BT44" s="32">
        <f>(POWER(2,BQ23-BQ44))*1000</f>
        <v>153.51148580432525</v>
      </c>
      <c r="BU44" s="21">
        <f>((BR44/BQ44)*BT44)</f>
        <v>0.57273391567983789</v>
      </c>
      <c r="BW44">
        <f>BL44/BQ44</f>
        <v>1.0019490901119406</v>
      </c>
      <c r="BX44">
        <f>BM44/BQ44</f>
        <v>1.0023526608562525</v>
      </c>
      <c r="BY44">
        <f>BN44/BQ44</f>
        <v>0.99569824903180693</v>
      </c>
      <c r="CA44">
        <f>BT44*BW44</f>
        <v>153.81069352337576</v>
      </c>
      <c r="CB44">
        <f>BX44*BT44</f>
        <v>153.87264626796224</v>
      </c>
      <c r="CC44">
        <f>BY44*BT44</f>
        <v>152.85111762163774</v>
      </c>
      <c r="CG44" t="s">
        <v>27</v>
      </c>
      <c r="CH44" s="10" t="s">
        <v>28</v>
      </c>
      <c r="CI44" s="11">
        <f>CH3</f>
        <v>36.693046569824219</v>
      </c>
      <c r="CJ44" s="11" t="str">
        <f>CI3</f>
        <v>Undetermined</v>
      </c>
      <c r="CK44" s="11" t="str">
        <f>CJ3</f>
        <v>Undetermined</v>
      </c>
      <c r="CN44">
        <f>AVERAGE(CI44:CK44)</f>
        <v>36.693046569824219</v>
      </c>
      <c r="CO44" t="e">
        <f t="shared" ref="CO44:CO54" si="10">STDEV(CI44:CK44)</f>
        <v>#DIV/0!</v>
      </c>
      <c r="CP44" s="10" t="s">
        <v>28</v>
      </c>
      <c r="CQ44" s="32">
        <f>(POWER(2,CN23-CN44))*100</f>
        <v>8.2070785776446262E-3</v>
      </c>
      <c r="CR44" s="21" t="e">
        <f>((CO44/CN44)*CQ44)</f>
        <v>#DIV/0!</v>
      </c>
      <c r="CT44">
        <f>CI44/CN44</f>
        <v>1</v>
      </c>
      <c r="CU44" t="e">
        <f>CJ44/CN44</f>
        <v>#VALUE!</v>
      </c>
      <c r="CV44" t="e">
        <f>CK44/CN44</f>
        <v>#VALUE!</v>
      </c>
      <c r="CX44">
        <f>CQ44*CT44</f>
        <v>8.2070785776446262E-3</v>
      </c>
      <c r="CY44" t="e">
        <f>CU44*CQ44</f>
        <v>#VALUE!</v>
      </c>
      <c r="CZ44" t="e">
        <f>CV44*CQ44</f>
        <v>#VALUE!</v>
      </c>
      <c r="DD44" t="s">
        <v>27</v>
      </c>
      <c r="DE44" s="10" t="s">
        <v>67</v>
      </c>
      <c r="DF44" s="11" t="s">
        <v>29</v>
      </c>
      <c r="DG44" s="11">
        <v>32.819000000000003</v>
      </c>
      <c r="DH44" s="11" t="s">
        <v>29</v>
      </c>
      <c r="DI44" s="11"/>
      <c r="DK44">
        <v>32.819240569999998</v>
      </c>
      <c r="DL44" t="e">
        <v>#DIV/0!</v>
      </c>
      <c r="DM44" s="10" t="s">
        <v>67</v>
      </c>
      <c r="DN44" s="33">
        <v>1.203151716</v>
      </c>
      <c r="DO44" t="e">
        <v>#DIV/0!</v>
      </c>
      <c r="DQ44" t="e">
        <f>DF44/DK44</f>
        <v>#VALUE!</v>
      </c>
      <c r="DR44">
        <f>DG44/DK44</f>
        <v>0.99999266984866753</v>
      </c>
      <c r="DS44" t="e">
        <f>DH44/DK44</f>
        <v>#VALUE!</v>
      </c>
      <c r="DU44" t="e">
        <f>DN44*DQ44</f>
        <v>#VALUE!</v>
      </c>
      <c r="DV44">
        <f>DR44*DN44</f>
        <v>1.2031428967158457</v>
      </c>
      <c r="DW44" t="e">
        <f>DS44*DN44</f>
        <v>#VALUE!</v>
      </c>
    </row>
    <row r="45" spans="16:127" ht="15.5" x14ac:dyDescent="0.35">
      <c r="Q45" s="10"/>
      <c r="R45" s="11"/>
      <c r="S45" s="11"/>
      <c r="T45" s="11"/>
      <c r="Y45" s="31"/>
      <c r="Z45" s="32"/>
      <c r="AA45" s="21"/>
      <c r="AN45" s="10"/>
      <c r="AV45" s="10"/>
      <c r="AW45" s="32"/>
      <c r="BK45" s="10"/>
      <c r="BL45" s="11"/>
      <c r="BM45" s="11"/>
      <c r="BN45" s="11"/>
      <c r="BS45" s="10"/>
      <c r="BT45" s="32"/>
      <c r="BU45" s="21"/>
      <c r="CH45" s="10"/>
      <c r="CI45" s="11"/>
      <c r="CJ45" s="11"/>
      <c r="CK45" s="11"/>
      <c r="CP45" s="10"/>
      <c r="CQ45" s="32"/>
      <c r="CR45" s="21"/>
      <c r="DE45" s="10"/>
      <c r="DF45" s="11"/>
      <c r="DG45" s="11"/>
      <c r="DH45" s="11"/>
      <c r="DI45" s="11"/>
      <c r="DM45" s="10"/>
      <c r="DN45" s="33"/>
    </row>
    <row r="46" spans="16:127" ht="15.5" x14ac:dyDescent="0.35">
      <c r="P46" t="s">
        <v>30</v>
      </c>
      <c r="Q46" s="10" t="s">
        <v>68</v>
      </c>
      <c r="R46" s="11">
        <f>Q5</f>
        <v>24.671606063842773</v>
      </c>
      <c r="S46" s="11">
        <f>R5</f>
        <v>24.689092636108398</v>
      </c>
      <c r="T46" s="11">
        <f>S5</f>
        <v>24.433061599731445</v>
      </c>
      <c r="W46">
        <f t="shared" ref="W46:W54" si="11">AVERAGE(R46:T46)</f>
        <v>24.597920099894207</v>
      </c>
      <c r="X46">
        <f t="shared" si="8"/>
        <v>0.14303911653577978</v>
      </c>
      <c r="Y46" s="12"/>
      <c r="Z46" s="32">
        <f>(POWER(2,W25-W46))*1000</f>
        <v>1000</v>
      </c>
      <c r="AA46" s="21">
        <f t="shared" ref="AA46:AA54" si="12">((X46/W46)*Z46)</f>
        <v>5.8150898919455782</v>
      </c>
      <c r="AM46" t="s">
        <v>30</v>
      </c>
      <c r="AN46" s="10" t="s">
        <v>68</v>
      </c>
      <c r="AO46" t="s">
        <v>29</v>
      </c>
      <c r="AP46">
        <v>32.474414825439453</v>
      </c>
      <c r="AQ46" t="s">
        <v>29</v>
      </c>
      <c r="AT46">
        <v>32.474414825439453</v>
      </c>
      <c r="AU46" t="e">
        <v>#DIV/0!</v>
      </c>
      <c r="AV46" s="10" t="s">
        <v>68</v>
      </c>
      <c r="AW46" s="32">
        <v>0.6854663783421634</v>
      </c>
      <c r="AX46" t="e">
        <v>#DIV/0!</v>
      </c>
      <c r="AZ46" t="e">
        <v>#VALUE!</v>
      </c>
      <c r="BA46">
        <v>1</v>
      </c>
      <c r="BB46" t="e">
        <v>#VALUE!</v>
      </c>
      <c r="BD46" t="e">
        <v>#VALUE!</v>
      </c>
      <c r="BE46">
        <v>0.6854663783421634</v>
      </c>
      <c r="BF46" t="e">
        <v>#VALUE!</v>
      </c>
      <c r="BJ46" t="s">
        <v>30</v>
      </c>
      <c r="BK46" s="10" t="s">
        <v>68</v>
      </c>
      <c r="BL46" s="11">
        <f>BK5</f>
        <v>25.734540939331055</v>
      </c>
      <c r="BM46" s="11">
        <f>BL5</f>
        <v>25.992351531982422</v>
      </c>
      <c r="BN46" s="11">
        <f>BM5</f>
        <v>25.865514755249023</v>
      </c>
      <c r="BQ46">
        <f t="shared" ref="BQ46:BQ54" si="13">AVERAGE(BL46:BN46)</f>
        <v>25.8641357421875</v>
      </c>
      <c r="BR46">
        <f t="shared" si="9"/>
        <v>0.12891082839924731</v>
      </c>
      <c r="BS46" s="10" t="s">
        <v>68</v>
      </c>
      <c r="BT46" s="32">
        <f>(POWER(2,BQ25-BQ46))*1000</f>
        <v>415.74890178643545</v>
      </c>
      <c r="BU46" s="21">
        <f t="shared" ref="BU46:BU54" si="14">((BR46/BQ46)*BT46)</f>
        <v>2.0721564358304692</v>
      </c>
      <c r="BW46">
        <f t="shared" ref="BW46:BW54" si="15">BL46/BQ46</f>
        <v>0.99498940138003289</v>
      </c>
      <c r="BX46">
        <f t="shared" ref="BX46:BX54" si="16">BM46/BQ46</f>
        <v>1.0049572810424818</v>
      </c>
      <c r="BY46">
        <f t="shared" ref="BY46:BY54" si="17">BN46/BQ46</f>
        <v>1.0000533175774853</v>
      </c>
      <c r="CA46">
        <f t="shared" ref="CA46:CA54" si="18">BT46*BW46</f>
        <v>413.6657509128915</v>
      </c>
      <c r="CB46">
        <f t="shared" ref="CB46:CB54" si="19">BX46*BT46</f>
        <v>417.80988593569401</v>
      </c>
      <c r="CC46">
        <f t="shared" ref="CC46:CC54" si="20">BY46*BT46</f>
        <v>415.77106851072085</v>
      </c>
      <c r="CG46" t="s">
        <v>30</v>
      </c>
      <c r="CH46" s="10" t="s">
        <v>31</v>
      </c>
      <c r="CI46" s="11" t="str">
        <f>CH5</f>
        <v>Undetermined</v>
      </c>
      <c r="CJ46" s="11" t="str">
        <f>CI5</f>
        <v>Undetermined</v>
      </c>
      <c r="CK46" s="11" t="str">
        <f>CJ5</f>
        <v>Undetermined</v>
      </c>
      <c r="CN46" t="e">
        <f t="shared" ref="CN46:CN54" si="21">AVERAGE(CI46:CK46)</f>
        <v>#DIV/0!</v>
      </c>
      <c r="CO46" t="e">
        <f t="shared" si="10"/>
        <v>#DIV/0!</v>
      </c>
      <c r="CP46" s="10" t="s">
        <v>31</v>
      </c>
      <c r="CQ46" s="32" t="e">
        <f>(POWER(2,CN25-CN46))*1000</f>
        <v>#DIV/0!</v>
      </c>
      <c r="CR46" s="21" t="e">
        <f t="shared" ref="CR46:CR54" si="22">((CO46/CN46)*CQ46)</f>
        <v>#DIV/0!</v>
      </c>
      <c r="CT46" t="e">
        <f t="shared" ref="CT46:CT54" si="23">CI46/CN46</f>
        <v>#VALUE!</v>
      </c>
      <c r="CU46" t="e">
        <f t="shared" ref="CU46:CU54" si="24">CJ46/CN46</f>
        <v>#VALUE!</v>
      </c>
      <c r="CV46" t="e">
        <f t="shared" ref="CV46:CV54" si="25">CK46/CN46</f>
        <v>#VALUE!</v>
      </c>
      <c r="CX46" t="e">
        <f t="shared" ref="CX46:CX54" si="26">CQ46*CT46</f>
        <v>#DIV/0!</v>
      </c>
      <c r="CY46" t="e">
        <f t="shared" ref="CY46:CY54" si="27">CU46*CQ46</f>
        <v>#VALUE!</v>
      </c>
      <c r="CZ46" t="e">
        <f t="shared" ref="CZ46:CZ54" si="28">CV46*CQ46</f>
        <v>#VALUE!</v>
      </c>
      <c r="DD46" t="s">
        <v>30</v>
      </c>
      <c r="DE46" s="10" t="s">
        <v>68</v>
      </c>
      <c r="DF46" s="11" t="s">
        <v>29</v>
      </c>
      <c r="DG46" s="11" t="s">
        <v>29</v>
      </c>
      <c r="DH46" s="11" t="s">
        <v>29</v>
      </c>
      <c r="DI46" s="11"/>
      <c r="DK46" t="e">
        <v>#DIV/0!</v>
      </c>
      <c r="DL46" t="e">
        <v>#DIV/0!</v>
      </c>
      <c r="DM46" s="10" t="s">
        <v>68</v>
      </c>
      <c r="DN46" s="33" t="e">
        <v>#DIV/0!</v>
      </c>
      <c r="DO46" t="e">
        <v>#DIV/0!</v>
      </c>
      <c r="DQ46" t="e">
        <f t="shared" ref="DQ46:DQ54" si="29">DF46/DK46</f>
        <v>#VALUE!</v>
      </c>
      <c r="DR46" t="e">
        <f t="shared" ref="DR46:DR54" si="30">DG46/DK46</f>
        <v>#VALUE!</v>
      </c>
      <c r="DS46" t="e">
        <f t="shared" ref="DS46:DS54" si="31">DH46/DK46</f>
        <v>#VALUE!</v>
      </c>
      <c r="DU46" t="e">
        <f t="shared" ref="DU46:DU54" si="32">DN46*DQ46</f>
        <v>#DIV/0!</v>
      </c>
      <c r="DV46" t="e">
        <f t="shared" ref="DV46:DV54" si="33">DR46*DN46</f>
        <v>#VALUE!</v>
      </c>
      <c r="DW46" t="e">
        <f t="shared" ref="DW46:DW54" si="34">DS46*DN46</f>
        <v>#VALUE!</v>
      </c>
    </row>
    <row r="47" spans="16:127" ht="15.5" x14ac:dyDescent="0.35">
      <c r="P47" t="s">
        <v>32</v>
      </c>
      <c r="Q47" s="10" t="s">
        <v>69</v>
      </c>
      <c r="R47" s="11">
        <f>Q6</f>
        <v>21.567581176757813</v>
      </c>
      <c r="S47" s="11">
        <f>R6</f>
        <v>21.718818664550781</v>
      </c>
      <c r="T47" s="11">
        <f>S6</f>
        <v>21.787696838378906</v>
      </c>
      <c r="W47">
        <f t="shared" si="11"/>
        <v>21.691365559895832</v>
      </c>
      <c r="X47">
        <f t="shared" si="8"/>
        <v>0.11259654008502927</v>
      </c>
      <c r="Y47" s="12"/>
      <c r="Z47" s="32">
        <f>(POWER(2,W26-W47))*1000</f>
        <v>1000</v>
      </c>
      <c r="AA47" s="21">
        <f t="shared" si="12"/>
        <v>5.1908460891555777</v>
      </c>
      <c r="AM47" t="s">
        <v>32</v>
      </c>
      <c r="AN47" s="10" t="s">
        <v>69</v>
      </c>
      <c r="AO47">
        <v>31.141857147216797</v>
      </c>
      <c r="AP47">
        <v>30.28196907043457</v>
      </c>
      <c r="AQ47">
        <v>31.783441543579102</v>
      </c>
      <c r="AT47">
        <v>31.069089253743488</v>
      </c>
      <c r="AU47">
        <v>0.75337658023268528</v>
      </c>
      <c r="AV47" s="10" t="s">
        <v>69</v>
      </c>
      <c r="AW47" s="32">
        <v>0.97744040332578208</v>
      </c>
      <c r="AX47">
        <v>2.3701393446868044E-2</v>
      </c>
      <c r="AZ47">
        <v>1.0023421315275451</v>
      </c>
      <c r="BA47">
        <v>0.97466548900482886</v>
      </c>
      <c r="BB47">
        <v>1.0229923794676261</v>
      </c>
      <c r="BD47">
        <v>0.9797296973107078</v>
      </c>
      <c r="BE47">
        <v>0.95267742868060057</v>
      </c>
      <c r="BF47">
        <v>0.99991408398603798</v>
      </c>
      <c r="BJ47" t="s">
        <v>32</v>
      </c>
      <c r="BK47" s="10" t="s">
        <v>69</v>
      </c>
      <c r="BL47" s="11">
        <f>BK6</f>
        <v>22.262838363647461</v>
      </c>
      <c r="BM47" s="11">
        <f>BL6</f>
        <v>22.242795944213867</v>
      </c>
      <c r="BN47" s="11">
        <f>BM6</f>
        <v>22.390188217163086</v>
      </c>
      <c r="BQ47">
        <f t="shared" si="13"/>
        <v>22.298607508341473</v>
      </c>
      <c r="BR47">
        <f t="shared" si="9"/>
        <v>7.9941818314259283E-2</v>
      </c>
      <c r="BS47" s="10" t="s">
        <v>69</v>
      </c>
      <c r="BT47" s="32">
        <f>(POWER(2,BQ26-BQ47))*1000</f>
        <v>656.45046287565833</v>
      </c>
      <c r="BU47" s="21">
        <f t="shared" si="14"/>
        <v>2.3534134862854712</v>
      </c>
      <c r="BW47">
        <f t="shared" si="15"/>
        <v>0.99839590231449959</v>
      </c>
      <c r="BX47">
        <f t="shared" si="16"/>
        <v>0.99749708298570983</v>
      </c>
      <c r="BY47">
        <f t="shared" si="17"/>
        <v>1.0041070146997904</v>
      </c>
      <c r="CA47">
        <f t="shared" si="18"/>
        <v>655.39745220751377</v>
      </c>
      <c r="CB47">
        <f t="shared" si="19"/>
        <v>654.80742184308815</v>
      </c>
      <c r="CC47">
        <f t="shared" si="20"/>
        <v>659.14651457637285</v>
      </c>
      <c r="CG47" t="s">
        <v>32</v>
      </c>
      <c r="CH47" s="10" t="s">
        <v>33</v>
      </c>
      <c r="CI47" s="11">
        <f>CH6</f>
        <v>37.77423095703125</v>
      </c>
      <c r="CJ47" s="11" t="str">
        <f>CI6</f>
        <v>Undetermined</v>
      </c>
      <c r="CK47" s="11">
        <f>CJ6</f>
        <v>37.499797821044922</v>
      </c>
      <c r="CN47">
        <f t="shared" si="21"/>
        <v>37.637014389038086</v>
      </c>
      <c r="CO47">
        <f t="shared" si="10"/>
        <v>0.19405353143822257</v>
      </c>
      <c r="CP47" s="10" t="s">
        <v>33</v>
      </c>
      <c r="CQ47" s="32">
        <f>(POWER(2,CN26-CN47))*1000</f>
        <v>1.5844604461487225E-2</v>
      </c>
      <c r="CR47" s="21">
        <f t="shared" si="22"/>
        <v>8.1693553537788867E-5</v>
      </c>
      <c r="CT47">
        <f t="shared" si="23"/>
        <v>1.0036457878027947</v>
      </c>
      <c r="CU47" t="e">
        <f t="shared" si="24"/>
        <v>#VALUE!</v>
      </c>
      <c r="CV47">
        <f t="shared" si="25"/>
        <v>0.99635421219720532</v>
      </c>
      <c r="CX47">
        <f t="shared" si="26"/>
        <v>1.5902370527173023E-2</v>
      </c>
      <c r="CY47" t="e">
        <f t="shared" si="27"/>
        <v>#VALUE!</v>
      </c>
      <c r="CZ47">
        <f t="shared" si="28"/>
        <v>1.5786838395801427E-2</v>
      </c>
      <c r="DD47" t="s">
        <v>32</v>
      </c>
      <c r="DE47" s="10" t="s">
        <v>69</v>
      </c>
      <c r="DF47" s="11">
        <v>28.957000000000001</v>
      </c>
      <c r="DG47" s="11">
        <v>29.783999999999999</v>
      </c>
      <c r="DH47" s="11">
        <v>30.303000000000001</v>
      </c>
      <c r="DK47">
        <v>29.681337989999999</v>
      </c>
      <c r="DL47">
        <v>0.67871453100000001</v>
      </c>
      <c r="DM47" s="10" t="s">
        <v>69</v>
      </c>
      <c r="DN47" s="33">
        <v>3.9334952790000002</v>
      </c>
      <c r="DO47">
        <v>8.9946094000000004E-2</v>
      </c>
      <c r="DQ47">
        <f t="shared" si="29"/>
        <v>0.97559618133643311</v>
      </c>
      <c r="DR47">
        <f t="shared" si="30"/>
        <v>1.0034588066762553</v>
      </c>
      <c r="DS47">
        <f t="shared" si="31"/>
        <v>1.0209445413211982</v>
      </c>
      <c r="DU47">
        <f t="shared" si="32"/>
        <v>3.8375029734972879</v>
      </c>
      <c r="DV47">
        <f t="shared" si="33"/>
        <v>3.9471004787320241</v>
      </c>
      <c r="DW47">
        <f t="shared" si="34"/>
        <v>4.0158805334077536</v>
      </c>
    </row>
    <row r="48" spans="16:127" ht="15.5" x14ac:dyDescent="0.35">
      <c r="P48" t="s">
        <v>34</v>
      </c>
      <c r="Q48" s="10" t="s">
        <v>70</v>
      </c>
      <c r="R48" s="11">
        <f>Q7</f>
        <v>21.890640258789063</v>
      </c>
      <c r="S48" s="11">
        <f>R7</f>
        <v>22.077228546142578</v>
      </c>
      <c r="T48" s="11">
        <f>S7</f>
        <v>21.469331741333008</v>
      </c>
      <c r="W48">
        <f t="shared" si="11"/>
        <v>21.812400182088215</v>
      </c>
      <c r="X48">
        <f t="shared" si="8"/>
        <v>0.31140931830315699</v>
      </c>
      <c r="Y48" s="12"/>
      <c r="Z48" s="32">
        <f>(POWER(2,W27-W48))*1000</f>
        <v>1000</v>
      </c>
      <c r="AA48" s="21">
        <f t="shared" si="12"/>
        <v>14.276710297974377</v>
      </c>
      <c r="AM48" t="s">
        <v>34</v>
      </c>
      <c r="AN48" s="10" t="s">
        <v>70</v>
      </c>
      <c r="AO48" t="s">
        <v>29</v>
      </c>
      <c r="AP48" t="s">
        <v>29</v>
      </c>
      <c r="AQ48" t="s">
        <v>29</v>
      </c>
      <c r="AT48" t="e">
        <v>#DIV/0!</v>
      </c>
      <c r="AU48" t="e">
        <v>#DIV/0!</v>
      </c>
      <c r="AV48" s="10" t="s">
        <v>70</v>
      </c>
      <c r="AW48" s="32" t="e">
        <v>#DIV/0!</v>
      </c>
      <c r="AX48" t="e">
        <v>#DIV/0!</v>
      </c>
      <c r="AZ48" t="e">
        <v>#VALUE!</v>
      </c>
      <c r="BA48" t="e">
        <v>#VALUE!</v>
      </c>
      <c r="BB48" t="e">
        <v>#VALUE!</v>
      </c>
      <c r="BD48" t="e">
        <v>#DIV/0!</v>
      </c>
      <c r="BE48" t="e">
        <v>#VALUE!</v>
      </c>
      <c r="BF48" t="e">
        <v>#VALUE!</v>
      </c>
      <c r="BJ48" t="s">
        <v>34</v>
      </c>
      <c r="BK48" s="10" t="s">
        <v>70</v>
      </c>
      <c r="BL48" s="11">
        <f>BK7</f>
        <v>22.766349792480469</v>
      </c>
      <c r="BM48" s="11">
        <f>BL7</f>
        <v>22.713973999023438</v>
      </c>
      <c r="BN48" s="11">
        <f>BM7</f>
        <v>22.743602752685547</v>
      </c>
      <c r="BQ48">
        <f t="shared" si="13"/>
        <v>22.741308848063152</v>
      </c>
      <c r="BR48">
        <f t="shared" si="9"/>
        <v>2.6263138309727686E-2</v>
      </c>
      <c r="BS48" s="10" t="s">
        <v>70</v>
      </c>
      <c r="BT48" s="32">
        <f>(POWER(2,BQ27-BQ48))*1000</f>
        <v>525.25552378852467</v>
      </c>
      <c r="BU48" s="21">
        <f t="shared" si="14"/>
        <v>0.60659914349570843</v>
      </c>
      <c r="BW48">
        <f t="shared" si="15"/>
        <v>1.0011011215134809</v>
      </c>
      <c r="BX48">
        <f t="shared" si="16"/>
        <v>0.99879800897906357</v>
      </c>
      <c r="BY48">
        <f t="shared" si="17"/>
        <v>1.0001008695074554</v>
      </c>
      <c r="CA48">
        <f t="shared" si="18"/>
        <v>525.83389394584287</v>
      </c>
      <c r="CB48">
        <f t="shared" si="19"/>
        <v>524.62417136523356</v>
      </c>
      <c r="CC48">
        <f t="shared" si="20"/>
        <v>525.30850605449746</v>
      </c>
      <c r="CG48" t="s">
        <v>34</v>
      </c>
      <c r="CH48" s="10" t="s">
        <v>35</v>
      </c>
      <c r="CI48" s="11">
        <f>CH7</f>
        <v>39.478580474853516</v>
      </c>
      <c r="CJ48" s="11">
        <f>CI7</f>
        <v>38.621067047119141</v>
      </c>
      <c r="CK48" s="11">
        <f>CJ7</f>
        <v>35.150016784667969</v>
      </c>
      <c r="CN48">
        <f t="shared" si="21"/>
        <v>37.749888102213539</v>
      </c>
      <c r="CO48">
        <f t="shared" si="10"/>
        <v>2.2920145005067716</v>
      </c>
      <c r="CP48" s="10" t="s">
        <v>35</v>
      </c>
      <c r="CQ48" s="32">
        <f>(POWER(2,CN27-CN48))*1000</f>
        <v>1.593448679054682E-2</v>
      </c>
      <c r="CR48" s="21">
        <f t="shared" si="22"/>
        <v>9.6747504742736908E-4</v>
      </c>
      <c r="CT48">
        <f t="shared" si="23"/>
        <v>1.0457933111737783</v>
      </c>
      <c r="CU48">
        <f t="shared" si="24"/>
        <v>1.0230776563508415</v>
      </c>
      <c r="CV48">
        <f t="shared" si="25"/>
        <v>0.93112903247538048</v>
      </c>
      <c r="CX48">
        <f t="shared" si="26"/>
        <v>1.6664179702540791E-2</v>
      </c>
      <c r="CY48">
        <f t="shared" si="27"/>
        <v>1.6302217400826081E-2</v>
      </c>
      <c r="CZ48">
        <f t="shared" si="28"/>
        <v>1.4837063268273592E-2</v>
      </c>
      <c r="DD48" t="s">
        <v>34</v>
      </c>
      <c r="DE48" s="10" t="s">
        <v>70</v>
      </c>
      <c r="DF48" s="11">
        <v>28.666</v>
      </c>
      <c r="DG48" s="11">
        <v>28.596</v>
      </c>
      <c r="DH48" s="11">
        <v>28.331</v>
      </c>
      <c r="DK48">
        <v>28.530882519999999</v>
      </c>
      <c r="DL48">
        <v>0.17652609999999999</v>
      </c>
      <c r="DM48" s="10" t="s">
        <v>70</v>
      </c>
      <c r="DN48" s="33">
        <v>9.4958816160000001</v>
      </c>
      <c r="DO48">
        <v>5.8752859999999997E-2</v>
      </c>
      <c r="DQ48">
        <f t="shared" si="29"/>
        <v>1.0047358324757492</v>
      </c>
      <c r="DR48">
        <f t="shared" si="30"/>
        <v>1.0022823507108256</v>
      </c>
      <c r="DS48">
        <f t="shared" si="31"/>
        <v>0.99299416974361443</v>
      </c>
      <c r="DU48">
        <f t="shared" si="32"/>
        <v>9.5408525205429218</v>
      </c>
      <c r="DV48">
        <f t="shared" si="33"/>
        <v>9.517554548156193</v>
      </c>
      <c r="DW48">
        <f t="shared" si="34"/>
        <v>9.4293550812635711</v>
      </c>
    </row>
    <row r="49" spans="16:127" ht="15.5" x14ac:dyDescent="0.35">
      <c r="P49" t="s">
        <v>36</v>
      </c>
      <c r="Q49" s="10" t="s">
        <v>71</v>
      </c>
      <c r="R49" s="11">
        <f>Q8</f>
        <v>23.605302810668945</v>
      </c>
      <c r="S49" s="11">
        <f>R8</f>
        <v>23.68022346496582</v>
      </c>
      <c r="T49" s="11">
        <f>S8</f>
        <v>23.629056930541992</v>
      </c>
      <c r="W49">
        <f t="shared" si="11"/>
        <v>23.638194402058918</v>
      </c>
      <c r="X49">
        <f t="shared" si="8"/>
        <v>3.8287023250181698E-2</v>
      </c>
      <c r="Y49" s="12"/>
      <c r="Z49" s="32">
        <f>(POWER(2,W28-W49))*1000</f>
        <v>1000</v>
      </c>
      <c r="AA49" s="21">
        <f t="shared" si="12"/>
        <v>1.6197101436329184</v>
      </c>
      <c r="AM49" t="s">
        <v>36</v>
      </c>
      <c r="AN49" s="10" t="s">
        <v>71</v>
      </c>
      <c r="AO49" t="s">
        <v>29</v>
      </c>
      <c r="AP49">
        <v>33.608741760253906</v>
      </c>
      <c r="AQ49">
        <v>35.314037322998047</v>
      </c>
      <c r="AT49">
        <v>34.461389541625977</v>
      </c>
      <c r="AU49">
        <v>1.2058260563437115</v>
      </c>
      <c r="AV49" s="10" t="s">
        <v>71</v>
      </c>
      <c r="AW49" s="32">
        <v>1.3943156970332318</v>
      </c>
      <c r="AX49">
        <v>4.8787997832207761E-2</v>
      </c>
      <c r="AZ49" t="e">
        <v>#VALUE!</v>
      </c>
      <c r="BA49">
        <v>0.97525788156794557</v>
      </c>
      <c r="BB49">
        <v>1.0247421184320544</v>
      </c>
      <c r="BD49" t="e">
        <v>#VALUE!</v>
      </c>
      <c r="BE49">
        <v>1.3598173729255629</v>
      </c>
      <c r="BF49">
        <v>1.4288140211409006</v>
      </c>
      <c r="BJ49" t="s">
        <v>36</v>
      </c>
      <c r="BK49" s="10" t="s">
        <v>71</v>
      </c>
      <c r="BL49" s="11">
        <f>BK8</f>
        <v>24.708366394042969</v>
      </c>
      <c r="BM49" s="11">
        <f>BL8</f>
        <v>24.732822418212891</v>
      </c>
      <c r="BN49" s="11">
        <f>BM8</f>
        <v>24.744476318359375</v>
      </c>
      <c r="BQ49">
        <f t="shared" si="13"/>
        <v>24.72855504353841</v>
      </c>
      <c r="BR49">
        <f t="shared" si="9"/>
        <v>1.8429311530641521E-2</v>
      </c>
      <c r="BS49" s="10" t="s">
        <v>71</v>
      </c>
      <c r="BT49" s="32">
        <f>(POWER(2,BQ28-BQ49))*1000</f>
        <v>469.64395945059675</v>
      </c>
      <c r="BU49" s="21">
        <f t="shared" si="14"/>
        <v>0.35000891972701959</v>
      </c>
      <c r="BW49">
        <f t="shared" si="15"/>
        <v>0.99918358960077136</v>
      </c>
      <c r="BX49">
        <f t="shared" si="16"/>
        <v>1.0001725687031437</v>
      </c>
      <c r="BY49">
        <f t="shared" si="17"/>
        <v>1.000643841696085</v>
      </c>
      <c r="CA49">
        <f t="shared" si="18"/>
        <v>469.26053723816636</v>
      </c>
      <c r="CB49">
        <f t="shared" si="19"/>
        <v>469.72500529961843</v>
      </c>
      <c r="CC49">
        <f t="shared" si="20"/>
        <v>469.94633581400552</v>
      </c>
      <c r="CG49" t="s">
        <v>36</v>
      </c>
      <c r="CH49" s="10" t="s">
        <v>37</v>
      </c>
      <c r="CI49" s="11" t="str">
        <f>CH8</f>
        <v>Undetermined</v>
      </c>
      <c r="CJ49" s="11" t="str">
        <f>CI8</f>
        <v>Undetermined</v>
      </c>
      <c r="CK49" s="11" t="str">
        <f>CJ8</f>
        <v>Undetermined</v>
      </c>
      <c r="CN49" t="e">
        <f t="shared" si="21"/>
        <v>#DIV/0!</v>
      </c>
      <c r="CO49" t="e">
        <f t="shared" si="10"/>
        <v>#DIV/0!</v>
      </c>
      <c r="CP49" s="10" t="s">
        <v>37</v>
      </c>
      <c r="CQ49" s="32" t="e">
        <f>(POWER(2,CN28-CN49))*1000</f>
        <v>#DIV/0!</v>
      </c>
      <c r="CR49" s="21" t="e">
        <f t="shared" si="22"/>
        <v>#DIV/0!</v>
      </c>
      <c r="CT49" t="e">
        <f t="shared" si="23"/>
        <v>#VALUE!</v>
      </c>
      <c r="CU49" t="e">
        <f t="shared" si="24"/>
        <v>#VALUE!</v>
      </c>
      <c r="CV49" t="e">
        <f t="shared" si="25"/>
        <v>#VALUE!</v>
      </c>
      <c r="CX49" t="e">
        <f t="shared" si="26"/>
        <v>#DIV/0!</v>
      </c>
      <c r="CY49" t="e">
        <f t="shared" si="27"/>
        <v>#VALUE!</v>
      </c>
      <c r="CZ49" t="e">
        <f t="shared" si="28"/>
        <v>#VALUE!</v>
      </c>
      <c r="DD49" t="s">
        <v>36</v>
      </c>
      <c r="DE49" s="10" t="s">
        <v>71</v>
      </c>
      <c r="DF49" s="11">
        <v>27.347000000000001</v>
      </c>
      <c r="DG49" s="11">
        <v>27.524999999999999</v>
      </c>
      <c r="DH49" s="11">
        <v>28.132999999999999</v>
      </c>
      <c r="DK49">
        <v>27.66849899</v>
      </c>
      <c r="DL49">
        <v>0.41208388200000001</v>
      </c>
      <c r="DM49" s="10" t="s">
        <v>71</v>
      </c>
      <c r="DN49" s="33">
        <v>61.200846130000002</v>
      </c>
      <c r="DO49">
        <v>0.91150164099999997</v>
      </c>
      <c r="DQ49">
        <f t="shared" si="29"/>
        <v>0.98838032413264643</v>
      </c>
      <c r="DR49">
        <f t="shared" si="30"/>
        <v>0.9948136330036601</v>
      </c>
      <c r="DS49">
        <f t="shared" si="31"/>
        <v>1.0167880812821788</v>
      </c>
      <c r="DU49">
        <f t="shared" si="32"/>
        <v>60.489712135161625</v>
      </c>
      <c r="DV49">
        <f t="shared" si="33"/>
        <v>60.883436081483296</v>
      </c>
      <c r="DW49">
        <f t="shared" si="34"/>
        <v>62.22829090936856</v>
      </c>
    </row>
    <row r="50" spans="16:127" ht="15.5" x14ac:dyDescent="0.35">
      <c r="Q50" s="10"/>
      <c r="R50" s="11"/>
      <c r="S50" s="11"/>
      <c r="T50" s="11"/>
      <c r="Y50" s="12"/>
      <c r="Z50" s="32"/>
      <c r="AA50" s="21"/>
      <c r="AN50" s="10"/>
      <c r="AV50" s="10"/>
      <c r="AW50" s="32"/>
      <c r="BK50" s="10"/>
      <c r="BL50" s="11"/>
      <c r="BM50" s="11"/>
      <c r="BN50" s="11"/>
      <c r="BS50" s="10"/>
      <c r="BT50" s="32"/>
      <c r="BU50" s="21"/>
      <c r="CH50" s="10"/>
      <c r="CI50" s="11"/>
      <c r="CJ50" s="11"/>
      <c r="CK50" s="11"/>
      <c r="CP50" s="10"/>
      <c r="CQ50" s="32"/>
      <c r="CR50" s="21"/>
      <c r="DE50" s="10"/>
      <c r="DF50" s="11"/>
      <c r="DG50" s="11"/>
      <c r="DH50" s="11"/>
      <c r="DM50" s="10"/>
      <c r="DN50" s="33"/>
    </row>
    <row r="51" spans="16:127" ht="15.5" x14ac:dyDescent="0.35">
      <c r="P51" t="s">
        <v>38</v>
      </c>
      <c r="Q51" s="10" t="s">
        <v>72</v>
      </c>
      <c r="R51" s="11">
        <f>Q10</f>
        <v>26.317333221435547</v>
      </c>
      <c r="S51" s="11">
        <f>R10</f>
        <v>26.269254684448242</v>
      </c>
      <c r="T51" s="11">
        <f>S10</f>
        <v>26.293220520019531</v>
      </c>
      <c r="W51">
        <f t="shared" si="11"/>
        <v>26.293269475301106</v>
      </c>
      <c r="X51">
        <f t="shared" si="8"/>
        <v>2.4039305879633918E-2</v>
      </c>
      <c r="Y51" s="12"/>
      <c r="Z51" s="32">
        <f>(POWER(2,W30-W51))*1000</f>
        <v>1000</v>
      </c>
      <c r="AA51" s="21">
        <f t="shared" si="12"/>
        <v>0.91427602422040077</v>
      </c>
      <c r="AM51" t="s">
        <v>38</v>
      </c>
      <c r="AN51" s="10" t="s">
        <v>72</v>
      </c>
      <c r="AO51">
        <v>31.758913040161133</v>
      </c>
      <c r="AP51">
        <v>36.711071014404297</v>
      </c>
      <c r="AQ51">
        <v>32.544376373291016</v>
      </c>
      <c r="AT51">
        <v>33.671453475952148</v>
      </c>
      <c r="AU51">
        <v>2.6615210401145246</v>
      </c>
      <c r="AV51" s="10" t="s">
        <v>72</v>
      </c>
      <c r="AW51" s="32">
        <v>0.63727495886510366</v>
      </c>
      <c r="AX51">
        <v>5.037266100107457E-2</v>
      </c>
      <c r="AZ51">
        <v>0.94319994421515141</v>
      </c>
      <c r="BA51">
        <v>1.0902728342458698</v>
      </c>
      <c r="BB51">
        <v>0.96652722153897863</v>
      </c>
      <c r="BD51">
        <v>0.60107770565127872</v>
      </c>
      <c r="BE51">
        <v>0.69480357559577666</v>
      </c>
      <c r="BF51">
        <v>0.61594359534825549</v>
      </c>
      <c r="BJ51" t="s">
        <v>38</v>
      </c>
      <c r="BK51" s="10" t="s">
        <v>72</v>
      </c>
      <c r="BL51" s="11">
        <f>BK10</f>
        <v>28.118511199951172</v>
      </c>
      <c r="BM51" s="11">
        <f>BL10</f>
        <v>28.282814025878906</v>
      </c>
      <c r="BN51" s="11">
        <f>BM10</f>
        <v>28.128360748291016</v>
      </c>
      <c r="BQ51">
        <f t="shared" si="13"/>
        <v>28.176561991373699</v>
      </c>
      <c r="BR51">
        <f t="shared" si="9"/>
        <v>9.214865450996404E-2</v>
      </c>
      <c r="BS51" s="10" t="s">
        <v>72</v>
      </c>
      <c r="BT51" s="32">
        <f>(POWER(2,BQ30-BQ51))*1000</f>
        <v>271.06438652056818</v>
      </c>
      <c r="BU51" s="21">
        <f t="shared" si="14"/>
        <v>0.88648922147018194</v>
      </c>
      <c r="BW51">
        <f t="shared" si="15"/>
        <v>0.99793974895019844</v>
      </c>
      <c r="BX51">
        <f t="shared" si="16"/>
        <v>1.0037709367998031</v>
      </c>
      <c r="BY51">
        <f t="shared" si="17"/>
        <v>0.99828931424999823</v>
      </c>
      <c r="CA51">
        <f t="shared" si="18"/>
        <v>270.50592583367535</v>
      </c>
      <c r="CB51">
        <f t="shared" si="19"/>
        <v>272.08655319081464</v>
      </c>
      <c r="CC51">
        <f t="shared" si="20"/>
        <v>270.60068053721449</v>
      </c>
      <c r="CG51" t="s">
        <v>38</v>
      </c>
      <c r="CH51" s="10" t="s">
        <v>39</v>
      </c>
      <c r="CI51" s="11" t="str">
        <f>CH10</f>
        <v>Undetermined</v>
      </c>
      <c r="CJ51" s="11" t="str">
        <f>CI10</f>
        <v>Undetermined</v>
      </c>
      <c r="CK51" s="11">
        <f>CJ10</f>
        <v>38.995147705078125</v>
      </c>
      <c r="CN51">
        <f t="shared" si="21"/>
        <v>38.995147705078125</v>
      </c>
      <c r="CO51" t="e">
        <f t="shared" si="10"/>
        <v>#DIV/0!</v>
      </c>
      <c r="CP51" s="10" t="s">
        <v>39</v>
      </c>
      <c r="CQ51" s="32">
        <f>(POWER(2,CN30-CN51))*1000</f>
        <v>0.15009065454547238</v>
      </c>
      <c r="CR51" s="21" t="e">
        <f t="shared" si="22"/>
        <v>#DIV/0!</v>
      </c>
      <c r="CT51" t="e">
        <f t="shared" si="23"/>
        <v>#VALUE!</v>
      </c>
      <c r="CU51" t="e">
        <f t="shared" si="24"/>
        <v>#VALUE!</v>
      </c>
      <c r="CV51">
        <f t="shared" si="25"/>
        <v>1</v>
      </c>
      <c r="CX51" t="e">
        <f t="shared" si="26"/>
        <v>#VALUE!</v>
      </c>
      <c r="CY51" t="e">
        <f t="shared" si="27"/>
        <v>#VALUE!</v>
      </c>
      <c r="CZ51">
        <f t="shared" si="28"/>
        <v>0.15009065454547238</v>
      </c>
      <c r="DD51" t="s">
        <v>38</v>
      </c>
      <c r="DE51" s="10" t="s">
        <v>72</v>
      </c>
      <c r="DF51" s="11" t="s">
        <v>29</v>
      </c>
      <c r="DG51" s="11">
        <v>31.492000000000001</v>
      </c>
      <c r="DH51" s="11" t="s">
        <v>29</v>
      </c>
      <c r="DI51" s="11"/>
      <c r="DK51">
        <v>31.491889950000001</v>
      </c>
      <c r="DL51" t="e">
        <v>#DIV/0!</v>
      </c>
      <c r="DM51" s="10" t="s">
        <v>72</v>
      </c>
      <c r="DN51" s="33">
        <v>27.230730999999999</v>
      </c>
      <c r="DO51" t="e">
        <v>#DIV/0!</v>
      </c>
      <c r="DQ51" t="e">
        <f t="shared" si="29"/>
        <v>#VALUE!</v>
      </c>
      <c r="DR51">
        <f t="shared" si="30"/>
        <v>1.0000034945505072</v>
      </c>
      <c r="DS51" t="e">
        <f t="shared" si="31"/>
        <v>#VALUE!</v>
      </c>
      <c r="DU51" t="e">
        <f t="shared" si="32"/>
        <v>#VALUE!</v>
      </c>
      <c r="DV51">
        <f t="shared" si="33"/>
        <v>27.230826159164828</v>
      </c>
      <c r="DW51" t="e">
        <f t="shared" si="34"/>
        <v>#VALUE!</v>
      </c>
    </row>
    <row r="52" spans="16:127" ht="15.5" x14ac:dyDescent="0.35">
      <c r="P52" t="s">
        <v>40</v>
      </c>
      <c r="Q52" s="10" t="s">
        <v>73</v>
      </c>
      <c r="R52" s="11">
        <f>Q11</f>
        <v>22.491508483886719</v>
      </c>
      <c r="S52" s="11">
        <f>R11</f>
        <v>22.538755416870117</v>
      </c>
      <c r="T52" s="11">
        <f>S11</f>
        <v>22.565479278564453</v>
      </c>
      <c r="W52">
        <f t="shared" si="11"/>
        <v>22.531914393107098</v>
      </c>
      <c r="X52">
        <f t="shared" si="8"/>
        <v>3.7456899510084199E-2</v>
      </c>
      <c r="Y52" s="12"/>
      <c r="Z52" s="32">
        <f>(POWER(2,W31-W52))*1000</f>
        <v>1000</v>
      </c>
      <c r="AA52" s="21">
        <f t="shared" si="12"/>
        <v>1.6623931218886092</v>
      </c>
      <c r="AM52" t="s">
        <v>40</v>
      </c>
      <c r="AN52" s="10" t="s">
        <v>73</v>
      </c>
      <c r="AO52">
        <v>29.656837463378906</v>
      </c>
      <c r="AP52">
        <v>30.183403015136719</v>
      </c>
      <c r="AQ52">
        <v>30.936820983886719</v>
      </c>
      <c r="AT52">
        <v>30.259020487467449</v>
      </c>
      <c r="AU52">
        <v>0.6433334709030456</v>
      </c>
      <c r="AV52" s="10" t="s">
        <v>73</v>
      </c>
      <c r="AW52" s="32">
        <v>2.2645018350607033</v>
      </c>
      <c r="AX52">
        <v>4.8145306819145119E-2</v>
      </c>
      <c r="AZ52">
        <v>0.98009905759051408</v>
      </c>
      <c r="BA52">
        <v>0.99750099404698012</v>
      </c>
      <c r="BB52">
        <v>1.0223999483625057</v>
      </c>
      <c r="BD52">
        <v>2.219436114454985</v>
      </c>
      <c r="BE52">
        <v>2.2588428314942623</v>
      </c>
      <c r="BF52">
        <v>2.3152265592328627</v>
      </c>
      <c r="BJ52" t="s">
        <v>40</v>
      </c>
      <c r="BK52" s="10" t="s">
        <v>73</v>
      </c>
      <c r="BL52" s="11">
        <f>BK11</f>
        <v>22.102407455444336</v>
      </c>
      <c r="BM52" s="11">
        <f>BL11</f>
        <v>22.296270370483398</v>
      </c>
      <c r="BN52" s="11">
        <f>BM11</f>
        <v>22.289695739746094</v>
      </c>
      <c r="BQ52">
        <f t="shared" si="13"/>
        <v>22.229457855224609</v>
      </c>
      <c r="BR52">
        <f t="shared" si="9"/>
        <v>0.110077970119268</v>
      </c>
      <c r="BS52" s="10" t="s">
        <v>73</v>
      </c>
      <c r="BT52" s="32">
        <f>(POWER(2,BQ31-BQ52))*1000</f>
        <v>1233.2425207849994</v>
      </c>
      <c r="BU52" s="21">
        <f t="shared" si="14"/>
        <v>6.1068890765087103</v>
      </c>
      <c r="BW52">
        <f t="shared" si="15"/>
        <v>0.99428459296633664</v>
      </c>
      <c r="BX52">
        <f t="shared" si="16"/>
        <v>1.0030055845578387</v>
      </c>
      <c r="BY52">
        <f t="shared" si="17"/>
        <v>1.0027098224758246</v>
      </c>
      <c r="CA52">
        <f t="shared" si="18"/>
        <v>1226.1940378074921</v>
      </c>
      <c r="CB52">
        <f t="shared" si="19"/>
        <v>1236.9491354615409</v>
      </c>
      <c r="CC52">
        <f t="shared" si="20"/>
        <v>1236.5843890859653</v>
      </c>
      <c r="CG52" t="s">
        <v>40</v>
      </c>
      <c r="CH52" s="10" t="s">
        <v>41</v>
      </c>
      <c r="CI52" s="11" t="str">
        <f>CH11</f>
        <v>Undetermined</v>
      </c>
      <c r="CJ52" s="11" t="str">
        <f>CI11</f>
        <v>Undetermined</v>
      </c>
      <c r="CK52" s="11" t="str">
        <f>CJ11</f>
        <v>Undetermined</v>
      </c>
      <c r="CN52" t="e">
        <f t="shared" si="21"/>
        <v>#DIV/0!</v>
      </c>
      <c r="CO52" t="e">
        <f t="shared" si="10"/>
        <v>#DIV/0!</v>
      </c>
      <c r="CP52" s="10" t="s">
        <v>41</v>
      </c>
      <c r="CQ52" s="32" t="e">
        <f>(POWER(2,CN31-CN52))*1000</f>
        <v>#DIV/0!</v>
      </c>
      <c r="CR52" s="21" t="e">
        <f t="shared" si="22"/>
        <v>#DIV/0!</v>
      </c>
      <c r="CT52" t="e">
        <f t="shared" si="23"/>
        <v>#VALUE!</v>
      </c>
      <c r="CU52" t="e">
        <f t="shared" si="24"/>
        <v>#VALUE!</v>
      </c>
      <c r="CV52" t="e">
        <f t="shared" si="25"/>
        <v>#VALUE!</v>
      </c>
      <c r="CX52" t="e">
        <f t="shared" si="26"/>
        <v>#DIV/0!</v>
      </c>
      <c r="CY52" t="e">
        <f t="shared" si="27"/>
        <v>#VALUE!</v>
      </c>
      <c r="CZ52" t="e">
        <f t="shared" si="28"/>
        <v>#VALUE!</v>
      </c>
      <c r="DD52" t="s">
        <v>40</v>
      </c>
      <c r="DE52" s="10" t="s">
        <v>73</v>
      </c>
      <c r="DF52" s="11">
        <v>26.773</v>
      </c>
      <c r="DG52" s="11">
        <v>17.614999999999998</v>
      </c>
      <c r="DH52" s="11">
        <v>26.869</v>
      </c>
      <c r="DK52">
        <v>23.75233459</v>
      </c>
      <c r="DL52">
        <v>5.3151263059999998</v>
      </c>
      <c r="DM52" s="10" t="s">
        <v>73</v>
      </c>
      <c r="DN52" s="33">
        <v>429.1577029</v>
      </c>
      <c r="DO52">
        <v>96.033818780000004</v>
      </c>
      <c r="DQ52">
        <f t="shared" si="29"/>
        <v>1.127173411041108</v>
      </c>
      <c r="DR52">
        <f t="shared" si="30"/>
        <v>0.74161131122732293</v>
      </c>
      <c r="DS52">
        <f t="shared" si="31"/>
        <v>1.1312151190103288</v>
      </c>
      <c r="DU52">
        <f t="shared" si="32"/>
        <v>483.73515185235942</v>
      </c>
      <c r="DV52">
        <f t="shared" si="33"/>
        <v>318.26820677097487</v>
      </c>
      <c r="DW52">
        <f t="shared" si="34"/>
        <v>485.46968196022283</v>
      </c>
    </row>
    <row r="53" spans="16:127" ht="15.5" x14ac:dyDescent="0.35">
      <c r="P53" t="s">
        <v>42</v>
      </c>
      <c r="Q53" s="10" t="s">
        <v>74</v>
      </c>
      <c r="R53" s="11">
        <f>Q12</f>
        <v>22.003231048583984</v>
      </c>
      <c r="S53" s="11">
        <f>R12</f>
        <v>22.068019866943359</v>
      </c>
      <c r="T53" s="11">
        <f>S12</f>
        <v>22.052497863769531</v>
      </c>
      <c r="U53" s="14"/>
      <c r="V53" s="14"/>
      <c r="W53">
        <f t="shared" si="11"/>
        <v>22.041249593098957</v>
      </c>
      <c r="X53">
        <f t="shared" si="8"/>
        <v>3.382736231085532E-2</v>
      </c>
      <c r="Y53" s="12"/>
      <c r="Z53" s="32">
        <f>(POWER(2,W32-W53))*1000</f>
        <v>1000</v>
      </c>
      <c r="AA53" s="21">
        <f t="shared" si="12"/>
        <v>1.5347297877996244</v>
      </c>
      <c r="AM53" t="s">
        <v>42</v>
      </c>
      <c r="AN53" s="10" t="s">
        <v>74</v>
      </c>
      <c r="AO53" t="s">
        <v>29</v>
      </c>
      <c r="AP53" t="s">
        <v>29</v>
      </c>
      <c r="AQ53" t="s">
        <v>29</v>
      </c>
      <c r="AT53" t="e">
        <v>#DIV/0!</v>
      </c>
      <c r="AU53" t="e">
        <v>#DIV/0!</v>
      </c>
      <c r="AV53" s="10" t="s">
        <v>74</v>
      </c>
      <c r="AW53" s="32" t="e">
        <v>#DIV/0!</v>
      </c>
      <c r="AX53" t="e">
        <v>#DIV/0!</v>
      </c>
      <c r="AZ53" t="e">
        <v>#VALUE!</v>
      </c>
      <c r="BA53" t="e">
        <v>#VALUE!</v>
      </c>
      <c r="BB53" t="e">
        <v>#VALUE!</v>
      </c>
      <c r="BD53" t="e">
        <v>#DIV/0!</v>
      </c>
      <c r="BE53" t="e">
        <v>#VALUE!</v>
      </c>
      <c r="BF53" t="e">
        <v>#VALUE!</v>
      </c>
      <c r="BJ53" t="s">
        <v>42</v>
      </c>
      <c r="BK53" s="10" t="s">
        <v>74</v>
      </c>
      <c r="BL53" s="11">
        <f>BK12</f>
        <v>22.121755599975586</v>
      </c>
      <c r="BM53" s="11">
        <f>BL12</f>
        <v>22.29100227355957</v>
      </c>
      <c r="BN53" s="11">
        <f>BM12</f>
        <v>22.199678421020508</v>
      </c>
      <c r="BO53" s="14"/>
      <c r="BP53" s="14"/>
      <c r="BQ53">
        <f t="shared" si="13"/>
        <v>22.204145431518555</v>
      </c>
      <c r="BR53">
        <f t="shared" si="9"/>
        <v>8.4711715641363233E-2</v>
      </c>
      <c r="BS53" s="10" t="s">
        <v>74</v>
      </c>
      <c r="BT53" s="32">
        <f>(POWER(2,BQ32-BQ53))*1000</f>
        <v>893.23034063522198</v>
      </c>
      <c r="BU53" s="21">
        <f t="shared" si="14"/>
        <v>3.4077904439735978</v>
      </c>
      <c r="BW53">
        <f t="shared" si="15"/>
        <v>0.9962894392041759</v>
      </c>
      <c r="BX53">
        <f t="shared" si="16"/>
        <v>1.0039117399185165</v>
      </c>
      <c r="BY53">
        <f t="shared" si="17"/>
        <v>0.99979882087730765</v>
      </c>
      <c r="CA53">
        <f t="shared" si="18"/>
        <v>889.91595515162032</v>
      </c>
      <c r="CB53">
        <f t="shared" si="19"/>
        <v>896.72442541511487</v>
      </c>
      <c r="CC53">
        <f t="shared" si="20"/>
        <v>893.05064133893075</v>
      </c>
      <c r="CG53" t="s">
        <v>42</v>
      </c>
      <c r="CH53" s="10" t="s">
        <v>43</v>
      </c>
      <c r="CI53" s="11">
        <f>CH12</f>
        <v>33.972831726074219</v>
      </c>
      <c r="CJ53" s="11">
        <f>CI12</f>
        <v>38.470909118652344</v>
      </c>
      <c r="CK53" s="11" t="str">
        <f>CJ12</f>
        <v>Undetermined</v>
      </c>
      <c r="CL53" s="14"/>
      <c r="CM53" s="14"/>
      <c r="CN53">
        <f t="shared" si="21"/>
        <v>36.221870422363281</v>
      </c>
      <c r="CO53">
        <f t="shared" si="10"/>
        <v>3.1806210265938963</v>
      </c>
      <c r="CP53" s="10" t="s">
        <v>43</v>
      </c>
      <c r="CQ53" s="32">
        <f>(POWER(2,CN32-CN53))*1000</f>
        <v>5.3852736078566152E-2</v>
      </c>
      <c r="CR53" s="21">
        <f t="shared" si="22"/>
        <v>4.7287769160962011E-3</v>
      </c>
      <c r="CT53">
        <f t="shared" si="23"/>
        <v>0.93790937160162458</v>
      </c>
      <c r="CU53">
        <f t="shared" si="24"/>
        <v>1.0620906283983753</v>
      </c>
      <c r="CV53" t="e">
        <f t="shared" si="25"/>
        <v>#VALUE!</v>
      </c>
      <c r="CX53">
        <f t="shared" si="26"/>
        <v>5.0508985854476114E-2</v>
      </c>
      <c r="CY53">
        <f t="shared" si="27"/>
        <v>5.7196486302656183E-2</v>
      </c>
      <c r="CZ53" t="e">
        <f t="shared" si="28"/>
        <v>#VALUE!</v>
      </c>
      <c r="DD53" t="s">
        <v>42</v>
      </c>
      <c r="DE53" s="10" t="s">
        <v>74</v>
      </c>
      <c r="DF53" s="11">
        <v>26.922000000000001</v>
      </c>
      <c r="DG53" s="11">
        <v>27.571999999999999</v>
      </c>
      <c r="DH53" s="11">
        <v>27.273</v>
      </c>
      <c r="DK53">
        <v>27.255940760000001</v>
      </c>
      <c r="DL53">
        <v>0.32531494500000002</v>
      </c>
      <c r="DM53" s="10" t="s">
        <v>74</v>
      </c>
      <c r="DN53" s="33">
        <v>26.929081589999999</v>
      </c>
      <c r="DO53">
        <v>0.32141369800000003</v>
      </c>
      <c r="DQ53">
        <f t="shared" si="29"/>
        <v>0.98774796427169809</v>
      </c>
      <c r="DR53">
        <f t="shared" si="30"/>
        <v>1.0115959761867341</v>
      </c>
      <c r="DS53">
        <f t="shared" si="31"/>
        <v>1.0006258907058176</v>
      </c>
      <c r="DU53">
        <f t="shared" si="32"/>
        <v>26.599145520228962</v>
      </c>
      <c r="DV53">
        <f t="shared" si="33"/>
        <v>27.241350578848259</v>
      </c>
      <c r="DW53">
        <f t="shared" si="34"/>
        <v>26.945936251883385</v>
      </c>
    </row>
    <row r="54" spans="16:127" ht="15.5" x14ac:dyDescent="0.35">
      <c r="P54" t="s">
        <v>44</v>
      </c>
      <c r="Q54" s="10" t="s">
        <v>75</v>
      </c>
      <c r="R54" s="11">
        <f>Q13</f>
        <v>22.251747131347656</v>
      </c>
      <c r="S54" s="11">
        <f>R13</f>
        <v>22.176725387573242</v>
      </c>
      <c r="T54" s="11">
        <f>S13</f>
        <v>22.224733352661133</v>
      </c>
      <c r="W54">
        <f t="shared" si="11"/>
        <v>22.217735290527344</v>
      </c>
      <c r="X54">
        <f t="shared" si="8"/>
        <v>3.7997304706514884E-2</v>
      </c>
      <c r="Y54" s="12"/>
      <c r="Z54" s="32">
        <f>(POWER(2,W33-W54))*1000</f>
        <v>1000</v>
      </c>
      <c r="AA54" s="21">
        <f t="shared" si="12"/>
        <v>1.7102240264206967</v>
      </c>
      <c r="AM54" t="s">
        <v>44</v>
      </c>
      <c r="AN54" s="10" t="s">
        <v>75</v>
      </c>
      <c r="AO54">
        <v>32.653327941894531</v>
      </c>
      <c r="AP54">
        <v>32.601173400878906</v>
      </c>
      <c r="AQ54" t="s">
        <v>29</v>
      </c>
      <c r="AT54">
        <v>32.627250671386719</v>
      </c>
      <c r="AU54">
        <v>3.6878829621820368E-2</v>
      </c>
      <c r="AV54" s="10" t="s">
        <v>75</v>
      </c>
      <c r="AW54" s="32">
        <v>42.892875339395957</v>
      </c>
      <c r="AX54">
        <v>4.848214327230449E-2</v>
      </c>
      <c r="AZ54">
        <v>1.000799248173573</v>
      </c>
      <c r="BA54">
        <v>0.99920075182642709</v>
      </c>
      <c r="BB54" t="e">
        <v>#VALUE!</v>
      </c>
      <c r="BD54">
        <v>42.927157391670264</v>
      </c>
      <c r="BE54">
        <v>42.858593287121657</v>
      </c>
      <c r="BF54" t="e">
        <v>#VALUE!</v>
      </c>
      <c r="BJ54" t="s">
        <v>44</v>
      </c>
      <c r="BK54" s="10" t="s">
        <v>75</v>
      </c>
      <c r="BL54" s="11">
        <f>BK13</f>
        <v>22.544668197631836</v>
      </c>
      <c r="BM54" s="11">
        <f>BL13</f>
        <v>22.649555206298828</v>
      </c>
      <c r="BN54" s="11">
        <f>BM13</f>
        <v>22.657539367675781</v>
      </c>
      <c r="BQ54">
        <f t="shared" si="13"/>
        <v>22.617254257202148</v>
      </c>
      <c r="BR54">
        <f t="shared" si="9"/>
        <v>6.2988004740442638E-2</v>
      </c>
      <c r="BS54" s="10" t="s">
        <v>75</v>
      </c>
      <c r="BT54" s="32">
        <f>(POWER(2,BQ33-BQ54))*1000</f>
        <v>758.11101571956476</v>
      </c>
      <c r="BU54" s="21">
        <f t="shared" si="14"/>
        <v>2.1113040384519621</v>
      </c>
      <c r="BW54">
        <f t="shared" si="15"/>
        <v>0.99679067765057294</v>
      </c>
      <c r="BX54">
        <f t="shared" si="16"/>
        <v>1.0014281551920208</v>
      </c>
      <c r="BY54">
        <f t="shared" si="17"/>
        <v>1.0017811671574062</v>
      </c>
      <c r="CA54">
        <f t="shared" si="18"/>
        <v>755.67799309346913</v>
      </c>
      <c r="CB54">
        <f t="shared" si="19"/>
        <v>759.19371590279275</v>
      </c>
      <c r="CC54">
        <f t="shared" si="20"/>
        <v>759.4613381624323</v>
      </c>
      <c r="CG54" t="s">
        <v>44</v>
      </c>
      <c r="CH54" s="10" t="s">
        <v>45</v>
      </c>
      <c r="CI54" s="11">
        <f>CH13</f>
        <v>35.135334014892578</v>
      </c>
      <c r="CJ54" s="11">
        <f>CI13</f>
        <v>38.343055725097656</v>
      </c>
      <c r="CK54" s="11" t="str">
        <f>CJ13</f>
        <v>Undetermined</v>
      </c>
      <c r="CN54">
        <f t="shared" si="21"/>
        <v>36.739194869995117</v>
      </c>
      <c r="CO54">
        <f t="shared" si="10"/>
        <v>2.2682017734453201</v>
      </c>
      <c r="CP54" s="10" t="s">
        <v>45</v>
      </c>
      <c r="CQ54" s="32">
        <f>(POWER(2,CN33-CN54))*1000</f>
        <v>4.2521158233669372E-2</v>
      </c>
      <c r="CR54" s="21">
        <f t="shared" si="22"/>
        <v>2.625168212200693E-3</v>
      </c>
      <c r="CT54">
        <f t="shared" si="23"/>
        <v>0.9563446923434783</v>
      </c>
      <c r="CU54">
        <f t="shared" si="24"/>
        <v>1.0436553076565216</v>
      </c>
      <c r="CV54" t="e">
        <f t="shared" si="25"/>
        <v>#VALUE!</v>
      </c>
      <c r="CX54">
        <f t="shared" si="26"/>
        <v>4.0664883989066897E-2</v>
      </c>
      <c r="CY54">
        <f t="shared" si="27"/>
        <v>4.4377432478271847E-2</v>
      </c>
      <c r="CZ54" t="e">
        <f t="shared" si="28"/>
        <v>#VALUE!</v>
      </c>
      <c r="DD54" t="s">
        <v>44</v>
      </c>
      <c r="DE54" s="10" t="s">
        <v>75</v>
      </c>
      <c r="DF54" s="11">
        <v>25.765000000000001</v>
      </c>
      <c r="DG54" s="11">
        <v>25.672999999999998</v>
      </c>
      <c r="DH54" s="11">
        <v>25.74</v>
      </c>
      <c r="DK54">
        <v>25.72623634</v>
      </c>
      <c r="DL54">
        <v>4.7768118999999998E-2</v>
      </c>
      <c r="DM54" s="10" t="s">
        <v>75</v>
      </c>
      <c r="DN54" s="33">
        <v>87.869052479999993</v>
      </c>
      <c r="DO54">
        <v>0.163154037</v>
      </c>
      <c r="DQ54">
        <f t="shared" si="29"/>
        <v>1.0015067753979905</v>
      </c>
      <c r="DR54">
        <f t="shared" si="30"/>
        <v>0.99793065960770844</v>
      </c>
      <c r="DS54">
        <f t="shared" si="31"/>
        <v>1.000535004802805</v>
      </c>
      <c r="DU54">
        <f t="shared" si="32"/>
        <v>88.001451406521596</v>
      </c>
      <c r="DV54">
        <f t="shared" si="33"/>
        <v>87.687221500470741</v>
      </c>
      <c r="DW54">
        <f t="shared" si="34"/>
        <v>87.916062845094714</v>
      </c>
    </row>
    <row r="55" spans="16:127" ht="15.5" x14ac:dyDescent="0.35">
      <c r="Q55" s="12"/>
      <c r="U55" s="14"/>
      <c r="V55" s="14"/>
      <c r="Y55" s="12"/>
      <c r="Z55" s="14"/>
      <c r="AA55" s="21"/>
      <c r="AN55" s="12"/>
      <c r="AR55" s="14"/>
      <c r="AS55" s="14"/>
      <c r="AV55" s="12"/>
      <c r="AW55" s="14"/>
      <c r="AX55" s="21"/>
      <c r="BK55" s="12"/>
      <c r="BO55" s="14"/>
      <c r="BP55" s="14"/>
      <c r="BS55" s="12"/>
      <c r="BT55" s="14"/>
      <c r="BU55" s="21"/>
      <c r="CH55" s="12"/>
      <c r="CL55" s="14"/>
      <c r="CM55" s="14"/>
      <c r="CP55" s="12"/>
      <c r="CQ55" s="14"/>
      <c r="CR55" s="21"/>
      <c r="DE55" s="13"/>
      <c r="DM55" s="13"/>
    </row>
    <row r="56" spans="16:127" ht="15.5" x14ac:dyDescent="0.35">
      <c r="Q56" s="12"/>
      <c r="R56" s="11"/>
      <c r="S56" s="11"/>
      <c r="T56" s="11"/>
      <c r="U56" s="14"/>
      <c r="V56" s="14"/>
      <c r="Y56" s="12"/>
      <c r="Z56" s="14"/>
      <c r="AA56" s="21"/>
      <c r="AN56" s="12"/>
      <c r="AO56" s="11"/>
      <c r="AP56" s="11"/>
      <c r="AQ56" s="11"/>
      <c r="AR56" s="14"/>
      <c r="AS56" s="14"/>
      <c r="AV56" s="12"/>
      <c r="AW56" s="14"/>
      <c r="AX56" s="21"/>
      <c r="BK56" s="12"/>
      <c r="BL56" s="11"/>
      <c r="BM56" s="11"/>
      <c r="BN56" s="11"/>
      <c r="BO56" s="14"/>
      <c r="BP56" s="14"/>
      <c r="BS56" s="12"/>
      <c r="BT56" s="14"/>
      <c r="BU56" s="21"/>
      <c r="CH56" s="12"/>
      <c r="CI56" s="11"/>
      <c r="CJ56" s="11"/>
      <c r="CK56" s="11"/>
      <c r="CL56" s="14"/>
      <c r="CM56" s="14"/>
      <c r="CP56" s="12"/>
      <c r="CQ56" s="14"/>
      <c r="CR56" s="21"/>
      <c r="DE56" s="13"/>
      <c r="DF56" s="11"/>
      <c r="DG56" s="11"/>
      <c r="DH56" s="11"/>
      <c r="DM56" s="13"/>
    </row>
    <row r="57" spans="16:127" ht="15.5" x14ac:dyDescent="0.35">
      <c r="Q57" s="12"/>
      <c r="R57" s="11"/>
      <c r="S57" s="11"/>
      <c r="T57" s="11"/>
      <c r="U57" s="14"/>
      <c r="V57" s="14"/>
      <c r="Y57" s="12"/>
      <c r="Z57" s="14"/>
      <c r="AA57" s="21"/>
      <c r="AN57" s="12"/>
      <c r="AO57" s="11"/>
      <c r="AP57" s="11"/>
      <c r="AQ57" s="11"/>
      <c r="AR57" s="14"/>
      <c r="AS57" s="14"/>
      <c r="AV57" s="12"/>
      <c r="AW57" s="14"/>
      <c r="AX57" s="21"/>
      <c r="BK57" s="12"/>
      <c r="BL57" s="11"/>
      <c r="BM57" s="11"/>
      <c r="BN57" s="11"/>
      <c r="BO57" s="14"/>
      <c r="BP57" s="14"/>
      <c r="BS57" s="12"/>
      <c r="BT57" s="14"/>
      <c r="BU57" s="21"/>
      <c r="CH57" s="12"/>
      <c r="CI57" s="11"/>
      <c r="CJ57" s="11"/>
      <c r="CK57" s="11"/>
      <c r="CL57" s="14"/>
      <c r="CM57" s="14"/>
      <c r="CP57" s="12"/>
      <c r="CQ57" s="14"/>
      <c r="CR57" s="21"/>
      <c r="DE57" s="13"/>
      <c r="DF57" s="11"/>
      <c r="DG57" s="11"/>
      <c r="DH57" s="11"/>
      <c r="DM57" s="13"/>
    </row>
    <row r="58" spans="16:127" ht="15.5" x14ac:dyDescent="0.35">
      <c r="Q58" s="12"/>
      <c r="U58" s="14"/>
      <c r="V58" s="14"/>
      <c r="Y58" s="12"/>
      <c r="Z58" s="14"/>
      <c r="AA58" s="21"/>
      <c r="AN58" s="12"/>
      <c r="AR58" s="14"/>
      <c r="AS58" s="14"/>
      <c r="AV58" s="12"/>
      <c r="AW58" s="14"/>
      <c r="AX58" s="21"/>
      <c r="BK58" s="12"/>
      <c r="BO58" s="14"/>
      <c r="BP58" s="14"/>
      <c r="BS58" s="12"/>
      <c r="BT58" s="14"/>
      <c r="BU58" s="21"/>
      <c r="CH58" s="12"/>
      <c r="CL58" s="14"/>
      <c r="CM58" s="14"/>
      <c r="CP58" s="12"/>
      <c r="CQ58" s="14"/>
      <c r="CR58" s="21"/>
      <c r="DE58" s="13"/>
      <c r="DM58" s="13"/>
    </row>
    <row r="59" spans="16:127" ht="15.5" x14ac:dyDescent="0.35">
      <c r="Q59" s="13"/>
      <c r="U59" s="25"/>
      <c r="Z59" s="25"/>
      <c r="AA59" s="25"/>
      <c r="AN59" s="13"/>
      <c r="AR59" s="25"/>
      <c r="AW59" s="25"/>
      <c r="AX59" s="25"/>
      <c r="BK59" s="13"/>
      <c r="BO59" s="25"/>
      <c r="BT59" s="25"/>
      <c r="BU59" s="25"/>
      <c r="CH59" s="13"/>
      <c r="CL59" s="25"/>
      <c r="CQ59" s="25"/>
      <c r="CR59" s="25"/>
      <c r="DE59" s="13"/>
    </row>
    <row r="60" spans="16:127" ht="15.5" x14ac:dyDescent="0.35">
      <c r="Q60" s="13"/>
      <c r="U60" s="25"/>
      <c r="Z60" s="25"/>
      <c r="AA60" s="25"/>
      <c r="AN60" s="13"/>
      <c r="AR60" s="25"/>
      <c r="AW60" s="25"/>
      <c r="AX60" s="25"/>
      <c r="BK60" s="13"/>
      <c r="BO60" s="25"/>
      <c r="BT60" s="25"/>
      <c r="BU60" s="25"/>
      <c r="CH60" s="13"/>
      <c r="CL60" s="25"/>
      <c r="CQ60" s="25"/>
      <c r="CR60" s="25"/>
      <c r="DE60" s="13"/>
    </row>
    <row r="61" spans="16:127" ht="15.5" x14ac:dyDescent="0.35">
      <c r="Q61" s="13"/>
      <c r="U61" s="25"/>
      <c r="Z61" s="25"/>
      <c r="AA61" s="25"/>
      <c r="AN61" s="13"/>
      <c r="AR61" s="25"/>
      <c r="AW61" s="25"/>
      <c r="AX61" s="25"/>
      <c r="BK61" s="13"/>
      <c r="BO61" s="25"/>
      <c r="BT61" s="25"/>
      <c r="BU61" s="25"/>
      <c r="CH61" s="13"/>
      <c r="CL61" s="25"/>
      <c r="CQ61" s="25"/>
      <c r="CR61" s="25"/>
      <c r="DE61" s="13"/>
    </row>
    <row r="62" spans="16:127" x14ac:dyDescent="0.35">
      <c r="Z62" s="26"/>
      <c r="AW62" s="26"/>
      <c r="BT62" s="26"/>
      <c r="CQ62" s="26"/>
      <c r="DN62" s="27"/>
    </row>
    <row r="63" spans="16:127" x14ac:dyDescent="0.35">
      <c r="Q63" s="15" t="s">
        <v>8</v>
      </c>
      <c r="R63" s="16"/>
      <c r="S63" s="16"/>
      <c r="T63" s="16"/>
      <c r="U63" s="16"/>
      <c r="V63" s="16"/>
      <c r="W63" s="16"/>
      <c r="X63" s="16"/>
      <c r="Y63" s="17"/>
      <c r="Z63" s="28" t="s">
        <v>51</v>
      </c>
      <c r="AA63" s="17"/>
      <c r="AC63" t="s">
        <v>52</v>
      </c>
      <c r="AG63" s="29" t="s">
        <v>53</v>
      </c>
      <c r="AH63" s="29"/>
      <c r="AN63" s="15" t="s">
        <v>12</v>
      </c>
      <c r="AO63" s="16"/>
      <c r="AP63" s="16"/>
      <c r="AQ63" s="16"/>
      <c r="AR63" s="16"/>
      <c r="AS63" s="16"/>
      <c r="AT63" s="16"/>
      <c r="AU63" s="16"/>
      <c r="AV63" s="17"/>
      <c r="AW63" s="28" t="s">
        <v>51</v>
      </c>
      <c r="AX63" s="17"/>
      <c r="AZ63" t="s">
        <v>52</v>
      </c>
      <c r="BD63" s="29" t="s">
        <v>53</v>
      </c>
      <c r="BE63" s="29"/>
      <c r="BK63" s="15" t="s">
        <v>16</v>
      </c>
      <c r="BL63" s="16"/>
      <c r="BM63" s="16"/>
      <c r="BN63" s="16"/>
      <c r="BO63" s="16"/>
      <c r="BP63" s="16"/>
      <c r="BQ63" s="16"/>
      <c r="BR63" s="16"/>
      <c r="BS63" s="17"/>
      <c r="BT63" s="28" t="s">
        <v>51</v>
      </c>
      <c r="BU63" s="17"/>
      <c r="BW63" t="s">
        <v>52</v>
      </c>
      <c r="CA63" s="29" t="s">
        <v>53</v>
      </c>
      <c r="CB63" s="29"/>
      <c r="CH63" s="15" t="s">
        <v>54</v>
      </c>
      <c r="CI63" s="16"/>
      <c r="CJ63" s="16"/>
      <c r="CK63" s="16"/>
      <c r="CL63" s="16"/>
      <c r="CM63" s="16"/>
      <c r="CN63" s="16"/>
      <c r="CO63" s="16"/>
      <c r="CP63" s="17"/>
      <c r="CQ63" s="28" t="s">
        <v>51</v>
      </c>
      <c r="CR63" s="17"/>
      <c r="CT63" t="s">
        <v>52</v>
      </c>
      <c r="CX63" s="29" t="s">
        <v>53</v>
      </c>
      <c r="CY63" s="29"/>
      <c r="DE63" s="18" t="s">
        <v>24</v>
      </c>
      <c r="DF63" s="18"/>
      <c r="DG63" s="18"/>
      <c r="DH63" s="18"/>
      <c r="DI63" s="18"/>
      <c r="DJ63" s="18"/>
      <c r="DK63" s="18"/>
      <c r="DL63" s="18"/>
      <c r="DN63" s="30" t="s">
        <v>51</v>
      </c>
      <c r="DQ63" t="s">
        <v>52</v>
      </c>
      <c r="DU63" s="29" t="s">
        <v>53</v>
      </c>
      <c r="DV63" s="29"/>
    </row>
    <row r="64" spans="16:127" x14ac:dyDescent="0.35">
      <c r="R64" s="19" t="s">
        <v>46</v>
      </c>
      <c r="S64" s="19" t="s">
        <v>47</v>
      </c>
      <c r="T64" s="19" t="s">
        <v>48</v>
      </c>
      <c r="U64" s="20"/>
      <c r="V64" s="21"/>
      <c r="W64" s="22" t="s">
        <v>49</v>
      </c>
      <c r="X64" s="19" t="s">
        <v>50</v>
      </c>
      <c r="Z64" s="19" t="s">
        <v>49</v>
      </c>
      <c r="AA64" s="19" t="s">
        <v>50</v>
      </c>
      <c r="AC64" s="29" t="s">
        <v>46</v>
      </c>
      <c r="AD64" s="29" t="s">
        <v>47</v>
      </c>
      <c r="AE64" s="29" t="s">
        <v>48</v>
      </c>
      <c r="AG64" s="29" t="s">
        <v>46</v>
      </c>
      <c r="AH64" s="29" t="s">
        <v>47</v>
      </c>
      <c r="AI64" s="29" t="s">
        <v>48</v>
      </c>
      <c r="AJ64" s="29"/>
      <c r="AO64" s="19" t="s">
        <v>46</v>
      </c>
      <c r="AP64" s="19" t="s">
        <v>47</v>
      </c>
      <c r="AQ64" s="19" t="s">
        <v>48</v>
      </c>
      <c r="AR64" s="20"/>
      <c r="AS64" s="21"/>
      <c r="AT64" s="22" t="s">
        <v>49</v>
      </c>
      <c r="AU64" s="19" t="s">
        <v>50</v>
      </c>
      <c r="AW64" s="19" t="s">
        <v>49</v>
      </c>
      <c r="AX64" s="19" t="s">
        <v>50</v>
      </c>
      <c r="AZ64" s="29" t="s">
        <v>46</v>
      </c>
      <c r="BA64" s="29" t="s">
        <v>47</v>
      </c>
      <c r="BB64" s="29" t="s">
        <v>48</v>
      </c>
      <c r="BD64" s="29" t="s">
        <v>46</v>
      </c>
      <c r="BE64" s="29" t="s">
        <v>47</v>
      </c>
      <c r="BF64" s="29" t="s">
        <v>48</v>
      </c>
      <c r="BL64" s="19" t="s">
        <v>46</v>
      </c>
      <c r="BM64" s="19" t="s">
        <v>47</v>
      </c>
      <c r="BN64" s="19" t="s">
        <v>48</v>
      </c>
      <c r="BO64" s="20"/>
      <c r="BP64" s="21"/>
      <c r="BQ64" s="22" t="s">
        <v>49</v>
      </c>
      <c r="BR64" s="19" t="s">
        <v>50</v>
      </c>
      <c r="BT64" s="19" t="s">
        <v>49</v>
      </c>
      <c r="BU64" s="19" t="s">
        <v>50</v>
      </c>
      <c r="BW64" s="29" t="s">
        <v>46</v>
      </c>
      <c r="BX64" s="29" t="s">
        <v>47</v>
      </c>
      <c r="BY64" s="29" t="s">
        <v>48</v>
      </c>
      <c r="CA64" s="29" t="s">
        <v>46</v>
      </c>
      <c r="CB64" s="29" t="s">
        <v>47</v>
      </c>
      <c r="CC64" s="29" t="s">
        <v>48</v>
      </c>
      <c r="CI64" s="19" t="s">
        <v>46</v>
      </c>
      <c r="CJ64" s="19" t="s">
        <v>47</v>
      </c>
      <c r="CK64" s="19" t="s">
        <v>48</v>
      </c>
      <c r="CL64" s="20"/>
      <c r="CM64" s="21"/>
      <c r="CN64" s="22" t="s">
        <v>49</v>
      </c>
      <c r="CO64" s="19" t="s">
        <v>50</v>
      </c>
      <c r="CQ64" s="19" t="s">
        <v>49</v>
      </c>
      <c r="CR64" s="19" t="s">
        <v>50</v>
      </c>
      <c r="CT64" s="29" t="s">
        <v>46</v>
      </c>
      <c r="CU64" s="29" t="s">
        <v>47</v>
      </c>
      <c r="CV64" s="29" t="s">
        <v>48</v>
      </c>
      <c r="CX64" s="29" t="s">
        <v>46</v>
      </c>
      <c r="CY64" s="29" t="s">
        <v>47</v>
      </c>
      <c r="CZ64" s="29" t="s">
        <v>48</v>
      </c>
      <c r="DF64" s="23" t="s">
        <v>46</v>
      </c>
      <c r="DG64" s="23" t="s">
        <v>47</v>
      </c>
      <c r="DH64" s="23" t="s">
        <v>48</v>
      </c>
      <c r="DI64" s="23"/>
      <c r="DK64" s="24" t="s">
        <v>49</v>
      </c>
      <c r="DL64" s="23" t="s">
        <v>50</v>
      </c>
      <c r="DN64" s="23" t="s">
        <v>49</v>
      </c>
      <c r="DO64" s="23" t="s">
        <v>50</v>
      </c>
      <c r="DQ64" s="29" t="s">
        <v>46</v>
      </c>
      <c r="DR64" s="29" t="s">
        <v>47</v>
      </c>
      <c r="DS64" s="29" t="s">
        <v>48</v>
      </c>
      <c r="DU64" s="29" t="s">
        <v>46</v>
      </c>
      <c r="DV64" s="29" t="s">
        <v>47</v>
      </c>
      <c r="DW64" s="29" t="s">
        <v>48</v>
      </c>
    </row>
    <row r="65" spans="16:127" ht="15.5" x14ac:dyDescent="0.35">
      <c r="P65" t="s">
        <v>27</v>
      </c>
      <c r="Q65" s="10" t="s">
        <v>67</v>
      </c>
      <c r="R65" s="11">
        <f>T3</f>
        <v>20.592016220092773</v>
      </c>
      <c r="S65" s="11">
        <f>U3</f>
        <v>20.689674377441406</v>
      </c>
      <c r="T65" s="11">
        <f>V3</f>
        <v>20.560317993164062</v>
      </c>
      <c r="W65" s="11">
        <f>AVERAGE(R65:T65)</f>
        <v>20.614002863566082</v>
      </c>
      <c r="X65">
        <f t="shared" ref="X65:X75" si="35">STDEV(R65:T65)</f>
        <v>6.7422755110894877E-2</v>
      </c>
      <c r="Y65" s="10" t="s">
        <v>67</v>
      </c>
      <c r="Z65" s="32">
        <f>(POWER(2,W23-W65))*1000</f>
        <v>5681.5004932383517</v>
      </c>
      <c r="AA65" s="21">
        <f t="shared" ref="AA65:AA75" si="36">((X65/W65)*Z65)</f>
        <v>18.582631376998396</v>
      </c>
      <c r="AC65">
        <f>R65/W65</f>
        <v>0.99893341222377685</v>
      </c>
      <c r="AD65">
        <f>S65/W65</f>
        <v>1.0036708791774289</v>
      </c>
      <c r="AE65">
        <f>T65/W65</f>
        <v>0.99739570859879412</v>
      </c>
      <c r="AG65">
        <f>Z65*AC65</f>
        <v>5675.4406742616575</v>
      </c>
      <c r="AH65">
        <f>AD65*Z65</f>
        <v>5702.3565950955326</v>
      </c>
      <c r="AI65">
        <f>AE65*Z65</f>
        <v>5666.7042103578642</v>
      </c>
      <c r="AM65" t="s">
        <v>27</v>
      </c>
      <c r="AN65" s="10" t="s">
        <v>67</v>
      </c>
      <c r="AO65" s="11">
        <f>AQ3</f>
        <v>29.164445877075195</v>
      </c>
      <c r="AP65" s="11">
        <f>AR3</f>
        <v>29.259017944335937</v>
      </c>
      <c r="AQ65" s="11">
        <f>AS3</f>
        <v>28.737190246582031</v>
      </c>
      <c r="AT65" s="11">
        <f>AVERAGE(AO65:AQ65)</f>
        <v>29.053551355997723</v>
      </c>
      <c r="AU65">
        <f t="shared" ref="AU65:AU75" si="37">STDEV(AO65:AQ65)</f>
        <v>0.27802739548385741</v>
      </c>
      <c r="AV65" s="10" t="s">
        <v>67</v>
      </c>
      <c r="AW65" s="32">
        <f>(POWER(2,AT23-AT65))*1000</f>
        <v>16.364615385973021</v>
      </c>
      <c r="AX65" s="21">
        <f t="shared" ref="AX65:AX75" si="38">((AU65/AT65)*AW65)</f>
        <v>0.15660086913670507</v>
      </c>
      <c r="AZ65">
        <f>AO65/AT65</f>
        <v>1.0038169007195941</v>
      </c>
      <c r="BA65">
        <f>AP65/AT65</f>
        <v>1.0070719956338763</v>
      </c>
      <c r="BB65">
        <f>AQ65/AT65</f>
        <v>0.98911110364652954</v>
      </c>
      <c r="BD65">
        <f>AW65*AZ65</f>
        <v>16.42707749821562</v>
      </c>
      <c r="BE65">
        <f>BA65*AW65</f>
        <v>16.480345874532688</v>
      </c>
      <c r="BF65">
        <f>BB65*AW65</f>
        <v>16.186422785170752</v>
      </c>
      <c r="BJ65" t="s">
        <v>27</v>
      </c>
      <c r="BK65" s="10" t="s">
        <v>67</v>
      </c>
      <c r="BL65" s="11">
        <f>BN3</f>
        <v>25.868597030639648</v>
      </c>
      <c r="BM65" s="11">
        <f>BO3</f>
        <v>25.876039505004883</v>
      </c>
      <c r="BN65" s="11">
        <f>BP3</f>
        <v>25.906085968017578</v>
      </c>
      <c r="BQ65" s="11">
        <f>AVERAGE(BL65:BN65)</f>
        <v>25.883574167887371</v>
      </c>
      <c r="BR65">
        <f t="shared" ref="BR65:BR75" si="39">STDEV(BL65:BN65)</f>
        <v>1.9847757177981814E-2</v>
      </c>
      <c r="BS65" s="10" t="s">
        <v>67</v>
      </c>
      <c r="BT65" s="32">
        <f>(POWER(2,BQ23-BQ65))*1000</f>
        <v>147.28686619136607</v>
      </c>
      <c r="BU65" s="21">
        <f t="shared" ref="BU65:BU75" si="40">((BR65/BQ65)*BT65)</f>
        <v>0.11294089203874177</v>
      </c>
      <c r="BW65">
        <f>BL65/BQ65</f>
        <v>0.99942136518123126</v>
      </c>
      <c r="BX65">
        <f>BM65/BQ65</f>
        <v>0.99970890176010407</v>
      </c>
      <c r="BY65">
        <f>BN65/BQ65</f>
        <v>1.0008697330586644</v>
      </c>
      <c r="CA65">
        <f>BT65*BW65</f>
        <v>147.20164088224041</v>
      </c>
      <c r="CB65">
        <f>BX65*BT65</f>
        <v>147.24399124385798</v>
      </c>
      <c r="CC65">
        <f>BY65*BT65</f>
        <v>147.4149664479998</v>
      </c>
      <c r="CG65" t="s">
        <v>27</v>
      </c>
      <c r="CH65" s="10" t="s">
        <v>28</v>
      </c>
      <c r="CI65" s="11">
        <f>CK3</f>
        <v>33.101356506347656</v>
      </c>
      <c r="CJ65" s="11">
        <f>CL3</f>
        <v>32.404396057128906</v>
      </c>
      <c r="CK65" s="11">
        <f>CM3</f>
        <v>31.653446197509766</v>
      </c>
      <c r="CN65" s="11">
        <f>AVERAGE(CI65:CK65)</f>
        <v>32.386399586995445</v>
      </c>
      <c r="CO65">
        <f t="shared" ref="CO65:CO75" si="41">STDEV(CI65:CK65)</f>
        <v>0.72412289724376711</v>
      </c>
      <c r="CP65" s="10" t="s">
        <v>28</v>
      </c>
      <c r="CQ65" s="32">
        <f>(POWER(2,CN23-CN65))*1000</f>
        <v>1.6241214946124183</v>
      </c>
      <c r="CR65" s="21">
        <f t="shared" ref="CR65:CR75" si="42">((CO65/CN65)*CQ65)</f>
        <v>3.6313501258314076E-2</v>
      </c>
      <c r="CT65">
        <f>CI65/CN65</f>
        <v>1.0220758382675947</v>
      </c>
      <c r="CU65">
        <f>CJ65/CN65</f>
        <v>1.0005556798644788</v>
      </c>
      <c r="CV65">
        <f>CK65/CN65</f>
        <v>0.97736848186792602</v>
      </c>
      <c r="CX65">
        <f>CQ65*CT65</f>
        <v>1.6599753380544062</v>
      </c>
      <c r="CY65">
        <f>CU65*CQ65</f>
        <v>1.6250239862244416</v>
      </c>
      <c r="CZ65">
        <f>CV65*CQ65</f>
        <v>1.5873651595584062</v>
      </c>
      <c r="DD65" t="s">
        <v>27</v>
      </c>
      <c r="DE65" s="10" t="s">
        <v>67</v>
      </c>
      <c r="DF65" s="11">
        <v>30.786886215209961</v>
      </c>
      <c r="DG65" s="11">
        <v>30.593900680541992</v>
      </c>
      <c r="DH65" s="11">
        <v>30.625385284423828</v>
      </c>
      <c r="DK65" s="11">
        <v>29.053999999999998</v>
      </c>
      <c r="DL65">
        <v>0.27802739500000001</v>
      </c>
      <c r="DM65" s="10" t="s">
        <v>67</v>
      </c>
      <c r="DN65" s="33">
        <v>16.364615390000001</v>
      </c>
      <c r="DO65">
        <v>0.156600869</v>
      </c>
      <c r="DQ65">
        <f>DF65/DK65</f>
        <v>1.0596436365116666</v>
      </c>
      <c r="DR65">
        <f>DG65/DK65</f>
        <v>1.0530013313327595</v>
      </c>
      <c r="DS65">
        <f>DH65/DK65</f>
        <v>1.0540849894824751</v>
      </c>
      <c r="DU65">
        <f>DN65*DQ65</f>
        <v>17.340660561974385</v>
      </c>
      <c r="DV65">
        <f>DR65*DN65</f>
        <v>17.231961792418566</v>
      </c>
      <c r="DW65">
        <f>DS65*DN65</f>
        <v>17.2496954412529</v>
      </c>
    </row>
    <row r="66" spans="16:127" ht="15.5" x14ac:dyDescent="0.35">
      <c r="Q66" s="10"/>
      <c r="R66" s="11"/>
      <c r="S66" s="11"/>
      <c r="T66" s="11"/>
      <c r="W66" s="11"/>
      <c r="Y66" s="10"/>
      <c r="Z66" s="32"/>
      <c r="AA66" s="21"/>
      <c r="AN66" s="10"/>
      <c r="AO66" s="11"/>
      <c r="AP66" s="11"/>
      <c r="AQ66" s="11"/>
      <c r="AT66" s="11"/>
      <c r="AV66" s="10"/>
      <c r="AW66" s="32"/>
      <c r="AX66" s="21"/>
      <c r="BK66" s="10"/>
      <c r="BL66" s="11"/>
      <c r="BM66" s="11"/>
      <c r="BN66" s="11"/>
      <c r="BQ66" s="11"/>
      <c r="BS66" s="10"/>
      <c r="BT66" s="32"/>
      <c r="BU66" s="21"/>
      <c r="CH66" s="10"/>
      <c r="CI66" s="11"/>
      <c r="CJ66" s="11"/>
      <c r="CK66" s="11"/>
      <c r="CN66" s="11"/>
      <c r="CP66" s="10"/>
      <c r="CQ66" s="32"/>
      <c r="CR66" s="21"/>
      <c r="DE66" s="10"/>
      <c r="DF66" s="11"/>
      <c r="DG66" s="11"/>
      <c r="DH66" s="11"/>
      <c r="DK66" s="11"/>
      <c r="DM66" s="10"/>
      <c r="DN66" s="33"/>
    </row>
    <row r="67" spans="16:127" ht="15.5" x14ac:dyDescent="0.35">
      <c r="P67" t="s">
        <v>30</v>
      </c>
      <c r="Q67" s="10" t="s">
        <v>68</v>
      </c>
      <c r="R67" s="11">
        <f>T5</f>
        <v>27.432918548583984</v>
      </c>
      <c r="S67" s="11">
        <f>U5</f>
        <v>27.633161544799805</v>
      </c>
      <c r="T67" s="11">
        <f>V5</f>
        <v>27.438190460205078</v>
      </c>
      <c r="W67">
        <f t="shared" ref="W67:W75" si="43">AVERAGE(R67:T67)</f>
        <v>27.501423517862957</v>
      </c>
      <c r="X67">
        <f t="shared" si="35"/>
        <v>0.11411892511299611</v>
      </c>
      <c r="Y67" s="10" t="s">
        <v>68</v>
      </c>
      <c r="Z67" s="32">
        <f>(POWER(2,W25-W67))*1000</f>
        <v>133.64674278684646</v>
      </c>
      <c r="AA67" s="21">
        <f t="shared" si="36"/>
        <v>0.5545757521163085</v>
      </c>
      <c r="AC67">
        <f t="shared" ref="AC67:AC75" si="44">R67/W67</f>
        <v>0.99750903915084699</v>
      </c>
      <c r="AD67">
        <f t="shared" ref="AD67:AD75" si="45">S67/W67</f>
        <v>1.0047902257441794</v>
      </c>
      <c r="AE67">
        <f t="shared" ref="AE67:AE75" si="46">T67/W67</f>
        <v>0.99770073510497348</v>
      </c>
      <c r="AG67">
        <f t="shared" ref="AG67:AG75" si="47">Z67*AC67</f>
        <v>133.31383398294761</v>
      </c>
      <c r="AH67">
        <f t="shared" ref="AH67:AH75" si="48">AD67*Z67</f>
        <v>134.28694085476974</v>
      </c>
      <c r="AI67">
        <f t="shared" ref="AI67:AI75" si="49">AE67*Z67</f>
        <v>133.33945352282203</v>
      </c>
      <c r="AM67" t="s">
        <v>30</v>
      </c>
      <c r="AN67" s="10" t="s">
        <v>68</v>
      </c>
      <c r="AO67" s="11">
        <f>AQ5</f>
        <v>35.938373565673828</v>
      </c>
      <c r="AP67" s="11">
        <f>AR5</f>
        <v>35.659019470214844</v>
      </c>
      <c r="AQ67" s="11">
        <f>AS5</f>
        <v>39.405288696289063</v>
      </c>
      <c r="AT67">
        <f t="shared" ref="AT67:AT75" si="50">AVERAGE(AO67:AQ67)</f>
        <v>37.000893910725914</v>
      </c>
      <c r="AU67">
        <f t="shared" si="37"/>
        <v>2.0869464275095519</v>
      </c>
      <c r="AV67" s="10" t="s">
        <v>68</v>
      </c>
      <c r="AW67" s="32">
        <f>(POWER(2,AT25-AT67))*1000</f>
        <v>0.18464299989033572</v>
      </c>
      <c r="AX67" s="21">
        <f t="shared" si="38"/>
        <v>1.041434431058649E-2</v>
      </c>
      <c r="AZ67">
        <f t="shared" ref="AZ67:AZ75" si="51">AO67/AT67</f>
        <v>0.97128392769062044</v>
      </c>
      <c r="BA67">
        <f t="shared" ref="BA67:BA75" si="52">AP67/AT67</f>
        <v>0.96373399940691473</v>
      </c>
      <c r="BB67">
        <f t="shared" ref="BB67:BB75" si="53">AQ67/AT67</f>
        <v>1.0649820729024646</v>
      </c>
      <c r="BD67">
        <f t="shared" ref="BD67:BD75" si="54">AW67*AZ67</f>
        <v>0.17934077815406407</v>
      </c>
      <c r="BE67">
        <f t="shared" ref="BE67:BE75" si="55">BA67*AW67</f>
        <v>0.17794673674680375</v>
      </c>
      <c r="BF67">
        <f t="shared" ref="BF67:BF75" si="56">BB67*AW67</f>
        <v>0.19664148477013929</v>
      </c>
      <c r="BJ67" t="s">
        <v>30</v>
      </c>
      <c r="BK67" s="10" t="s">
        <v>68</v>
      </c>
      <c r="BL67" s="11">
        <f>BN5</f>
        <v>26.628055572509766</v>
      </c>
      <c r="BM67" s="11">
        <f>BO5</f>
        <v>26.639902114868164</v>
      </c>
      <c r="BN67" s="11">
        <f>BP5</f>
        <v>26.485359191894531</v>
      </c>
      <c r="BQ67">
        <f t="shared" ref="BQ67:BQ75" si="57">AVERAGE(BL67:BN67)</f>
        <v>26.584438959757488</v>
      </c>
      <c r="BR67">
        <f t="shared" si="39"/>
        <v>8.6009798519094488E-2</v>
      </c>
      <c r="BS67" s="10" t="s">
        <v>68</v>
      </c>
      <c r="BT67" s="32">
        <f>(POWER(2,BQ25-BQ67))*1000</f>
        <v>252.34705240581201</v>
      </c>
      <c r="BU67" s="21">
        <f t="shared" si="40"/>
        <v>0.81642945962359559</v>
      </c>
      <c r="BW67">
        <f t="shared" ref="BW67:BW75" si="58">BL67/BQ67</f>
        <v>1.0016406820854222</v>
      </c>
      <c r="BX67">
        <f t="shared" ref="BX67:BX75" si="59">BM67/BQ67</f>
        <v>1.0020863015087373</v>
      </c>
      <c r="BY67">
        <f t="shared" ref="BY67:BY75" si="60">BN67/BQ67</f>
        <v>0.99627301640584032</v>
      </c>
      <c r="CA67">
        <f t="shared" ref="CA67:CA75" si="61">BT67*BW67</f>
        <v>252.76107369400333</v>
      </c>
      <c r="CB67">
        <f t="shared" ref="CB67:CB75" si="62">BX67*BT67</f>
        <v>252.87352444197168</v>
      </c>
      <c r="CC67">
        <f t="shared" ref="CC67:CC75" si="63">BY67*BT67</f>
        <v>251.40655908146098</v>
      </c>
      <c r="CG67" t="s">
        <v>30</v>
      </c>
      <c r="CH67" s="10" t="s">
        <v>31</v>
      </c>
      <c r="CI67" s="11" t="str">
        <f>CK5</f>
        <v>Undetermined</v>
      </c>
      <c r="CJ67" s="11" t="str">
        <f>CL5</f>
        <v>Undetermined</v>
      </c>
      <c r="CK67" s="11">
        <f>CM5</f>
        <v>35.006793975830078</v>
      </c>
      <c r="CN67">
        <f t="shared" ref="CN67:CN75" si="64">AVERAGE(CI67:CK67)</f>
        <v>35.006793975830078</v>
      </c>
      <c r="CO67" t="e">
        <f t="shared" si="41"/>
        <v>#DIV/0!</v>
      </c>
      <c r="CP67" s="10" t="s">
        <v>31</v>
      </c>
      <c r="CQ67" s="32">
        <f>(POWER(2,CN25-CN67))*1000</f>
        <v>0.73555769342177191</v>
      </c>
      <c r="CR67" s="21" t="e">
        <f t="shared" si="42"/>
        <v>#DIV/0!</v>
      </c>
      <c r="CT67" t="e">
        <f t="shared" ref="CT67:CT75" si="65">CI67/CN67</f>
        <v>#VALUE!</v>
      </c>
      <c r="CU67" t="e">
        <f t="shared" ref="CU67:CU75" si="66">CJ67/CN67</f>
        <v>#VALUE!</v>
      </c>
      <c r="CV67">
        <f t="shared" ref="CV67:CV75" si="67">CK67/CN67</f>
        <v>1</v>
      </c>
      <c r="CX67" t="e">
        <f t="shared" ref="CX67:CX75" si="68">CQ67*CT67</f>
        <v>#VALUE!</v>
      </c>
      <c r="CY67" t="e">
        <f t="shared" ref="CY67:CY75" si="69">CU67*CQ67</f>
        <v>#VALUE!</v>
      </c>
      <c r="CZ67">
        <f t="shared" ref="CZ67:CZ75" si="70">CV67*CQ67</f>
        <v>0.73555769342177191</v>
      </c>
      <c r="DD67" t="s">
        <v>30</v>
      </c>
      <c r="DE67" s="10" t="s">
        <v>68</v>
      </c>
      <c r="DF67" s="11">
        <v>28.344865798950195</v>
      </c>
      <c r="DG67" s="11">
        <v>28.315116882324219</v>
      </c>
      <c r="DH67" s="11">
        <v>28.048297882080078</v>
      </c>
      <c r="DK67">
        <v>37.000893910000002</v>
      </c>
      <c r="DL67">
        <v>2.0869464280000001</v>
      </c>
      <c r="DM67" s="10" t="s">
        <v>68</v>
      </c>
      <c r="DN67" s="33">
        <v>0.184643</v>
      </c>
      <c r="DO67">
        <v>1.0414344000000001E-2</v>
      </c>
      <c r="DQ67">
        <f t="shared" ref="DQ67:DQ75" si="71">DF67/DK67</f>
        <v>0.76605894624858251</v>
      </c>
      <c r="DR67">
        <f t="shared" ref="DR67:DR75" si="72">DG67/DK67</f>
        <v>0.76525494089945945</v>
      </c>
      <c r="DS67">
        <f t="shared" ref="DS67:DS75" si="73">DH67/DK67</f>
        <v>0.75804379078797446</v>
      </c>
      <c r="DU67">
        <f t="shared" ref="DU67:DU75" si="74">DN67*DQ67</f>
        <v>0.14144742201217703</v>
      </c>
      <c r="DV67">
        <f t="shared" ref="DV67:DV75" si="75">DR67*DN67</f>
        <v>0.14129896805249889</v>
      </c>
      <c r="DW67">
        <f t="shared" ref="DW67:DW75" si="76">DS67*DN67</f>
        <v>0.13996747966246398</v>
      </c>
    </row>
    <row r="68" spans="16:127" ht="15.5" x14ac:dyDescent="0.35">
      <c r="P68" t="s">
        <v>32</v>
      </c>
      <c r="Q68" s="10" t="s">
        <v>69</v>
      </c>
      <c r="R68" s="11">
        <f>T6</f>
        <v>26.567050933837891</v>
      </c>
      <c r="S68" s="11">
        <f>U6</f>
        <v>26.592952728271484</v>
      </c>
      <c r="T68" s="11">
        <f>V6</f>
        <v>26.359088897705078</v>
      </c>
      <c r="W68">
        <f t="shared" si="43"/>
        <v>26.506364186604817</v>
      </c>
      <c r="X68">
        <f t="shared" si="35"/>
        <v>0.128199975737503</v>
      </c>
      <c r="Y68" s="10" t="s">
        <v>69</v>
      </c>
      <c r="Z68" s="32">
        <f>(POWER(2,W26-W68))*1000</f>
        <v>35.525564230138002</v>
      </c>
      <c r="AA68" s="21">
        <f t="shared" si="36"/>
        <v>0.1718219986831081</v>
      </c>
      <c r="AC68">
        <f t="shared" si="44"/>
        <v>1.0022895160877532</v>
      </c>
      <c r="AD68">
        <f t="shared" si="45"/>
        <v>1.0032667076124469</v>
      </c>
      <c r="AE68">
        <f t="shared" si="46"/>
        <v>0.9944437762998003</v>
      </c>
      <c r="AG68">
        <f t="shared" si="47"/>
        <v>35.606900580969409</v>
      </c>
      <c r="AH68">
        <f t="shared" si="48"/>
        <v>35.641615861245064</v>
      </c>
      <c r="AI68">
        <f t="shared" si="49"/>
        <v>35.32817624819954</v>
      </c>
      <c r="AM68" t="s">
        <v>32</v>
      </c>
      <c r="AN68" s="10" t="s">
        <v>69</v>
      </c>
      <c r="AO68" s="11">
        <f>AQ6</f>
        <v>32.645824432373047</v>
      </c>
      <c r="AP68" s="11">
        <f>AR6</f>
        <v>34.492847442626953</v>
      </c>
      <c r="AQ68" s="11">
        <f>AS6</f>
        <v>31.896482467651367</v>
      </c>
      <c r="AT68">
        <f t="shared" si="50"/>
        <v>33.011718114217125</v>
      </c>
      <c r="AU68">
        <f t="shared" si="37"/>
        <v>1.3362957796199364</v>
      </c>
      <c r="AV68" s="10" t="s">
        <v>69</v>
      </c>
      <c r="AW68" s="32">
        <f>(POWER(2,AT26-AT68))*1000</f>
        <v>0.39105182735912836</v>
      </c>
      <c r="AX68" s="21">
        <f t="shared" si="38"/>
        <v>1.5829557998304138E-2</v>
      </c>
      <c r="AZ68">
        <f t="shared" si="51"/>
        <v>0.98891624844916814</v>
      </c>
      <c r="BA68">
        <f t="shared" si="52"/>
        <v>1.044866774982304</v>
      </c>
      <c r="BB68">
        <f t="shared" si="53"/>
        <v>0.96621697656852767</v>
      </c>
      <c r="BD68">
        <f t="shared" si="54"/>
        <v>0.38671750606118099</v>
      </c>
      <c r="BE68">
        <f t="shared" si="55"/>
        <v>0.40859706170366916</v>
      </c>
      <c r="BF68">
        <f t="shared" si="56"/>
        <v>0.37784091431253486</v>
      </c>
      <c r="BJ68" t="s">
        <v>32</v>
      </c>
      <c r="BK68" s="10" t="s">
        <v>69</v>
      </c>
      <c r="BL68" s="11">
        <f>BN6</f>
        <v>25.288810729980469</v>
      </c>
      <c r="BM68" s="11">
        <f>BO6</f>
        <v>25.124776840209961</v>
      </c>
      <c r="BN68" s="11">
        <f>BP6</f>
        <v>25.193614959716797</v>
      </c>
      <c r="BQ68">
        <f t="shared" si="57"/>
        <v>25.20240084330241</v>
      </c>
      <c r="BR68">
        <f t="shared" si="39"/>
        <v>8.2369126868601206E-2</v>
      </c>
      <c r="BS68" s="10" t="s">
        <v>69</v>
      </c>
      <c r="BT68" s="32">
        <f>(POWER(2,BQ26-BQ68))*1000</f>
        <v>87.714837645056122</v>
      </c>
      <c r="BU68" s="21">
        <f t="shared" si="40"/>
        <v>0.28667882219500695</v>
      </c>
      <c r="BW68">
        <f t="shared" si="58"/>
        <v>1.0034286371054615</v>
      </c>
      <c r="BX68">
        <f t="shared" si="59"/>
        <v>0.99691997585567016</v>
      </c>
      <c r="BY68">
        <f t="shared" si="60"/>
        <v>0.99965138703886824</v>
      </c>
      <c r="CA68">
        <f t="shared" si="61"/>
        <v>88.015579992105486</v>
      </c>
      <c r="CB68">
        <f t="shared" si="62"/>
        <v>87.444673827293371</v>
      </c>
      <c r="CC68">
        <f t="shared" si="63"/>
        <v>87.684259115769493</v>
      </c>
      <c r="CG68" t="s">
        <v>32</v>
      </c>
      <c r="CH68" s="10" t="s">
        <v>33</v>
      </c>
      <c r="CI68" s="11">
        <f>CK6</f>
        <v>29.707666397094727</v>
      </c>
      <c r="CJ68" s="11">
        <f>CL6</f>
        <v>29.861261367797852</v>
      </c>
      <c r="CK68" s="11">
        <f>CM6</f>
        <v>35.743705749511719</v>
      </c>
      <c r="CN68">
        <f t="shared" si="64"/>
        <v>31.770877838134766</v>
      </c>
      <c r="CO68">
        <f t="shared" si="41"/>
        <v>3.4414268935745453</v>
      </c>
      <c r="CP68" s="10" t="s">
        <v>33</v>
      </c>
      <c r="CQ68" s="32">
        <f>(POWER(2,CN26-CN68))*1000</f>
        <v>0.9241968045354485</v>
      </c>
      <c r="CR68" s="21">
        <f t="shared" si="42"/>
        <v>0.10010915512905062</v>
      </c>
      <c r="CT68">
        <f t="shared" si="65"/>
        <v>0.93505966528367201</v>
      </c>
      <c r="CU68">
        <f t="shared" si="66"/>
        <v>0.93989412316316956</v>
      </c>
      <c r="CV68">
        <f t="shared" si="67"/>
        <v>1.1250462115531585</v>
      </c>
      <c r="CX68">
        <f t="shared" si="68"/>
        <v>0.86417915470515572</v>
      </c>
      <c r="CY68">
        <f t="shared" si="69"/>
        <v>0.86864714522904862</v>
      </c>
      <c r="CZ68">
        <f t="shared" si="70"/>
        <v>1.0397641136721414</v>
      </c>
      <c r="DD68" t="s">
        <v>32</v>
      </c>
      <c r="DE68" s="10" t="s">
        <v>69</v>
      </c>
      <c r="DF68" s="11">
        <v>29.146039962768555</v>
      </c>
      <c r="DG68" s="11">
        <v>29.209192276000977</v>
      </c>
      <c r="DH68" s="11">
        <v>29.304679870605469</v>
      </c>
      <c r="DK68">
        <v>33.011718109999997</v>
      </c>
      <c r="DL68">
        <v>1.3362957799999999</v>
      </c>
      <c r="DM68" s="10" t="s">
        <v>69</v>
      </c>
      <c r="DN68" s="33">
        <v>0.39105182700000002</v>
      </c>
      <c r="DO68">
        <v>1.5829558000000001E-2</v>
      </c>
      <c r="DQ68">
        <f t="shared" si="71"/>
        <v>0.88289981956254371</v>
      </c>
      <c r="DR68">
        <f t="shared" si="72"/>
        <v>0.88481284671920335</v>
      </c>
      <c r="DS68">
        <f t="shared" si="73"/>
        <v>0.88770538306906288</v>
      </c>
      <c r="DU68">
        <f t="shared" si="74"/>
        <v>0.34525958749790309</v>
      </c>
      <c r="DV68">
        <f t="shared" si="75"/>
        <v>0.34600768026261547</v>
      </c>
      <c r="DW68">
        <f t="shared" si="76"/>
        <v>0.34713881188689194</v>
      </c>
    </row>
    <row r="69" spans="16:127" ht="15.5" x14ac:dyDescent="0.35">
      <c r="P69" t="s">
        <v>34</v>
      </c>
      <c r="Q69" s="10" t="s">
        <v>70</v>
      </c>
      <c r="R69" s="11">
        <f>T7</f>
        <v>25.913400650024414</v>
      </c>
      <c r="S69" s="11">
        <f>U7</f>
        <v>26.161502838134766</v>
      </c>
      <c r="T69" s="11">
        <f>V7</f>
        <v>26.086360931396484</v>
      </c>
      <c r="W69">
        <f t="shared" si="43"/>
        <v>26.053754806518555</v>
      </c>
      <c r="X69">
        <f t="shared" si="35"/>
        <v>0.12722438237599124</v>
      </c>
      <c r="Y69" s="10" t="s">
        <v>70</v>
      </c>
      <c r="Z69" s="32">
        <f>(POWER(2,W27-W69))*1000</f>
        <v>52.871914407450085</v>
      </c>
      <c r="AA69" s="21">
        <f t="shared" si="36"/>
        <v>0.25818146771847028</v>
      </c>
      <c r="AC69">
        <f t="shared" si="44"/>
        <v>0.99461290099886013</v>
      </c>
      <c r="AD69">
        <f t="shared" si="45"/>
        <v>1.0041356047301579</v>
      </c>
      <c r="AE69">
        <f t="shared" si="46"/>
        <v>1.001251494270982</v>
      </c>
      <c r="AG69">
        <f t="shared" si="47"/>
        <v>52.587088170157358</v>
      </c>
      <c r="AH69">
        <f t="shared" si="48"/>
        <v>53.090571746766038</v>
      </c>
      <c r="AI69">
        <f t="shared" si="49"/>
        <v>52.938083305426858</v>
      </c>
      <c r="AM69" t="s">
        <v>34</v>
      </c>
      <c r="AN69" s="10" t="s">
        <v>70</v>
      </c>
      <c r="AO69" s="11">
        <f>AQ7</f>
        <v>31.157272338867188</v>
      </c>
      <c r="AP69" s="11">
        <f>AR7</f>
        <v>36.600364685058594</v>
      </c>
      <c r="AQ69" s="11">
        <f>AS7</f>
        <v>35.627944946289063</v>
      </c>
      <c r="AT69">
        <f t="shared" si="50"/>
        <v>34.461860656738281</v>
      </c>
      <c r="AU69">
        <f t="shared" si="37"/>
        <v>2.9028654808731198</v>
      </c>
      <c r="AV69" s="10" t="s">
        <v>70</v>
      </c>
      <c r="AW69" s="32">
        <f>(POWER(2,AT27-AT69))*1000</f>
        <v>0.15564420953368208</v>
      </c>
      <c r="AX69" s="21">
        <f t="shared" si="38"/>
        <v>1.3110557426177916E-2</v>
      </c>
      <c r="AZ69">
        <f t="shared" si="51"/>
        <v>0.90410882480238475</v>
      </c>
      <c r="BA69">
        <f t="shared" si="52"/>
        <v>1.0620542242225732</v>
      </c>
      <c r="BB69">
        <f t="shared" si="53"/>
        <v>1.033836950975042</v>
      </c>
      <c r="BD69">
        <f t="shared" si="54"/>
        <v>0.14071930336879343</v>
      </c>
      <c r="BE69">
        <f t="shared" si="55"/>
        <v>0.16530259021103036</v>
      </c>
      <c r="BF69">
        <f t="shared" si="56"/>
        <v>0.16091073502122244</v>
      </c>
      <c r="BJ69" t="s">
        <v>34</v>
      </c>
      <c r="BK69" s="10" t="s">
        <v>70</v>
      </c>
      <c r="BL69" s="11">
        <f>BN7</f>
        <v>25.666099548339844</v>
      </c>
      <c r="BM69" s="11">
        <f>BO7</f>
        <v>25.665838241577148</v>
      </c>
      <c r="BN69" s="11">
        <f>BP7</f>
        <v>25.656389236450195</v>
      </c>
      <c r="BQ69">
        <f t="shared" si="57"/>
        <v>25.66277567545573</v>
      </c>
      <c r="BR69">
        <f t="shared" si="39"/>
        <v>5.532361402205279E-3</v>
      </c>
      <c r="BS69" s="10" t="s">
        <v>70</v>
      </c>
      <c r="BT69" s="32">
        <f>(POWER(2,BQ27-BQ69))*1000</f>
        <v>69.330044974589185</v>
      </c>
      <c r="BU69" s="21">
        <f t="shared" si="40"/>
        <v>1.4946117664014607E-2</v>
      </c>
      <c r="BW69">
        <f t="shared" si="58"/>
        <v>1.0001295211759691</v>
      </c>
      <c r="BX69">
        <f t="shared" si="59"/>
        <v>1.0001193388493961</v>
      </c>
      <c r="BY69">
        <f t="shared" si="60"/>
        <v>0.99975113997463483</v>
      </c>
      <c r="CA69">
        <f t="shared" si="61"/>
        <v>69.339024683544281</v>
      </c>
      <c r="CB69">
        <f t="shared" si="62"/>
        <v>69.338318742385027</v>
      </c>
      <c r="CC69">
        <f t="shared" si="63"/>
        <v>69.312791497838234</v>
      </c>
      <c r="CG69" t="s">
        <v>34</v>
      </c>
      <c r="CH69" s="10" t="s">
        <v>35</v>
      </c>
      <c r="CI69" s="11">
        <f>CK7</f>
        <v>31.645084381103516</v>
      </c>
      <c r="CJ69" s="11">
        <f>CL7</f>
        <v>32.474601745605469</v>
      </c>
      <c r="CK69" s="11">
        <f>CM7</f>
        <v>32.499011993408203</v>
      </c>
      <c r="CN69">
        <f t="shared" si="64"/>
        <v>32.206232706705727</v>
      </c>
      <c r="CO69">
        <f t="shared" si="41"/>
        <v>0.48612194719439855</v>
      </c>
      <c r="CP69" s="10" t="s">
        <v>35</v>
      </c>
      <c r="CQ69" s="32">
        <f>(POWER(2,CN27-CN69))*1000</f>
        <v>0.74326663890418987</v>
      </c>
      <c r="CR69" s="21">
        <f t="shared" si="42"/>
        <v>1.1218891358054116E-2</v>
      </c>
      <c r="CT69">
        <f t="shared" si="65"/>
        <v>0.98257640591768525</v>
      </c>
      <c r="CU69">
        <f t="shared" si="66"/>
        <v>1.0083328292800873</v>
      </c>
      <c r="CV69">
        <f t="shared" si="67"/>
        <v>1.0090907648022278</v>
      </c>
      <c r="CX69">
        <f t="shared" si="68"/>
        <v>0.73031626269299688</v>
      </c>
      <c r="CY69">
        <f t="shared" si="69"/>
        <v>0.74946015291576273</v>
      </c>
      <c r="CZ69">
        <f t="shared" si="70"/>
        <v>0.75002350110381022</v>
      </c>
      <c r="DD69" t="s">
        <v>34</v>
      </c>
      <c r="DE69" s="10" t="s">
        <v>70</v>
      </c>
      <c r="DF69" s="11">
        <v>27.426912307739258</v>
      </c>
      <c r="DG69" s="11">
        <v>27.499120712280273</v>
      </c>
      <c r="DH69" s="11">
        <v>27.448486328125</v>
      </c>
      <c r="DK69">
        <v>34.461860659999999</v>
      </c>
      <c r="DL69">
        <v>2.9028654810000001</v>
      </c>
      <c r="DM69" s="10" t="s">
        <v>70</v>
      </c>
      <c r="DN69" s="33">
        <v>0.15564421000000001</v>
      </c>
      <c r="DO69">
        <v>1.3110557E-2</v>
      </c>
      <c r="DQ69">
        <f t="shared" si="71"/>
        <v>0.79586278228945917</v>
      </c>
      <c r="DR69">
        <f t="shared" si="72"/>
        <v>0.79795809586679101</v>
      </c>
      <c r="DS69">
        <f t="shared" si="73"/>
        <v>0.79648880827797419</v>
      </c>
      <c r="DU69">
        <f t="shared" si="74"/>
        <v>0.12387143401784487</v>
      </c>
      <c r="DV69">
        <f t="shared" si="75"/>
        <v>0.12419755744429095</v>
      </c>
      <c r="DW69">
        <f t="shared" si="76"/>
        <v>0.12396887133826676</v>
      </c>
    </row>
    <row r="70" spans="16:127" ht="15.5" x14ac:dyDescent="0.35">
      <c r="P70" t="s">
        <v>36</v>
      </c>
      <c r="Q70" s="10" t="s">
        <v>71</v>
      </c>
      <c r="R70" s="11">
        <f>T8</f>
        <v>27.538312911987305</v>
      </c>
      <c r="S70" s="11">
        <f>U8</f>
        <v>27.304327011108398</v>
      </c>
      <c r="T70" s="11">
        <f>V8</f>
        <v>27.238748550415039</v>
      </c>
      <c r="W70">
        <f t="shared" si="43"/>
        <v>27.360462824503582</v>
      </c>
      <c r="X70">
        <f t="shared" si="35"/>
        <v>0.15747420055426165</v>
      </c>
      <c r="Y70" s="10" t="s">
        <v>71</v>
      </c>
      <c r="Z70" s="32">
        <f>(POWER(2,W28-W70))*1000</f>
        <v>75.7679527778741</v>
      </c>
      <c r="AA70" s="21">
        <f t="shared" si="36"/>
        <v>0.43608537866702746</v>
      </c>
      <c r="AC70">
        <f t="shared" si="44"/>
        <v>1.0065002587355518</v>
      </c>
      <c r="AD70">
        <f t="shared" si="45"/>
        <v>0.99794828714136707</v>
      </c>
      <c r="AE70">
        <f t="shared" si="46"/>
        <v>0.99555145412308088</v>
      </c>
      <c r="AG70">
        <f t="shared" si="47"/>
        <v>76.260464074793362</v>
      </c>
      <c r="AH70">
        <f t="shared" si="48"/>
        <v>75.612498694887449</v>
      </c>
      <c r="AI70">
        <f t="shared" si="49"/>
        <v>75.43089556394149</v>
      </c>
      <c r="AM70" t="s">
        <v>36</v>
      </c>
      <c r="AN70" s="10" t="s">
        <v>71</v>
      </c>
      <c r="AO70" s="11">
        <f>AQ8</f>
        <v>35.832538604736328</v>
      </c>
      <c r="AP70" s="11">
        <f>AR8</f>
        <v>39.439712524414063</v>
      </c>
      <c r="AQ70" s="11">
        <f>AS8</f>
        <v>38.461101531982422</v>
      </c>
      <c r="AT70">
        <f t="shared" si="50"/>
        <v>37.911117553710938</v>
      </c>
      <c r="AU70">
        <f t="shared" si="37"/>
        <v>1.8654189084404886</v>
      </c>
      <c r="AV70" s="10" t="s">
        <v>71</v>
      </c>
      <c r="AW70" s="32">
        <f>(POWER(2,AT28-AT70))*1000</f>
        <v>5.0515191713286021E-2</v>
      </c>
      <c r="AX70" s="21">
        <f t="shared" si="38"/>
        <v>2.4856031651389848E-3</v>
      </c>
      <c r="AZ70">
        <f t="shared" si="51"/>
        <v>0.9451723113667182</v>
      </c>
      <c r="BA70">
        <f t="shared" si="52"/>
        <v>1.0403204935475054</v>
      </c>
      <c r="BB70">
        <f t="shared" si="53"/>
        <v>1.0145071950857762</v>
      </c>
      <c r="BD70">
        <f t="shared" si="54"/>
        <v>4.7745560510779439E-2</v>
      </c>
      <c r="BE70">
        <f t="shared" si="55"/>
        <v>5.2551989174812568E-2</v>
      </c>
      <c r="BF70">
        <f t="shared" si="56"/>
        <v>5.1248025454266051E-2</v>
      </c>
      <c r="BJ70" t="s">
        <v>36</v>
      </c>
      <c r="BK70" s="10" t="s">
        <v>71</v>
      </c>
      <c r="BL70" s="11">
        <f>BN8</f>
        <v>25.52629280090332</v>
      </c>
      <c r="BM70" s="11">
        <f>BO8</f>
        <v>25.669702529907227</v>
      </c>
      <c r="BN70" s="11">
        <f>BP8</f>
        <v>25.6075439453125</v>
      </c>
      <c r="BQ70">
        <f t="shared" si="57"/>
        <v>25.601179758707683</v>
      </c>
      <c r="BR70">
        <f t="shared" si="39"/>
        <v>7.1916373285915658E-2</v>
      </c>
      <c r="BS70" s="10" t="s">
        <v>71</v>
      </c>
      <c r="BT70" s="32">
        <f>(POWER(2,BQ28-BQ70))*1000</f>
        <v>256.49713976643142</v>
      </c>
      <c r="BU70" s="21">
        <f t="shared" si="40"/>
        <v>0.72052710945628351</v>
      </c>
      <c r="BW70">
        <f t="shared" si="58"/>
        <v>0.99707486301372916</v>
      </c>
      <c r="BX70">
        <f t="shared" si="59"/>
        <v>1.002676547403103</v>
      </c>
      <c r="BY70">
        <f t="shared" si="60"/>
        <v>1.0002485895831676</v>
      </c>
      <c r="CA70">
        <f t="shared" si="61"/>
        <v>255.74685049602795</v>
      </c>
      <c r="CB70">
        <f t="shared" si="62"/>
        <v>257.18366651977658</v>
      </c>
      <c r="CC70">
        <f t="shared" si="63"/>
        <v>256.56090228348967</v>
      </c>
      <c r="CG70" t="s">
        <v>36</v>
      </c>
      <c r="CH70" s="10" t="s">
        <v>37</v>
      </c>
      <c r="CI70" s="11">
        <f>CK8</f>
        <v>35.819736480712891</v>
      </c>
      <c r="CJ70" s="11">
        <f>CL8</f>
        <v>36.5963134765625</v>
      </c>
      <c r="CK70" s="11">
        <f>CM8</f>
        <v>34.769275665283203</v>
      </c>
      <c r="CN70">
        <f t="shared" si="64"/>
        <v>35.728441874186196</v>
      </c>
      <c r="CO70">
        <f t="shared" si="41"/>
        <v>0.91693392338091007</v>
      </c>
      <c r="CP70" s="10" t="s">
        <v>37</v>
      </c>
      <c r="CQ70" s="32">
        <f>(POWER(2,CN28-CN70))*1000</f>
        <v>0.22933632870354292</v>
      </c>
      <c r="CR70" s="21">
        <f t="shared" si="42"/>
        <v>5.8856823477613073E-3</v>
      </c>
      <c r="CT70">
        <f t="shared" si="65"/>
        <v>1.0025552361574619</v>
      </c>
      <c r="CU70">
        <f t="shared" si="66"/>
        <v>1.0242907766712139</v>
      </c>
      <c r="CV70">
        <f t="shared" si="67"/>
        <v>0.9731539871713244</v>
      </c>
      <c r="CX70">
        <f t="shared" si="68"/>
        <v>0.22992233718286578</v>
      </c>
      <c r="CY70">
        <f t="shared" si="69"/>
        <v>0.23490708624667681</v>
      </c>
      <c r="CZ70">
        <f t="shared" si="70"/>
        <v>0.22317956268108624</v>
      </c>
      <c r="DD70" t="s">
        <v>36</v>
      </c>
      <c r="DE70" s="10" t="s">
        <v>71</v>
      </c>
      <c r="DF70" s="11">
        <v>30.586078643798828</v>
      </c>
      <c r="DG70" s="11">
        <v>30.869848251342773</v>
      </c>
      <c r="DH70" s="11">
        <v>30.521930694580078</v>
      </c>
      <c r="DK70">
        <v>37.91111755</v>
      </c>
      <c r="DL70">
        <v>1.8654189080000001</v>
      </c>
      <c r="DM70" s="10" t="s">
        <v>71</v>
      </c>
      <c r="DN70" s="33">
        <v>5.0515192E-2</v>
      </c>
      <c r="DO70">
        <v>2.4856029999999999E-3</v>
      </c>
      <c r="DQ70">
        <f t="shared" si="71"/>
        <v>0.80678388347322216</v>
      </c>
      <c r="DR70">
        <f t="shared" si="72"/>
        <v>0.81426901252988182</v>
      </c>
      <c r="DS70">
        <f t="shared" si="73"/>
        <v>0.80509182179410799</v>
      </c>
      <c r="DU70">
        <f t="shared" si="74"/>
        <v>4.0754842776155445E-2</v>
      </c>
      <c r="DV70">
        <f t="shared" si="75"/>
        <v>4.1132955507597387E-2</v>
      </c>
      <c r="DW70">
        <f t="shared" si="76"/>
        <v>4.0669367955559151E-2</v>
      </c>
    </row>
    <row r="71" spans="16:127" ht="15.5" x14ac:dyDescent="0.35">
      <c r="Q71" s="10"/>
      <c r="R71" s="11"/>
      <c r="S71" s="11"/>
      <c r="T71" s="11"/>
      <c r="Y71" s="10"/>
      <c r="Z71" s="32"/>
      <c r="AA71" s="21"/>
      <c r="AN71" s="10"/>
      <c r="AO71" s="11"/>
      <c r="AP71" s="11"/>
      <c r="AQ71" s="11"/>
      <c r="AV71" s="10"/>
      <c r="AW71" s="32"/>
      <c r="AX71" s="21"/>
      <c r="BK71" s="10"/>
      <c r="BL71" s="11"/>
      <c r="BM71" s="11"/>
      <c r="BN71" s="11"/>
      <c r="BS71" s="10"/>
      <c r="BT71" s="32"/>
      <c r="BU71" s="21"/>
      <c r="CH71" s="10"/>
      <c r="CI71" s="11"/>
      <c r="CJ71" s="11"/>
      <c r="CK71" s="11"/>
      <c r="CP71" s="10"/>
      <c r="CQ71" s="32"/>
      <c r="CR71" s="21"/>
      <c r="DE71" s="10"/>
      <c r="DF71" s="11"/>
      <c r="DG71" s="11"/>
      <c r="DH71" s="11"/>
      <c r="DM71" s="10"/>
      <c r="DN71" s="33"/>
    </row>
    <row r="72" spans="16:127" ht="15.5" x14ac:dyDescent="0.35">
      <c r="P72" t="s">
        <v>38</v>
      </c>
      <c r="Q72" s="10" t="s">
        <v>72</v>
      </c>
      <c r="R72" s="11">
        <f>T10</f>
        <v>29.860691070556641</v>
      </c>
      <c r="S72" s="11">
        <f>U10</f>
        <v>28.874452590942383</v>
      </c>
      <c r="T72" s="11">
        <f>V10</f>
        <v>28.850051879882813</v>
      </c>
      <c r="W72">
        <f t="shared" si="43"/>
        <v>29.195065180460613</v>
      </c>
      <c r="X72">
        <f t="shared" si="35"/>
        <v>0.57657802407796555</v>
      </c>
      <c r="Y72" s="10" t="s">
        <v>72</v>
      </c>
      <c r="Z72" s="32">
        <f>(POWER(2,W30-W72))*1000</f>
        <v>133.80503360997062</v>
      </c>
      <c r="AA72" s="21">
        <f t="shared" si="36"/>
        <v>2.6425370662352963</v>
      </c>
      <c r="AC72">
        <f t="shared" si="44"/>
        <v>1.022799260285314</v>
      </c>
      <c r="AD72">
        <f t="shared" si="45"/>
        <v>0.98901826087606037</v>
      </c>
      <c r="AE72">
        <f t="shared" si="46"/>
        <v>0.98818247883862553</v>
      </c>
      <c r="AG72">
        <f t="shared" si="47"/>
        <v>136.85568939872954</v>
      </c>
      <c r="AH72">
        <f t="shared" si="48"/>
        <v>132.33562163739595</v>
      </c>
      <c r="AI72">
        <f t="shared" si="49"/>
        <v>132.22378979378638</v>
      </c>
      <c r="AM72" t="s">
        <v>38</v>
      </c>
      <c r="AN72" s="10" t="s">
        <v>72</v>
      </c>
      <c r="AO72" s="11" t="str">
        <f>AQ10</f>
        <v>Undetermined</v>
      </c>
      <c r="AP72" s="11" t="str">
        <f>AR10</f>
        <v>Undetermined</v>
      </c>
      <c r="AQ72" s="11">
        <f>AS10</f>
        <v>36.777843475341797</v>
      </c>
      <c r="AT72">
        <f t="shared" si="50"/>
        <v>36.777843475341797</v>
      </c>
      <c r="AU72" t="e">
        <f t="shared" si="37"/>
        <v>#DIV/0!</v>
      </c>
      <c r="AV72" s="10" t="s">
        <v>72</v>
      </c>
      <c r="AW72" s="32">
        <f>(POWER(2,AT30-AT72))*1000</f>
        <v>0.69795710761364027</v>
      </c>
      <c r="AX72" s="21" t="e">
        <f t="shared" si="38"/>
        <v>#DIV/0!</v>
      </c>
      <c r="AZ72" t="e">
        <f t="shared" si="51"/>
        <v>#VALUE!</v>
      </c>
      <c r="BA72" t="e">
        <f t="shared" si="52"/>
        <v>#VALUE!</v>
      </c>
      <c r="BB72">
        <f t="shared" si="53"/>
        <v>1</v>
      </c>
      <c r="BD72" t="e">
        <f t="shared" si="54"/>
        <v>#VALUE!</v>
      </c>
      <c r="BE72" t="e">
        <f t="shared" si="55"/>
        <v>#VALUE!</v>
      </c>
      <c r="BF72">
        <f t="shared" si="56"/>
        <v>0.69795710761364027</v>
      </c>
      <c r="BJ72" t="s">
        <v>38</v>
      </c>
      <c r="BK72" s="10" t="s">
        <v>72</v>
      </c>
      <c r="BL72" s="11">
        <f>BN10</f>
        <v>27.840801239013672</v>
      </c>
      <c r="BM72" s="11">
        <f>BO10</f>
        <v>27.914196014404297</v>
      </c>
      <c r="BN72" s="11">
        <f>BP10</f>
        <v>27.883779525756836</v>
      </c>
      <c r="BQ72">
        <f t="shared" si="57"/>
        <v>27.879592259724934</v>
      </c>
      <c r="BR72">
        <f t="shared" si="39"/>
        <v>3.6876119118970575E-2</v>
      </c>
      <c r="BS72" s="10" t="s">
        <v>72</v>
      </c>
      <c r="BT72" s="32">
        <f>(POWER(2,BQ30-BQ72))*1000</f>
        <v>333.01918918513365</v>
      </c>
      <c r="BU72" s="21">
        <f t="shared" si="40"/>
        <v>0.44048188276535244</v>
      </c>
      <c r="BW72">
        <f t="shared" si="58"/>
        <v>0.99860862309786003</v>
      </c>
      <c r="BX72">
        <f t="shared" si="59"/>
        <v>1.0012411858235586</v>
      </c>
      <c r="BY72">
        <f t="shared" si="60"/>
        <v>1.0001501910785815</v>
      </c>
      <c r="CA72">
        <f t="shared" si="61"/>
        <v>332.5558339773321</v>
      </c>
      <c r="CB72">
        <f t="shared" si="62"/>
        <v>333.43252788172322</v>
      </c>
      <c r="CC72">
        <f t="shared" si="63"/>
        <v>333.0692056963457</v>
      </c>
      <c r="CG72" t="s">
        <v>38</v>
      </c>
      <c r="CH72" s="10" t="s">
        <v>39</v>
      </c>
      <c r="CI72" s="11" t="str">
        <f>CK10</f>
        <v>Undetermined</v>
      </c>
      <c r="CJ72" s="11" t="str">
        <f>CL10</f>
        <v>Undetermined</v>
      </c>
      <c r="CK72" s="11" t="str">
        <f>CM10</f>
        <v>Undetermined</v>
      </c>
      <c r="CN72" t="e">
        <f t="shared" si="64"/>
        <v>#DIV/0!</v>
      </c>
      <c r="CO72" t="e">
        <f t="shared" si="41"/>
        <v>#DIV/0!</v>
      </c>
      <c r="CP72" s="10" t="s">
        <v>39</v>
      </c>
      <c r="CQ72" s="32" t="e">
        <f>(POWER(2,CN30-CN72))*1000</f>
        <v>#DIV/0!</v>
      </c>
      <c r="CR72" s="21" t="e">
        <f t="shared" si="42"/>
        <v>#DIV/0!</v>
      </c>
      <c r="CT72" t="e">
        <f t="shared" si="65"/>
        <v>#VALUE!</v>
      </c>
      <c r="CU72" t="e">
        <f t="shared" si="66"/>
        <v>#VALUE!</v>
      </c>
      <c r="CV72" t="e">
        <f t="shared" si="67"/>
        <v>#VALUE!</v>
      </c>
      <c r="CX72" t="e">
        <f t="shared" si="68"/>
        <v>#DIV/0!</v>
      </c>
      <c r="CY72" t="e">
        <f t="shared" si="69"/>
        <v>#VALUE!</v>
      </c>
      <c r="CZ72" t="e">
        <f t="shared" si="70"/>
        <v>#VALUE!</v>
      </c>
      <c r="DD72" t="s">
        <v>38</v>
      </c>
      <c r="DE72" s="10" t="s">
        <v>72</v>
      </c>
      <c r="DF72" s="11">
        <v>29.940263748168945</v>
      </c>
      <c r="DG72" s="11">
        <v>29.884576797485352</v>
      </c>
      <c r="DH72" s="11">
        <v>29.997207641601562</v>
      </c>
      <c r="DK72">
        <v>36.777843480000001</v>
      </c>
      <c r="DL72" t="e">
        <v>#DIV/0!</v>
      </c>
      <c r="DM72" s="10" t="s">
        <v>72</v>
      </c>
      <c r="DN72" s="33">
        <v>0.69795710799999999</v>
      </c>
      <c r="DO72" t="e">
        <v>#DIV/0!</v>
      </c>
      <c r="DQ72">
        <f t="shared" si="71"/>
        <v>0.81408426691604774</v>
      </c>
      <c r="DR72">
        <f t="shared" si="72"/>
        <v>0.81257012292568898</v>
      </c>
      <c r="DS72">
        <f t="shared" si="73"/>
        <v>0.8156325875364121</v>
      </c>
      <c r="DU72">
        <f t="shared" si="74"/>
        <v>0.56819590060502478</v>
      </c>
      <c r="DV72">
        <f t="shared" si="75"/>
        <v>0.56713909304441834</v>
      </c>
      <c r="DW72">
        <f t="shared" si="76"/>
        <v>0.56927656198747101</v>
      </c>
    </row>
    <row r="73" spans="16:127" ht="15.5" x14ac:dyDescent="0.35">
      <c r="P73" t="s">
        <v>40</v>
      </c>
      <c r="Q73" s="10" t="s">
        <v>73</v>
      </c>
      <c r="R73" s="11">
        <f>T11</f>
        <v>27.603488922119141</v>
      </c>
      <c r="S73" s="11">
        <f>U11</f>
        <v>27.618265151977539</v>
      </c>
      <c r="T73" s="11">
        <f>V11</f>
        <v>27.349695205688477</v>
      </c>
      <c r="U73" s="34"/>
      <c r="V73" s="34"/>
      <c r="W73">
        <f t="shared" si="43"/>
        <v>27.523816426595051</v>
      </c>
      <c r="X73">
        <f t="shared" si="35"/>
        <v>0.15097428231226806</v>
      </c>
      <c r="Y73" s="10" t="s">
        <v>73</v>
      </c>
      <c r="Z73" s="32">
        <f>(POWER(2,W31-W73))*1000</f>
        <v>31.425902047528222</v>
      </c>
      <c r="AA73" s="21">
        <f t="shared" si="36"/>
        <v>0.17237809372456084</v>
      </c>
      <c r="AC73">
        <f t="shared" si="44"/>
        <v>1.0028946747169518</v>
      </c>
      <c r="AD73">
        <f t="shared" si="45"/>
        <v>1.0034315272242271</v>
      </c>
      <c r="AE73">
        <f t="shared" si="46"/>
        <v>0.99367379805882117</v>
      </c>
      <c r="AG73">
        <f t="shared" si="47"/>
        <v>31.516869811642607</v>
      </c>
      <c r="AH73">
        <f t="shared" si="48"/>
        <v>31.533740885950209</v>
      </c>
      <c r="AI73">
        <f t="shared" si="49"/>
        <v>31.227095444991853</v>
      </c>
      <c r="AM73" t="s">
        <v>40</v>
      </c>
      <c r="AN73" s="10" t="s">
        <v>73</v>
      </c>
      <c r="AO73" s="11">
        <f>AQ11</f>
        <v>32.587398529052734</v>
      </c>
      <c r="AP73" s="11">
        <f>AR11</f>
        <v>34.238441467285156</v>
      </c>
      <c r="AQ73" s="11">
        <f>AS11</f>
        <v>33.984516143798828</v>
      </c>
      <c r="AR73" s="34"/>
      <c r="AS73" s="34"/>
      <c r="AT73">
        <f t="shared" si="50"/>
        <v>33.603452046712242</v>
      </c>
      <c r="AU73">
        <f t="shared" si="37"/>
        <v>0.88904053931083471</v>
      </c>
      <c r="AV73" s="10" t="s">
        <v>73</v>
      </c>
      <c r="AW73" s="32">
        <f>(POWER(2,AT31-AT73))*1000</f>
        <v>0.46465976467646614</v>
      </c>
      <c r="AX73" s="21">
        <f t="shared" si="38"/>
        <v>1.2293420545298674E-2</v>
      </c>
      <c r="AZ73">
        <f t="shared" si="51"/>
        <v>0.96976341846524905</v>
      </c>
      <c r="BA73">
        <f t="shared" si="52"/>
        <v>1.0188965532377512</v>
      </c>
      <c r="BB73">
        <f t="shared" si="53"/>
        <v>1.0113400282969995</v>
      </c>
      <c r="BD73">
        <f t="shared" si="54"/>
        <v>0.45061004181590797</v>
      </c>
      <c r="BE73">
        <f t="shared" si="55"/>
        <v>0.47344023265711593</v>
      </c>
      <c r="BF73">
        <f t="shared" si="56"/>
        <v>0.46992901955637439</v>
      </c>
      <c r="BJ73" t="s">
        <v>40</v>
      </c>
      <c r="BK73" s="10" t="s">
        <v>73</v>
      </c>
      <c r="BL73" s="11">
        <f>BN11</f>
        <v>25.338777542114258</v>
      </c>
      <c r="BM73" s="11">
        <f>BO11</f>
        <v>25.315517425537109</v>
      </c>
      <c r="BN73" s="11">
        <f>BP11</f>
        <v>25.346027374267578</v>
      </c>
      <c r="BO73" s="34"/>
      <c r="BP73" s="34"/>
      <c r="BQ73">
        <f t="shared" si="57"/>
        <v>25.333440780639648</v>
      </c>
      <c r="BR73">
        <f t="shared" si="39"/>
        <v>1.5939730554862402E-2</v>
      </c>
      <c r="BS73" s="10" t="s">
        <v>73</v>
      </c>
      <c r="BT73" s="32">
        <f>(POWER(2,BQ31-BQ73))*1000</f>
        <v>143.43545774349565</v>
      </c>
      <c r="BU73" s="21">
        <f t="shared" si="40"/>
        <v>9.0249191503111115E-2</v>
      </c>
      <c r="BW73">
        <f t="shared" si="58"/>
        <v>1.0002106607436716</v>
      </c>
      <c r="BX73">
        <f t="shared" si="59"/>
        <v>0.99929250214142895</v>
      </c>
      <c r="BY73">
        <f t="shared" si="60"/>
        <v>1.0004968371148995</v>
      </c>
      <c r="CA73">
        <f t="shared" si="61"/>
        <v>143.46567396369278</v>
      </c>
      <c r="CB73">
        <f t="shared" si="62"/>
        <v>143.33397746429895</v>
      </c>
      <c r="CC73">
        <f t="shared" si="63"/>
        <v>143.50672180249521</v>
      </c>
      <c r="CG73" t="s">
        <v>40</v>
      </c>
      <c r="CH73" s="10" t="s">
        <v>41</v>
      </c>
      <c r="CI73" s="11">
        <f>CK11</f>
        <v>30.934341430664062</v>
      </c>
      <c r="CJ73" s="11">
        <f>CL11</f>
        <v>30.750530242919922</v>
      </c>
      <c r="CK73" s="11">
        <f>CM11</f>
        <v>31.479942321777344</v>
      </c>
      <c r="CL73" s="34"/>
      <c r="CM73" s="34"/>
      <c r="CN73">
        <f t="shared" si="64"/>
        <v>31.054937998453777</v>
      </c>
      <c r="CO73">
        <f t="shared" si="41"/>
        <v>0.3793654495572451</v>
      </c>
      <c r="CP73" s="10" t="s">
        <v>41</v>
      </c>
      <c r="CQ73" s="32">
        <f>(POWER(2,CN31-CN73))*1000</f>
        <v>2.7184055051860989</v>
      </c>
      <c r="CR73" s="21">
        <f t="shared" si="42"/>
        <v>3.3207895201889027E-2</v>
      </c>
      <c r="CT73">
        <f t="shared" si="65"/>
        <v>0.99611667014773242</v>
      </c>
      <c r="CU73">
        <f t="shared" si="66"/>
        <v>0.99019776643736945</v>
      </c>
      <c r="CV73">
        <f t="shared" si="67"/>
        <v>1.013685563414898</v>
      </c>
      <c r="CX73">
        <f t="shared" si="68"/>
        <v>2.707849039937241</v>
      </c>
      <c r="CY73">
        <f t="shared" si="69"/>
        <v>2.6917590595063241</v>
      </c>
      <c r="CZ73">
        <f t="shared" si="70"/>
        <v>2.7556084161147312</v>
      </c>
      <c r="DD73" t="s">
        <v>40</v>
      </c>
      <c r="DE73" s="10" t="s">
        <v>73</v>
      </c>
      <c r="DF73" s="11">
        <v>29.890102386474609</v>
      </c>
      <c r="DG73" s="11">
        <v>29.698829650878906</v>
      </c>
      <c r="DH73" s="11">
        <v>29.84358024597168</v>
      </c>
      <c r="DI73" s="11"/>
      <c r="DJ73" s="11"/>
      <c r="DK73">
        <v>33.603452050000001</v>
      </c>
      <c r="DL73">
        <v>0.88904053900000002</v>
      </c>
      <c r="DM73" s="10" t="s">
        <v>73</v>
      </c>
      <c r="DN73" s="33">
        <v>0.464659765</v>
      </c>
      <c r="DO73">
        <v>1.2293421000000001E-2</v>
      </c>
      <c r="DQ73">
        <f t="shared" si="71"/>
        <v>0.88949499420475786</v>
      </c>
      <c r="DR73">
        <f t="shared" si="72"/>
        <v>0.88380293806388577</v>
      </c>
      <c r="DS73">
        <f t="shared" si="73"/>
        <v>0.88811054892712071</v>
      </c>
      <c r="DU73">
        <f t="shared" si="74"/>
        <v>0.41331253497585912</v>
      </c>
      <c r="DV73">
        <f t="shared" si="75"/>
        <v>0.41066766550707473</v>
      </c>
      <c r="DW73">
        <f t="shared" si="76"/>
        <v>0.41266923895849694</v>
      </c>
    </row>
    <row r="74" spans="16:127" ht="15.5" x14ac:dyDescent="0.35">
      <c r="P74" t="s">
        <v>42</v>
      </c>
      <c r="Q74" s="10" t="s">
        <v>74</v>
      </c>
      <c r="R74" s="11">
        <f>T12</f>
        <v>25.664289474487305</v>
      </c>
      <c r="S74" s="11">
        <f>U12</f>
        <v>24.85638427734375</v>
      </c>
      <c r="T74" s="11">
        <f>V12</f>
        <v>25.339361190795898</v>
      </c>
      <c r="U74" s="34"/>
      <c r="V74" s="34"/>
      <c r="W74">
        <f t="shared" si="43"/>
        <v>25.286678314208984</v>
      </c>
      <c r="X74">
        <f t="shared" si="35"/>
        <v>0.4065209908565553</v>
      </c>
      <c r="Y74" s="10" t="s">
        <v>74</v>
      </c>
      <c r="Z74" s="32">
        <f>(POWER(2,W32-W74))*1000</f>
        <v>105.44563491501398</v>
      </c>
      <c r="AA74" s="21">
        <f t="shared" si="36"/>
        <v>1.6951955276412505</v>
      </c>
      <c r="AC74">
        <f t="shared" si="44"/>
        <v>1.0149332053655358</v>
      </c>
      <c r="AD74">
        <f t="shared" si="45"/>
        <v>0.9829833704720542</v>
      </c>
      <c r="AE74">
        <f t="shared" si="46"/>
        <v>1.0020834241624101</v>
      </c>
      <c r="AG74">
        <f t="shared" si="47"/>
        <v>107.02027623609919</v>
      </c>
      <c r="AH74">
        <f t="shared" si="48"/>
        <v>103.65130561032616</v>
      </c>
      <c r="AI74">
        <f t="shared" si="49"/>
        <v>105.66532289861661</v>
      </c>
      <c r="AM74" t="s">
        <v>42</v>
      </c>
      <c r="AN74" s="10" t="s">
        <v>74</v>
      </c>
      <c r="AO74" s="11">
        <f>AQ12</f>
        <v>35.290275573730469</v>
      </c>
      <c r="AP74" s="11">
        <f>AR12</f>
        <v>34.296470642089844</v>
      </c>
      <c r="AQ74" s="11">
        <f>AS12</f>
        <v>33.340671539306641</v>
      </c>
      <c r="AR74" s="34"/>
      <c r="AS74" s="34"/>
      <c r="AT74">
        <f t="shared" si="50"/>
        <v>34.309139251708984</v>
      </c>
      <c r="AU74">
        <f t="shared" si="37"/>
        <v>0.97486375612835174</v>
      </c>
      <c r="AV74" s="10" t="s">
        <v>74</v>
      </c>
      <c r="AW74" s="32">
        <f>(POWER(2,AT32-AT74))*1000</f>
        <v>0.20276697832326201</v>
      </c>
      <c r="AX74" s="21">
        <f t="shared" si="38"/>
        <v>5.7614438140462841E-3</v>
      </c>
      <c r="AZ74">
        <f t="shared" si="51"/>
        <v>1.0285969378253235</v>
      </c>
      <c r="BA74">
        <f t="shared" si="52"/>
        <v>0.99963075116731437</v>
      </c>
      <c r="BB74">
        <f t="shared" si="53"/>
        <v>0.97177231100736217</v>
      </c>
      <c r="BD74">
        <f t="shared" si="54"/>
        <v>0.20856549299540106</v>
      </c>
      <c r="BE74">
        <f t="shared" si="55"/>
        <v>0.20269210685320896</v>
      </c>
      <c r="BF74">
        <f t="shared" si="56"/>
        <v>0.19704333512117603</v>
      </c>
      <c r="BJ74" t="s">
        <v>42</v>
      </c>
      <c r="BK74" s="10" t="s">
        <v>74</v>
      </c>
      <c r="BL74" s="11">
        <f>BN12</f>
        <v>25.259548187255859</v>
      </c>
      <c r="BM74" s="11">
        <f>BO12</f>
        <v>25.111433029174805</v>
      </c>
      <c r="BN74" s="11">
        <f>BP12</f>
        <v>25.279422760009766</v>
      </c>
      <c r="BO74" s="34"/>
      <c r="BP74" s="34"/>
      <c r="BQ74">
        <f t="shared" si="57"/>
        <v>25.216801325480144</v>
      </c>
      <c r="BR74">
        <f t="shared" si="39"/>
        <v>9.1791111008935902E-2</v>
      </c>
      <c r="BS74" s="10" t="s">
        <v>74</v>
      </c>
      <c r="BT74" s="32">
        <f>(POWER(2,BQ32-BQ74))*1000</f>
        <v>110.67860478126767</v>
      </c>
      <c r="BU74" s="21">
        <f t="shared" si="40"/>
        <v>0.40287869847814822</v>
      </c>
      <c r="BW74">
        <f t="shared" si="58"/>
        <v>1.0016951738336664</v>
      </c>
      <c r="BX74">
        <f t="shared" si="59"/>
        <v>0.9958215042841746</v>
      </c>
      <c r="BY74">
        <f t="shared" si="60"/>
        <v>1.0024833218821589</v>
      </c>
      <c r="CA74">
        <f t="shared" si="61"/>
        <v>110.86622425603957</v>
      </c>
      <c r="CB74">
        <f t="shared" si="62"/>
        <v>110.2161347053556</v>
      </c>
      <c r="CC74">
        <f t="shared" si="63"/>
        <v>110.95345538240781</v>
      </c>
      <c r="CG74" t="s">
        <v>42</v>
      </c>
      <c r="CH74" s="10" t="s">
        <v>43</v>
      </c>
      <c r="CI74" s="11">
        <f>CK12</f>
        <v>30.870096206665039</v>
      </c>
      <c r="CJ74" s="11">
        <f>CL12</f>
        <v>31.176164627075195</v>
      </c>
      <c r="CK74" s="11">
        <f>CM12</f>
        <v>30.987464904785156</v>
      </c>
      <c r="CL74" s="34"/>
      <c r="CM74" s="34"/>
      <c r="CN74">
        <f t="shared" si="64"/>
        <v>31.011241912841797</v>
      </c>
      <c r="CO74">
        <f t="shared" si="41"/>
        <v>0.15441333840438204</v>
      </c>
      <c r="CP74" s="10" t="s">
        <v>43</v>
      </c>
      <c r="CQ74" s="32">
        <f>(POWER(2,CN32-CN74))*1000</f>
        <v>1.9941749240807229</v>
      </c>
      <c r="CR74" s="21">
        <f t="shared" si="42"/>
        <v>9.9295348523948165E-3</v>
      </c>
      <c r="CT74">
        <f t="shared" si="65"/>
        <v>0.99544856324769404</v>
      </c>
      <c r="CU74">
        <f t="shared" si="66"/>
        <v>1.0053181589662523</v>
      </c>
      <c r="CV74">
        <f t="shared" si="67"/>
        <v>0.99923327778605364</v>
      </c>
      <c r="CX74">
        <f t="shared" si="68"/>
        <v>1.985098563040735</v>
      </c>
      <c r="CY74">
        <f t="shared" si="69"/>
        <v>2.0047802633334983</v>
      </c>
      <c r="CZ74">
        <f t="shared" si="70"/>
        <v>1.9926459458679355</v>
      </c>
      <c r="DD74" t="s">
        <v>42</v>
      </c>
      <c r="DE74" s="10" t="s">
        <v>74</v>
      </c>
      <c r="DF74" s="11">
        <v>25.56805419921875</v>
      </c>
      <c r="DG74" s="11">
        <v>25.523048400878906</v>
      </c>
      <c r="DH74" s="11">
        <v>25.533447265625</v>
      </c>
      <c r="DI74" s="11"/>
      <c r="DJ74" s="11"/>
      <c r="DK74">
        <v>34.309139250000001</v>
      </c>
      <c r="DL74">
        <v>0.97486375599999997</v>
      </c>
      <c r="DM74" s="10" t="s">
        <v>74</v>
      </c>
      <c r="DN74" s="33">
        <v>0.20276697799999999</v>
      </c>
      <c r="DO74">
        <v>5.7614440000000001E-3</v>
      </c>
      <c r="DQ74">
        <f t="shared" si="71"/>
        <v>0.74522575494862497</v>
      </c>
      <c r="DR74">
        <f t="shared" si="72"/>
        <v>0.74391398207050341</v>
      </c>
      <c r="DS74">
        <f t="shared" si="73"/>
        <v>0.74421707521050673</v>
      </c>
      <c r="DU74">
        <f t="shared" si="74"/>
        <v>0.15110717425870121</v>
      </c>
      <c r="DV74">
        <f t="shared" si="75"/>
        <v>0.15084119003638216</v>
      </c>
      <c r="DW74">
        <f t="shared" si="76"/>
        <v>0.15090264731643316</v>
      </c>
    </row>
    <row r="75" spans="16:127" ht="15.5" x14ac:dyDescent="0.35">
      <c r="P75" t="s">
        <v>44</v>
      </c>
      <c r="Q75" s="10" t="s">
        <v>75</v>
      </c>
      <c r="R75" s="11">
        <f>T13</f>
        <v>25.677072525024414</v>
      </c>
      <c r="S75" s="11">
        <f>U13</f>
        <v>25.710052490234375</v>
      </c>
      <c r="T75" s="11">
        <f>V13</f>
        <v>25.425760269165039</v>
      </c>
      <c r="U75" s="34"/>
      <c r="V75" s="34"/>
      <c r="W75">
        <f t="shared" si="43"/>
        <v>25.604295094807942</v>
      </c>
      <c r="X75">
        <f t="shared" si="35"/>
        <v>0.15549254805880269</v>
      </c>
      <c r="Y75" s="10" t="s">
        <v>75</v>
      </c>
      <c r="Z75" s="32">
        <f>(POWER(2,W33-W75))*1000</f>
        <v>95.618938207895042</v>
      </c>
      <c r="AA75" s="21">
        <f t="shared" si="36"/>
        <v>0.58068508777801719</v>
      </c>
      <c r="AC75">
        <f t="shared" si="44"/>
        <v>1.002842391479515</v>
      </c>
      <c r="AD75">
        <f t="shared" si="45"/>
        <v>1.0041304552628703</v>
      </c>
      <c r="AE75">
        <f t="shared" si="46"/>
        <v>0.9930271532576147</v>
      </c>
      <c r="AG75">
        <f t="shared" si="47"/>
        <v>95.890724663137433</v>
      </c>
      <c r="AH75">
        <f t="shared" si="48"/>
        <v>96.013887954445906</v>
      </c>
      <c r="AI75">
        <f t="shared" si="49"/>
        <v>94.952202006101786</v>
      </c>
      <c r="AM75" t="s">
        <v>44</v>
      </c>
      <c r="AN75" s="10" t="s">
        <v>75</v>
      </c>
      <c r="AO75" s="11">
        <f>AQ13</f>
        <v>31.055908203125</v>
      </c>
      <c r="AP75" s="11">
        <f>AR13</f>
        <v>35.434192657470703</v>
      </c>
      <c r="AQ75" s="11">
        <f>AS13</f>
        <v>34.765586853027344</v>
      </c>
      <c r="AR75" s="34"/>
      <c r="AS75" s="34"/>
      <c r="AT75">
        <f t="shared" si="50"/>
        <v>33.751895904541016</v>
      </c>
      <c r="AU75">
        <f t="shared" si="37"/>
        <v>2.3586056675658282</v>
      </c>
      <c r="AV75" s="10" t="s">
        <v>75</v>
      </c>
      <c r="AW75" s="32">
        <f>(POWER(2,AT33-AT75))*1000</f>
        <v>0.33718766616019957</v>
      </c>
      <c r="AX75" s="21">
        <f t="shared" si="38"/>
        <v>2.3562905701298445E-2</v>
      </c>
      <c r="AZ75">
        <f t="shared" si="51"/>
        <v>0.92012336998665323</v>
      </c>
      <c r="BA75">
        <f t="shared" si="52"/>
        <v>1.0498430297867607</v>
      </c>
      <c r="BB75">
        <f t="shared" si="53"/>
        <v>1.030033600226586</v>
      </c>
      <c r="BD75">
        <f t="shared" si="54"/>
        <v>0.31025425170525744</v>
      </c>
      <c r="BE75">
        <f t="shared" si="55"/>
        <v>0.35399412104835071</v>
      </c>
      <c r="BF75">
        <f t="shared" si="56"/>
        <v>0.34731462572699051</v>
      </c>
      <c r="BJ75" t="s">
        <v>44</v>
      </c>
      <c r="BK75" s="10" t="s">
        <v>75</v>
      </c>
      <c r="BL75" s="11">
        <f>BN13</f>
        <v>25.039098739624023</v>
      </c>
      <c r="BM75" s="11">
        <f>BO13</f>
        <v>25.146018981933594</v>
      </c>
      <c r="BN75" s="11">
        <f>BP13</f>
        <v>25.007783889770508</v>
      </c>
      <c r="BO75" s="34"/>
      <c r="BP75" s="34"/>
      <c r="BQ75">
        <f t="shared" si="57"/>
        <v>25.064300537109375</v>
      </c>
      <c r="BR75">
        <f t="shared" si="39"/>
        <v>7.2481605416158654E-2</v>
      </c>
      <c r="BS75" s="10" t="s">
        <v>75</v>
      </c>
      <c r="BT75" s="32">
        <f>(POWER(2,BQ33-BQ75))*1000</f>
        <v>139.02678383569275</v>
      </c>
      <c r="BU75" s="21">
        <f t="shared" si="40"/>
        <v>0.40204132061601972</v>
      </c>
      <c r="BW75">
        <f t="shared" si="58"/>
        <v>0.99899451423158458</v>
      </c>
      <c r="BX75">
        <f t="shared" si="59"/>
        <v>1.0032603520973278</v>
      </c>
      <c r="BY75">
        <f t="shared" si="60"/>
        <v>0.99774513367108764</v>
      </c>
      <c r="CA75">
        <f t="shared" si="61"/>
        <v>138.88699438311741</v>
      </c>
      <c r="CB75">
        <f t="shared" si="62"/>
        <v>139.48006010195618</v>
      </c>
      <c r="CC75">
        <f t="shared" si="63"/>
        <v>138.71329702200467</v>
      </c>
      <c r="CG75" t="s">
        <v>44</v>
      </c>
      <c r="CH75" s="10" t="s">
        <v>45</v>
      </c>
      <c r="CI75" s="11">
        <f>CK13</f>
        <v>32.3470458984375</v>
      </c>
      <c r="CJ75" s="11">
        <f>CL13</f>
        <v>32.590969085693359</v>
      </c>
      <c r="CK75" s="11">
        <f>CM13</f>
        <v>32.797492980957031</v>
      </c>
      <c r="CL75" s="34"/>
      <c r="CM75" s="34"/>
      <c r="CN75">
        <f t="shared" si="64"/>
        <v>32.578502655029297</v>
      </c>
      <c r="CO75">
        <f t="shared" si="41"/>
        <v>0.22548215551949063</v>
      </c>
      <c r="CP75" s="10" t="s">
        <v>45</v>
      </c>
      <c r="CQ75" s="32">
        <f>(POWER(2,CN33-CN75))*1000</f>
        <v>0.76049829581487716</v>
      </c>
      <c r="CR75" s="21">
        <f t="shared" si="42"/>
        <v>5.26355667186459E-3</v>
      </c>
      <c r="CT75">
        <f t="shared" si="65"/>
        <v>0.99289541453016827</v>
      </c>
      <c r="CU75">
        <f t="shared" si="66"/>
        <v>1.0003826581840198</v>
      </c>
      <c r="CV75">
        <f t="shared" si="67"/>
        <v>1.0067219272858119</v>
      </c>
      <c r="CX75">
        <f t="shared" si="68"/>
        <v>0.75509527067259896</v>
      </c>
      <c r="CY75">
        <f t="shared" si="69"/>
        <v>0.76078930671170386</v>
      </c>
      <c r="CZ75">
        <f t="shared" si="70"/>
        <v>0.76561031006032865</v>
      </c>
      <c r="DD75" t="s">
        <v>44</v>
      </c>
      <c r="DE75" s="10" t="s">
        <v>75</v>
      </c>
      <c r="DF75" s="11">
        <v>28.041408538818359</v>
      </c>
      <c r="DG75" s="11">
        <v>27.885566711425781</v>
      </c>
      <c r="DH75" s="11">
        <v>27.938167572021484</v>
      </c>
      <c r="DI75" s="11"/>
      <c r="DJ75" s="11"/>
      <c r="DK75">
        <v>33.751895900000001</v>
      </c>
      <c r="DL75">
        <v>2.358605668</v>
      </c>
      <c r="DM75" s="10" t="s">
        <v>75</v>
      </c>
      <c r="DN75" s="33">
        <v>0.337187666</v>
      </c>
      <c r="DO75">
        <v>2.3562906000000002E-2</v>
      </c>
      <c r="DQ75">
        <f t="shared" si="71"/>
        <v>0.83080987870723899</v>
      </c>
      <c r="DR75">
        <f t="shared" si="72"/>
        <v>0.82619260245543069</v>
      </c>
      <c r="DS75">
        <f t="shared" si="73"/>
        <v>0.82775105892707745</v>
      </c>
      <c r="DU75">
        <f t="shared" si="74"/>
        <v>0.28013884389103699</v>
      </c>
      <c r="DV75">
        <f t="shared" si="75"/>
        <v>0.27858195528841256</v>
      </c>
      <c r="DW75">
        <f t="shared" si="76"/>
        <v>0.27910744758864969</v>
      </c>
    </row>
    <row r="76" spans="16:127" ht="15.5" x14ac:dyDescent="0.35">
      <c r="P76" s="14"/>
      <c r="Q76" s="35"/>
      <c r="R76" s="34"/>
      <c r="S76" s="34"/>
      <c r="T76" s="34"/>
      <c r="U76" s="34"/>
      <c r="V76" s="34"/>
      <c r="W76" s="14"/>
      <c r="X76" s="14"/>
      <c r="Y76" s="35"/>
      <c r="Z76" s="14"/>
      <c r="AA76" s="21"/>
      <c r="AM76" s="14"/>
      <c r="AN76" s="35"/>
      <c r="AO76" s="34"/>
      <c r="AP76" s="34"/>
      <c r="AQ76" s="34"/>
      <c r="AR76" s="34"/>
      <c r="AS76" s="34"/>
      <c r="AT76" s="14"/>
      <c r="AU76" s="14"/>
      <c r="AV76" s="35"/>
      <c r="AW76" s="14"/>
      <c r="AX76" s="21"/>
      <c r="BJ76" s="14"/>
      <c r="BK76" s="35"/>
      <c r="BL76" s="34"/>
      <c r="BM76" s="34"/>
      <c r="BN76" s="34"/>
      <c r="BO76" s="34"/>
      <c r="BP76" s="34"/>
      <c r="BQ76" s="14"/>
      <c r="BR76" s="14"/>
      <c r="BS76" s="35"/>
      <c r="BT76" s="14"/>
      <c r="BU76" s="21"/>
      <c r="CG76" s="14"/>
      <c r="CH76" s="35"/>
      <c r="CI76" s="34"/>
      <c r="CJ76" s="34"/>
      <c r="CK76" s="34"/>
      <c r="CL76" s="34"/>
      <c r="CM76" s="34"/>
      <c r="CN76" s="14"/>
      <c r="CO76" s="14"/>
      <c r="CP76" s="35"/>
      <c r="CQ76" s="14"/>
      <c r="CR76" s="21"/>
      <c r="DE76" s="13"/>
      <c r="DF76" s="11"/>
      <c r="DG76" s="11"/>
      <c r="DH76" s="11"/>
      <c r="DI76" s="11"/>
      <c r="DJ76" s="11"/>
      <c r="DM76" s="13"/>
    </row>
    <row r="77" spans="16:127" ht="15.5" x14ac:dyDescent="0.35">
      <c r="P77" s="14"/>
      <c r="Q77" s="35"/>
      <c r="R77" s="34"/>
      <c r="S77" s="34"/>
      <c r="T77" s="34"/>
      <c r="U77" s="34"/>
      <c r="V77" s="34"/>
      <c r="W77" s="14"/>
      <c r="X77" s="14"/>
      <c r="Y77" s="35"/>
      <c r="Z77" s="14"/>
      <c r="AA77" s="21"/>
      <c r="AM77" s="14"/>
      <c r="AN77" s="35"/>
      <c r="AO77" s="34"/>
      <c r="AP77" s="34"/>
      <c r="AQ77" s="34"/>
      <c r="AR77" s="34"/>
      <c r="AS77" s="34"/>
      <c r="AT77" s="14"/>
      <c r="AU77" s="14"/>
      <c r="AV77" s="35"/>
      <c r="AW77" s="14"/>
      <c r="AX77" s="21"/>
      <c r="BJ77" s="14"/>
      <c r="BK77" s="35"/>
      <c r="BL77" s="34"/>
      <c r="BM77" s="34"/>
      <c r="BN77" s="34"/>
      <c r="BO77" s="34"/>
      <c r="BP77" s="34"/>
      <c r="BQ77" s="14"/>
      <c r="BR77" s="14"/>
      <c r="BS77" s="35"/>
      <c r="BT77" s="14"/>
      <c r="BU77" s="21"/>
      <c r="CG77" s="14"/>
      <c r="CH77" s="35"/>
      <c r="CI77" s="34"/>
      <c r="CJ77" s="34"/>
      <c r="CK77" s="34"/>
      <c r="CL77" s="34"/>
      <c r="CM77" s="34"/>
      <c r="CN77" s="14"/>
      <c r="CO77" s="14"/>
      <c r="CP77" s="35"/>
      <c r="CQ77" s="14"/>
      <c r="CR77" s="21"/>
      <c r="DE77" s="13"/>
      <c r="DF77" s="11"/>
      <c r="DG77" s="11"/>
      <c r="DH77" s="11"/>
      <c r="DI77" s="11"/>
      <c r="DJ77" s="11"/>
      <c r="DM77" s="13"/>
    </row>
    <row r="78" spans="16:127" ht="15.5" x14ac:dyDescent="0.35">
      <c r="P78" s="14"/>
      <c r="Q78" s="35"/>
      <c r="R78" s="34"/>
      <c r="S78" s="34"/>
      <c r="T78" s="34"/>
      <c r="U78" s="34"/>
      <c r="V78" s="34"/>
      <c r="W78" s="14"/>
      <c r="X78" s="14"/>
      <c r="Y78" s="35"/>
      <c r="Z78" s="14"/>
      <c r="AA78" s="21"/>
      <c r="AM78" s="14"/>
      <c r="AN78" s="35"/>
      <c r="AO78" s="34"/>
      <c r="AP78" s="34"/>
      <c r="AQ78" s="34"/>
      <c r="AR78" s="34"/>
      <c r="AS78" s="34"/>
      <c r="AT78" s="14"/>
      <c r="AU78" s="14"/>
      <c r="AV78" s="35"/>
      <c r="AW78" s="14"/>
      <c r="AX78" s="21"/>
      <c r="BJ78" s="14"/>
      <c r="BK78" s="35"/>
      <c r="BL78" s="34"/>
      <c r="BM78" s="34"/>
      <c r="BN78" s="34"/>
      <c r="BO78" s="34"/>
      <c r="BP78" s="34"/>
      <c r="BQ78" s="14"/>
      <c r="BR78" s="14"/>
      <c r="BS78" s="35"/>
      <c r="BT78" s="14"/>
      <c r="BU78" s="21"/>
      <c r="CG78" s="14"/>
      <c r="CH78" s="35"/>
      <c r="CI78" s="34"/>
      <c r="CJ78" s="34"/>
      <c r="CK78" s="34"/>
      <c r="CL78" s="34"/>
      <c r="CM78" s="34"/>
      <c r="CN78" s="14"/>
      <c r="CO78" s="14"/>
      <c r="CP78" s="35"/>
      <c r="CQ78" s="14"/>
      <c r="CR78" s="21"/>
      <c r="DE78" s="13"/>
      <c r="DF78" s="11"/>
      <c r="DG78" s="11"/>
      <c r="DH78" s="11"/>
      <c r="DI78" s="11"/>
      <c r="DJ78" s="11"/>
      <c r="DM78" s="13"/>
    </row>
    <row r="79" spans="16:127" ht="15.5" x14ac:dyDescent="0.35">
      <c r="P79" s="14"/>
      <c r="Q79" s="35"/>
      <c r="R79" s="34"/>
      <c r="S79" s="34"/>
      <c r="T79" s="34"/>
      <c r="U79" s="34"/>
      <c r="V79" s="34"/>
      <c r="W79" s="14"/>
      <c r="X79" s="14"/>
      <c r="Y79" s="35"/>
      <c r="Z79" s="14"/>
      <c r="AA79" s="21"/>
      <c r="AM79" s="14"/>
      <c r="AN79" s="35"/>
      <c r="AO79" s="34"/>
      <c r="AP79" s="34"/>
      <c r="AQ79" s="34"/>
      <c r="AR79" s="34"/>
      <c r="AS79" s="34"/>
      <c r="AT79" s="14"/>
      <c r="AU79" s="14"/>
      <c r="AV79" s="35"/>
      <c r="AW79" s="14"/>
      <c r="AX79" s="21"/>
      <c r="BJ79" s="14"/>
      <c r="BK79" s="35"/>
      <c r="BL79" s="34"/>
      <c r="BM79" s="34"/>
      <c r="BN79" s="34"/>
      <c r="BO79" s="34"/>
      <c r="BP79" s="34"/>
      <c r="BQ79" s="14"/>
      <c r="BR79" s="14"/>
      <c r="BS79" s="35"/>
      <c r="BT79" s="14"/>
      <c r="BU79" s="21"/>
      <c r="CG79" s="14"/>
      <c r="CH79" s="35"/>
      <c r="CI79" s="34"/>
      <c r="CJ79" s="34"/>
      <c r="CK79" s="34"/>
      <c r="CL79" s="34"/>
      <c r="CM79" s="34"/>
      <c r="CN79" s="14"/>
      <c r="CO79" s="14"/>
      <c r="CP79" s="35"/>
      <c r="CQ79" s="14"/>
      <c r="CR79" s="21"/>
      <c r="DE79" s="13"/>
      <c r="DF79" s="11"/>
      <c r="DG79" s="11"/>
      <c r="DH79" s="11"/>
      <c r="DI79" s="11"/>
      <c r="DJ79" s="11"/>
      <c r="DM79" s="13"/>
    </row>
    <row r="80" spans="16:127" x14ac:dyDescent="0.35">
      <c r="P80" s="1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M80" s="1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BJ80" s="1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CG80" s="1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</row>
    <row r="81" spans="16:127" x14ac:dyDescent="0.35">
      <c r="P81" s="36"/>
      <c r="Q81" s="34"/>
      <c r="U81" s="34"/>
      <c r="V81" s="34"/>
      <c r="W81" s="34"/>
      <c r="X81" s="34"/>
      <c r="Y81" s="34"/>
      <c r="Z81" s="34"/>
      <c r="AA81" s="34"/>
      <c r="AM81" s="36"/>
      <c r="AN81" s="34"/>
      <c r="AR81" s="34"/>
      <c r="AS81" s="34"/>
      <c r="AT81" s="34"/>
      <c r="AU81" s="34"/>
      <c r="AV81" s="34"/>
      <c r="AW81" s="34"/>
      <c r="AX81" s="34"/>
      <c r="BJ81" s="36"/>
      <c r="BK81" s="34"/>
      <c r="BO81" s="34"/>
      <c r="BP81" s="34"/>
      <c r="BQ81" s="34"/>
      <c r="BR81" s="34"/>
      <c r="BS81" s="34"/>
      <c r="BT81" s="34"/>
      <c r="BU81" s="34"/>
      <c r="CG81" s="36"/>
      <c r="CH81" s="34"/>
      <c r="CL81" s="34"/>
      <c r="CM81" s="34"/>
      <c r="CN81" s="34"/>
      <c r="CO81" s="34"/>
      <c r="CP81" s="34"/>
      <c r="CQ81" s="34"/>
      <c r="CR81" s="34"/>
      <c r="DE81" s="11"/>
      <c r="DI81" s="11"/>
      <c r="DJ81" s="11"/>
      <c r="DK81" s="11"/>
      <c r="DL81" s="11"/>
      <c r="DM81" s="11"/>
      <c r="DN81" s="11"/>
      <c r="DO81" s="11"/>
    </row>
    <row r="82" spans="16:127" x14ac:dyDescent="0.35"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</row>
    <row r="83" spans="16:127" x14ac:dyDescent="0.35">
      <c r="Z83" s="26"/>
      <c r="AW83" s="26"/>
      <c r="BT83" s="26"/>
      <c r="CQ83" s="26"/>
      <c r="DN83" s="27"/>
    </row>
    <row r="84" spans="16:127" x14ac:dyDescent="0.35">
      <c r="Q84" s="37" t="s">
        <v>9</v>
      </c>
      <c r="R84" s="16"/>
      <c r="S84" s="16"/>
      <c r="T84" s="16"/>
      <c r="U84" s="16"/>
      <c r="V84" s="16"/>
      <c r="W84" s="16"/>
      <c r="X84" s="16"/>
      <c r="Y84" s="17"/>
      <c r="Z84" s="28" t="s">
        <v>51</v>
      </c>
      <c r="AA84" s="17"/>
      <c r="AC84" t="s">
        <v>52</v>
      </c>
      <c r="AG84" s="29" t="s">
        <v>53</v>
      </c>
      <c r="AH84" s="29"/>
      <c r="AN84" s="37" t="s">
        <v>13</v>
      </c>
      <c r="AO84" s="16"/>
      <c r="AP84" s="16"/>
      <c r="AQ84" s="16"/>
      <c r="AR84" s="16"/>
      <c r="AS84" s="16"/>
      <c r="AT84" s="16"/>
      <c r="AU84" s="16"/>
      <c r="AV84" s="17"/>
      <c r="AW84" s="28" t="s">
        <v>51</v>
      </c>
      <c r="AX84" s="17"/>
      <c r="AZ84" t="s">
        <v>52</v>
      </c>
      <c r="BD84" s="29" t="s">
        <v>53</v>
      </c>
      <c r="BE84" s="29"/>
      <c r="BK84" s="37" t="s">
        <v>17</v>
      </c>
      <c r="BL84" s="16"/>
      <c r="BM84" s="16"/>
      <c r="BN84" s="16"/>
      <c r="BO84" s="16"/>
      <c r="BP84" s="16"/>
      <c r="BQ84" s="16"/>
      <c r="BR84" s="16"/>
      <c r="BS84" s="17"/>
      <c r="BT84" s="28" t="s">
        <v>51</v>
      </c>
      <c r="BU84" s="17"/>
      <c r="BW84" t="s">
        <v>52</v>
      </c>
      <c r="CA84" s="29" t="s">
        <v>53</v>
      </c>
      <c r="CB84" s="29"/>
      <c r="CH84" s="37" t="s">
        <v>21</v>
      </c>
      <c r="CI84" s="16"/>
      <c r="CJ84" s="16"/>
      <c r="CK84" s="16"/>
      <c r="CL84" s="16"/>
      <c r="CM84" s="16"/>
      <c r="CN84" s="16"/>
      <c r="CO84" s="16"/>
      <c r="CP84" s="17"/>
      <c r="CQ84" s="28" t="s">
        <v>51</v>
      </c>
      <c r="CR84" s="17"/>
      <c r="CT84" t="s">
        <v>52</v>
      </c>
      <c r="CX84" s="29" t="s">
        <v>53</v>
      </c>
      <c r="CY84" s="29"/>
      <c r="DE84" s="38" t="s">
        <v>25</v>
      </c>
      <c r="DF84" s="38"/>
      <c r="DG84" s="38"/>
      <c r="DH84" s="38"/>
      <c r="DI84" s="38"/>
      <c r="DJ84" s="38"/>
      <c r="DK84" s="38"/>
      <c r="DL84" s="38"/>
      <c r="DN84" s="30" t="s">
        <v>51</v>
      </c>
      <c r="DQ84" t="s">
        <v>52</v>
      </c>
      <c r="DU84" s="29" t="s">
        <v>53</v>
      </c>
      <c r="DV84" s="29"/>
    </row>
    <row r="85" spans="16:127" x14ac:dyDescent="0.35">
      <c r="R85" s="19" t="s">
        <v>46</v>
      </c>
      <c r="S85" s="19" t="s">
        <v>47</v>
      </c>
      <c r="T85" s="19" t="s">
        <v>48</v>
      </c>
      <c r="U85" s="20"/>
      <c r="V85" s="21"/>
      <c r="W85" s="22" t="s">
        <v>49</v>
      </c>
      <c r="X85" s="19" t="s">
        <v>50</v>
      </c>
      <c r="Z85" s="19" t="s">
        <v>49</v>
      </c>
      <c r="AA85" s="19" t="s">
        <v>50</v>
      </c>
      <c r="AC85" s="29" t="s">
        <v>46</v>
      </c>
      <c r="AD85" s="29" t="s">
        <v>47</v>
      </c>
      <c r="AE85" s="29" t="s">
        <v>48</v>
      </c>
      <c r="AG85" s="29" t="s">
        <v>46</v>
      </c>
      <c r="AH85" s="29" t="s">
        <v>47</v>
      </c>
      <c r="AI85" s="29" t="s">
        <v>48</v>
      </c>
      <c r="AJ85" s="29"/>
      <c r="AO85" s="19" t="s">
        <v>46</v>
      </c>
      <c r="AP85" s="19" t="s">
        <v>47</v>
      </c>
      <c r="AQ85" s="19" t="s">
        <v>48</v>
      </c>
      <c r="AR85" s="20"/>
      <c r="AS85" s="21"/>
      <c r="AT85" s="22" t="s">
        <v>49</v>
      </c>
      <c r="AU85" s="19" t="s">
        <v>50</v>
      </c>
      <c r="AW85" s="19" t="s">
        <v>49</v>
      </c>
      <c r="AX85" s="19" t="s">
        <v>50</v>
      </c>
      <c r="AZ85" s="29" t="s">
        <v>46</v>
      </c>
      <c r="BA85" s="29" t="s">
        <v>47</v>
      </c>
      <c r="BB85" s="29" t="s">
        <v>48</v>
      </c>
      <c r="BD85" s="29" t="s">
        <v>46</v>
      </c>
      <c r="BE85" s="29" t="s">
        <v>47</v>
      </c>
      <c r="BF85" s="29" t="s">
        <v>48</v>
      </c>
      <c r="BL85" s="19" t="s">
        <v>46</v>
      </c>
      <c r="BM85" s="19" t="s">
        <v>47</v>
      </c>
      <c r="BN85" s="19" t="s">
        <v>48</v>
      </c>
      <c r="BO85" s="20"/>
      <c r="BP85" s="21"/>
      <c r="BQ85" s="22" t="s">
        <v>49</v>
      </c>
      <c r="BR85" s="19" t="s">
        <v>50</v>
      </c>
      <c r="BT85" s="19" t="s">
        <v>49</v>
      </c>
      <c r="BU85" s="19" t="s">
        <v>50</v>
      </c>
      <c r="BW85" s="29" t="s">
        <v>46</v>
      </c>
      <c r="BX85" s="29" t="s">
        <v>47</v>
      </c>
      <c r="BY85" s="29" t="s">
        <v>48</v>
      </c>
      <c r="CA85" s="29" t="s">
        <v>46</v>
      </c>
      <c r="CB85" s="29" t="s">
        <v>47</v>
      </c>
      <c r="CC85" s="29" t="s">
        <v>48</v>
      </c>
      <c r="CI85" s="19" t="s">
        <v>46</v>
      </c>
      <c r="CJ85" s="19" t="s">
        <v>47</v>
      </c>
      <c r="CK85" s="19" t="s">
        <v>48</v>
      </c>
      <c r="CL85" s="20"/>
      <c r="CM85" s="21"/>
      <c r="CN85" s="22" t="s">
        <v>49</v>
      </c>
      <c r="CO85" s="19" t="s">
        <v>50</v>
      </c>
      <c r="CQ85" s="19" t="s">
        <v>49</v>
      </c>
      <c r="CR85" s="19" t="s">
        <v>50</v>
      </c>
      <c r="CT85" s="29" t="s">
        <v>46</v>
      </c>
      <c r="CU85" s="29" t="s">
        <v>47</v>
      </c>
      <c r="CV85" s="29" t="s">
        <v>48</v>
      </c>
      <c r="CX85" s="29" t="s">
        <v>46</v>
      </c>
      <c r="CY85" s="29" t="s">
        <v>47</v>
      </c>
      <c r="CZ85" s="29" t="s">
        <v>48</v>
      </c>
      <c r="DF85" s="23" t="s">
        <v>46</v>
      </c>
      <c r="DG85" s="23" t="s">
        <v>47</v>
      </c>
      <c r="DH85" s="23" t="s">
        <v>48</v>
      </c>
      <c r="DI85" s="23"/>
      <c r="DK85" s="24" t="s">
        <v>49</v>
      </c>
      <c r="DL85" s="23" t="s">
        <v>50</v>
      </c>
      <c r="DN85" s="23" t="s">
        <v>49</v>
      </c>
      <c r="DO85" s="23" t="s">
        <v>50</v>
      </c>
      <c r="DQ85" s="29" t="s">
        <v>46</v>
      </c>
      <c r="DR85" s="29" t="s">
        <v>47</v>
      </c>
      <c r="DS85" s="29" t="s">
        <v>48</v>
      </c>
      <c r="DU85" s="29" t="s">
        <v>46</v>
      </c>
      <c r="DV85" s="29" t="s">
        <v>47</v>
      </c>
      <c r="DW85" s="29" t="s">
        <v>48</v>
      </c>
    </row>
    <row r="86" spans="16:127" ht="15.5" x14ac:dyDescent="0.35">
      <c r="P86" t="s">
        <v>27</v>
      </c>
      <c r="Q86" s="10" t="s">
        <v>67</v>
      </c>
      <c r="R86" s="11">
        <f>W3</f>
        <v>22.573238372802734</v>
      </c>
      <c r="S86" s="11">
        <f>X3</f>
        <v>22.504806518554688</v>
      </c>
      <c r="T86" s="11">
        <f>Y3</f>
        <v>22.502422332763672</v>
      </c>
      <c r="W86">
        <f>AVERAGE(R86:T86)</f>
        <v>22.526822408040363</v>
      </c>
      <c r="X86">
        <f t="shared" ref="X86:X96" si="77">STDEV(R86:T86)</f>
        <v>4.0215077074247735E-2</v>
      </c>
      <c r="Y86" s="10" t="s">
        <v>67</v>
      </c>
      <c r="Z86" s="32">
        <f>(POWER(2,W23-W86))*1000</f>
        <v>1508.8532044267704</v>
      </c>
      <c r="AA86" s="21">
        <f t="shared" ref="AA86:AA96" si="78">((X86/W86)*Z86)</f>
        <v>2.6936177153902801</v>
      </c>
      <c r="AC86">
        <f>R86/W86</f>
        <v>1.0020604754599478</v>
      </c>
      <c r="AD86">
        <f>S86/W86</f>
        <v>0.99902268109159431</v>
      </c>
      <c r="AE86">
        <f>T86/W86</f>
        <v>0.99891684344845799</v>
      </c>
      <c r="AG86">
        <f>Z86*AC86</f>
        <v>1511.9621594271553</v>
      </c>
      <c r="AH86">
        <f>AD86*Z86</f>
        <v>1507.3785736600755</v>
      </c>
      <c r="AI86">
        <f>AE86*Z86</f>
        <v>1507.2188801930804</v>
      </c>
      <c r="AM86" t="s">
        <v>27</v>
      </c>
      <c r="AN86" s="10" t="s">
        <v>67</v>
      </c>
      <c r="AO86" s="11">
        <f>AT3</f>
        <v>30.514245986938477</v>
      </c>
      <c r="AP86" s="11">
        <f>AU3</f>
        <v>30.143936157226562</v>
      </c>
      <c r="AQ86" s="11">
        <f>AV3</f>
        <v>30.190237045288086</v>
      </c>
      <c r="AT86">
        <f>AVERAGE(AO86:AQ86)</f>
        <v>30.282806396484375</v>
      </c>
      <c r="AU86">
        <f t="shared" ref="AU86:AU96" si="79">STDEV(AO86:AQ86)</f>
        <v>0.20176510124645719</v>
      </c>
      <c r="AV86" s="10" t="s">
        <v>67</v>
      </c>
      <c r="AW86" s="32">
        <f>(POWER(2,AT23-AT86))*1000</f>
        <v>6.9801244068229593</v>
      </c>
      <c r="AX86" s="21">
        <f t="shared" ref="AX86:AX96" si="80">((AU86/AT86)*AW86)</f>
        <v>4.650643963496727E-2</v>
      </c>
      <c r="AZ86">
        <f>AO86/AT86</f>
        <v>1.0076426070762374</v>
      </c>
      <c r="BA86">
        <f>AP86/AT86</f>
        <v>0.99541422160682125</v>
      </c>
      <c r="BB86">
        <f>AQ86/AT86</f>
        <v>0.99694317131694121</v>
      </c>
      <c r="BD86">
        <f>AW86*AZ86</f>
        <v>7.0334707550075617</v>
      </c>
      <c r="BE86">
        <f>BA86*AW86</f>
        <v>6.948115103136451</v>
      </c>
      <c r="BF86">
        <f>BB86*AW86</f>
        <v>6.9587873623248644</v>
      </c>
      <c r="BJ86" t="s">
        <v>27</v>
      </c>
      <c r="BK86" s="10" t="s">
        <v>67</v>
      </c>
      <c r="BL86" s="11">
        <f>BQ3</f>
        <v>25.731515884399414</v>
      </c>
      <c r="BM86" s="11">
        <f>BR3</f>
        <v>25.606573104858398</v>
      </c>
      <c r="BN86" s="11">
        <f>BS3</f>
        <v>25.676345825195313</v>
      </c>
      <c r="BQ86">
        <f>AVERAGE(BL86:BN86)</f>
        <v>25.671478271484375</v>
      </c>
      <c r="BR86">
        <f t="shared" ref="BR86:BR96" si="81">STDEV(BL86:BN86)</f>
        <v>6.2613451823113495E-2</v>
      </c>
      <c r="BS86" s="10" t="s">
        <v>67</v>
      </c>
      <c r="BT86" s="32">
        <f>(POWER(2,BQ23-BQ86))*1000</f>
        <v>170.61265785770772</v>
      </c>
      <c r="BU86" s="21">
        <f t="shared" ref="BU86:BU96" si="82">((BR86/BQ86)*BT86)</f>
        <v>0.41612903317114808</v>
      </c>
      <c r="BW86">
        <f>BL86/BQ86</f>
        <v>1.0023386893532238</v>
      </c>
      <c r="BX86">
        <f>BM86/BQ86</f>
        <v>0.99747170124214968</v>
      </c>
      <c r="BY86">
        <f>BN86/BQ86</f>
        <v>1.0001896094046265</v>
      </c>
      <c r="CA86">
        <f>BT86*BW86</f>
        <v>171.01166786416476</v>
      </c>
      <c r="CB86">
        <f>BX86*BT86</f>
        <v>170.18129808677253</v>
      </c>
      <c r="CC86">
        <f>BY86*BT86</f>
        <v>170.64500762218586</v>
      </c>
      <c r="CG86" t="s">
        <v>27</v>
      </c>
      <c r="CH86" s="10" t="s">
        <v>28</v>
      </c>
      <c r="CI86" s="11" t="str">
        <f>CN3</f>
        <v>Undetermined</v>
      </c>
      <c r="CJ86" s="11">
        <f>CO3</f>
        <v>34.210033416748047</v>
      </c>
      <c r="CK86" s="11">
        <f>CP3</f>
        <v>34.262020111083984</v>
      </c>
      <c r="CN86">
        <f>AVERAGE(CI86:CK86)</f>
        <v>34.236026763916016</v>
      </c>
      <c r="CO86">
        <f t="shared" ref="CO86:CO96" si="83">STDEV(CI86:CK86)</f>
        <v>3.6760144096413684E-2</v>
      </c>
      <c r="CP86" s="10" t="s">
        <v>28</v>
      </c>
      <c r="CQ86" s="32">
        <f>(POWER(2,CN23-CN86))*1000</f>
        <v>0.45063534604880739</v>
      </c>
      <c r="CR86" s="21">
        <f t="shared" ref="CR86:CR96" si="84">((CO86/CN86)*CQ86)</f>
        <v>4.83859309081712E-4</v>
      </c>
      <c r="CT86" t="e">
        <f>CI86/CN86</f>
        <v>#VALUE!</v>
      </c>
      <c r="CU86">
        <f>CJ86/CN86</f>
        <v>0.99924076040285825</v>
      </c>
      <c r="CV86">
        <f>CK86/CN86</f>
        <v>1.0007592395971416</v>
      </c>
      <c r="CX86" t="e">
        <f>CQ86*CT86</f>
        <v>#VALUE!</v>
      </c>
      <c r="CY86">
        <f>CU86*CQ86</f>
        <v>0.45029320585021548</v>
      </c>
      <c r="CZ86">
        <f>CV86*CQ86</f>
        <v>0.45097748624739925</v>
      </c>
      <c r="DD86" t="s">
        <v>27</v>
      </c>
      <c r="DE86" s="10" t="s">
        <v>67</v>
      </c>
      <c r="DF86" s="11">
        <v>26.677473068237305</v>
      </c>
      <c r="DG86" s="11">
        <v>26.6009521484375</v>
      </c>
      <c r="DH86" s="11">
        <v>26.563076019287109</v>
      </c>
      <c r="DK86">
        <v>30.282806399999998</v>
      </c>
      <c r="DL86">
        <v>0.201765101</v>
      </c>
      <c r="DM86" s="10" t="s">
        <v>67</v>
      </c>
      <c r="DN86" s="33">
        <v>6.9801244069999999</v>
      </c>
      <c r="DO86">
        <v>4.6506440000000003E-2</v>
      </c>
      <c r="DQ86">
        <f>DF86/DK86</f>
        <v>0.88094454377376685</v>
      </c>
      <c r="DR86">
        <f>DG86/DK86</f>
        <v>0.87841766701112289</v>
      </c>
      <c r="DS86">
        <f>DH86/DK86</f>
        <v>0.87716692001462293</v>
      </c>
      <c r="DU86">
        <f>DN86*DQ86</f>
        <v>6.1491025112087501</v>
      </c>
      <c r="DV86">
        <f>DR86*DN86</f>
        <v>6.1314645970443378</v>
      </c>
      <c r="DW86">
        <f>DS86*DN86</f>
        <v>6.1227342274070864</v>
      </c>
    </row>
    <row r="87" spans="16:127" ht="15.5" x14ac:dyDescent="0.35">
      <c r="Q87" s="10"/>
      <c r="R87" s="11"/>
      <c r="S87" s="11"/>
      <c r="T87" s="11"/>
      <c r="Y87" s="10"/>
      <c r="Z87" s="32"/>
      <c r="AA87" s="21"/>
      <c r="AN87" s="10"/>
      <c r="AO87" s="11"/>
      <c r="AP87" s="11"/>
      <c r="AQ87" s="11"/>
      <c r="AV87" s="10"/>
      <c r="AW87" s="32"/>
      <c r="AX87" s="21"/>
      <c r="BK87" s="10"/>
      <c r="BL87" s="11"/>
      <c r="BM87" s="11"/>
      <c r="BN87" s="11"/>
      <c r="BS87" s="10"/>
      <c r="BT87" s="32"/>
      <c r="BU87" s="21"/>
      <c r="CH87" s="10"/>
      <c r="CI87" s="11"/>
      <c r="CJ87" s="11"/>
      <c r="CK87" s="11"/>
      <c r="CP87" s="10"/>
      <c r="CQ87" s="32"/>
      <c r="CR87" s="21"/>
      <c r="DE87" s="10"/>
      <c r="DF87" s="11"/>
      <c r="DG87" s="11"/>
      <c r="DH87" s="11"/>
      <c r="DM87" s="10"/>
      <c r="DN87" s="33"/>
    </row>
    <row r="88" spans="16:127" ht="15.5" x14ac:dyDescent="0.35">
      <c r="P88" t="s">
        <v>30</v>
      </c>
      <c r="Q88" s="10" t="s">
        <v>68</v>
      </c>
      <c r="R88" s="11">
        <f>W5</f>
        <v>32.106990814208984</v>
      </c>
      <c r="S88" s="11">
        <f>X5</f>
        <v>31.845352172851563</v>
      </c>
      <c r="T88" s="11">
        <f>Y5</f>
        <v>31.844757080078125</v>
      </c>
      <c r="W88">
        <f t="shared" ref="W88:W96" si="85">AVERAGE(R88:T88)</f>
        <v>31.932366689046223</v>
      </c>
      <c r="X88">
        <f t="shared" si="77"/>
        <v>0.15122922121897212</v>
      </c>
      <c r="Y88" s="10" t="s">
        <v>68</v>
      </c>
      <c r="Z88" s="32">
        <f>(POWER(2,W25-W88))*1000</f>
        <v>6.1960023680452796</v>
      </c>
      <c r="AA88" s="21">
        <f t="shared" si="78"/>
        <v>2.9343788448722156E-2</v>
      </c>
      <c r="AC88">
        <f t="shared" ref="AC88:AC96" si="86">R88/W88</f>
        <v>1.0054685619410308</v>
      </c>
      <c r="AD88">
        <f t="shared" ref="AD88:AD96" si="87">S88/W88</f>
        <v>0.99727503704808362</v>
      </c>
      <c r="AE88">
        <f t="shared" ref="AE88:AE96" si="88">T88/W88</f>
        <v>0.99725640101088564</v>
      </c>
      <c r="AG88">
        <f t="shared" ref="AG88:AG96" si="89">Z88*AC88</f>
        <v>6.2298855907817092</v>
      </c>
      <c r="AH88">
        <f t="shared" ref="AH88:AH96" si="90">AD88*Z88</f>
        <v>6.1791184911423702</v>
      </c>
      <c r="AI88">
        <f t="shared" ref="AI88:AI96" si="91">AE88*Z88</f>
        <v>6.1790030222117602</v>
      </c>
      <c r="AM88" t="s">
        <v>30</v>
      </c>
      <c r="AN88" s="10" t="s">
        <v>68</v>
      </c>
      <c r="AO88" s="11">
        <f>AT5</f>
        <v>36.606998443603516</v>
      </c>
      <c r="AP88" s="11">
        <f>AU5</f>
        <v>38.399971008300781</v>
      </c>
      <c r="AQ88" s="11">
        <f>AV5</f>
        <v>36.689929962158203</v>
      </c>
      <c r="AT88">
        <f t="shared" ref="AT88:AT96" si="92">AVERAGE(AO88:AQ88)</f>
        <v>37.2322998046875</v>
      </c>
      <c r="AU88">
        <f t="shared" si="79"/>
        <v>1.0120827233992353</v>
      </c>
      <c r="AV88" s="10" t="s">
        <v>68</v>
      </c>
      <c r="AW88" s="32">
        <f>(POWER(2,AT25-AT88))*1000</f>
        <v>0.15727972178201602</v>
      </c>
      <c r="AX88" s="21">
        <f t="shared" si="80"/>
        <v>4.2753225020114452E-3</v>
      </c>
      <c r="AZ88">
        <f t="shared" ref="AZ88:AZ96" si="93">AO88/AT88</f>
        <v>0.98320540594150296</v>
      </c>
      <c r="BA88">
        <f t="shared" ref="BA88:BA96" si="94">AP88/AT88</f>
        <v>1.0313617802214377</v>
      </c>
      <c r="BB88">
        <f t="shared" ref="BB88:BB96" si="95">AQ88/AT88</f>
        <v>0.9854328138370595</v>
      </c>
      <c r="BD88">
        <f t="shared" ref="BD88:BD96" si="96">AW88*AZ88</f>
        <v>0.15463827270105371</v>
      </c>
      <c r="BE88">
        <f t="shared" ref="BE88:BE96" si="97">BA88*AW88</f>
        <v>0.16221229384983246</v>
      </c>
      <c r="BF88">
        <f t="shared" ref="BF88:BF96" si="98">BB88*AW88</f>
        <v>0.15498859879516191</v>
      </c>
      <c r="BJ88" t="s">
        <v>30</v>
      </c>
      <c r="BK88" s="10" t="s">
        <v>68</v>
      </c>
      <c r="BL88" s="11">
        <f>BQ5</f>
        <v>26.550735473632812</v>
      </c>
      <c r="BM88" s="11">
        <f>BR5</f>
        <v>26.555904388427734</v>
      </c>
      <c r="BN88" s="11">
        <f>BS5</f>
        <v>26.511781692504883</v>
      </c>
      <c r="BQ88">
        <f t="shared" ref="BQ88:BQ96" si="99">AVERAGE(BL88:BN88)</f>
        <v>26.539473851521809</v>
      </c>
      <c r="BR88">
        <f t="shared" si="81"/>
        <v>2.412096957635353E-2</v>
      </c>
      <c r="BS88" s="10" t="s">
        <v>68</v>
      </c>
      <c r="BT88" s="32">
        <f>(POWER(2,BQ25-BQ88))*1000</f>
        <v>260.33591297982133</v>
      </c>
      <c r="BU88" s="21">
        <f t="shared" si="82"/>
        <v>0.23661187376020315</v>
      </c>
      <c r="BW88">
        <f t="shared" ref="BW88:BW96" si="100">BL88/BQ88</f>
        <v>1.00042433479179</v>
      </c>
      <c r="BX88">
        <f t="shared" ref="BX88:BX96" si="101">BM88/BQ88</f>
        <v>1.000619098064937</v>
      </c>
      <c r="BY88">
        <f t="shared" ref="BY88:BY96" si="102">BN88/BQ88</f>
        <v>0.99895656714327297</v>
      </c>
      <c r="CA88">
        <f t="shared" ref="CA88:CA96" si="103">BT88*BW88</f>
        <v>260.4463825652511</v>
      </c>
      <c r="CB88">
        <f t="shared" ref="CB88:CB96" si="104">BX88*BT88</f>
        <v>260.49708643978073</v>
      </c>
      <c r="CC88">
        <f t="shared" ref="CC88:CC96" si="105">BY88*BT88</f>
        <v>260.06426993443216</v>
      </c>
      <c r="CG88" t="s">
        <v>30</v>
      </c>
      <c r="CH88" s="10" t="s">
        <v>31</v>
      </c>
      <c r="CI88" s="11" t="str">
        <f>CN5</f>
        <v>Undetermined</v>
      </c>
      <c r="CJ88" s="11" t="str">
        <f>CO5</f>
        <v>Undetermined</v>
      </c>
      <c r="CK88" s="11" t="str">
        <f>CP5</f>
        <v>Undetermined</v>
      </c>
      <c r="CN88" t="e">
        <f t="shared" ref="CN88:CN96" si="106">AVERAGE(CI88:CK88)</f>
        <v>#DIV/0!</v>
      </c>
      <c r="CO88" t="e">
        <f t="shared" si="83"/>
        <v>#DIV/0!</v>
      </c>
      <c r="CP88" s="10" t="s">
        <v>31</v>
      </c>
      <c r="CQ88" s="32" t="e">
        <f>(POWER(2,CN25-CN88))*1000</f>
        <v>#DIV/0!</v>
      </c>
      <c r="CR88" s="21" t="e">
        <f t="shared" si="84"/>
        <v>#DIV/0!</v>
      </c>
      <c r="CT88" t="e">
        <f t="shared" ref="CT88:CT96" si="107">CI88/CN88</f>
        <v>#VALUE!</v>
      </c>
      <c r="CU88" t="e">
        <f t="shared" ref="CU88:CU96" si="108">CJ88/CN88</f>
        <v>#VALUE!</v>
      </c>
      <c r="CV88" t="e">
        <f t="shared" ref="CV88:CV96" si="109">CK88/CN88</f>
        <v>#VALUE!</v>
      </c>
      <c r="CX88" t="e">
        <f t="shared" ref="CX88:CX96" si="110">CQ88*CT88</f>
        <v>#DIV/0!</v>
      </c>
      <c r="CY88" t="e">
        <f t="shared" ref="CY88:CY96" si="111">CU88*CQ88</f>
        <v>#VALUE!</v>
      </c>
      <c r="CZ88" t="e">
        <f t="shared" ref="CZ88:CZ96" si="112">CV88*CQ88</f>
        <v>#VALUE!</v>
      </c>
      <c r="DD88" t="s">
        <v>30</v>
      </c>
      <c r="DE88" s="10" t="s">
        <v>68</v>
      </c>
      <c r="DF88" t="s">
        <v>29</v>
      </c>
      <c r="DG88" t="s">
        <v>29</v>
      </c>
      <c r="DH88" t="s">
        <v>29</v>
      </c>
      <c r="DK88">
        <v>37.2322998</v>
      </c>
      <c r="DL88">
        <v>1.012082723</v>
      </c>
      <c r="DM88" s="10" t="s">
        <v>68</v>
      </c>
      <c r="DN88" s="33">
        <v>0.15727972200000001</v>
      </c>
      <c r="DO88">
        <v>4.2753230000000001E-3</v>
      </c>
      <c r="DQ88" t="e">
        <f t="shared" ref="DQ88:DQ96" si="113">DF88/DK88</f>
        <v>#VALUE!</v>
      </c>
      <c r="DR88" t="e">
        <f t="shared" ref="DR88:DR96" si="114">DG88/DK88</f>
        <v>#VALUE!</v>
      </c>
      <c r="DS88" t="e">
        <f t="shared" ref="DS88:DS96" si="115">DH88/DK88</f>
        <v>#VALUE!</v>
      </c>
      <c r="DU88" t="e">
        <f t="shared" ref="DU88:DU96" si="116">DN88*DQ88</f>
        <v>#VALUE!</v>
      </c>
      <c r="DV88" t="e">
        <f t="shared" ref="DV88:DV96" si="117">DR88*DN88</f>
        <v>#VALUE!</v>
      </c>
      <c r="DW88" t="e">
        <f t="shared" ref="DW88:DW96" si="118">DS88*DN88</f>
        <v>#VALUE!</v>
      </c>
    </row>
    <row r="89" spans="16:127" ht="15.5" x14ac:dyDescent="0.35">
      <c r="P89" t="s">
        <v>32</v>
      </c>
      <c r="Q89" s="10" t="s">
        <v>69</v>
      </c>
      <c r="R89" s="11">
        <f>W6</f>
        <v>29.657428741455078</v>
      </c>
      <c r="S89" s="11">
        <f>X6</f>
        <v>29.236566543579102</v>
      </c>
      <c r="T89" s="11">
        <f>Y6</f>
        <v>29.672782897949219</v>
      </c>
      <c r="W89">
        <f t="shared" si="85"/>
        <v>29.522259394327801</v>
      </c>
      <c r="X89">
        <f t="shared" si="77"/>
        <v>0.24753634330558411</v>
      </c>
      <c r="Y89" s="10" t="s">
        <v>69</v>
      </c>
      <c r="Z89" s="32">
        <f>(POWER(2,W26-W89))*1000</f>
        <v>4.3920377369908969</v>
      </c>
      <c r="AA89" s="21">
        <f t="shared" si="78"/>
        <v>3.6826075760439399E-2</v>
      </c>
      <c r="AC89">
        <f t="shared" si="86"/>
        <v>1.0045785569905685</v>
      </c>
      <c r="AD89">
        <f t="shared" si="87"/>
        <v>0.99032279857267325</v>
      </c>
      <c r="AE89">
        <f t="shared" si="88"/>
        <v>1.005098644436758</v>
      </c>
      <c r="AG89">
        <f t="shared" si="89"/>
        <v>4.4121469320744371</v>
      </c>
      <c r="AH89">
        <f t="shared" si="90"/>
        <v>4.3495351031336158</v>
      </c>
      <c r="AI89">
        <f t="shared" si="91"/>
        <v>4.4144311757646371</v>
      </c>
      <c r="AM89" t="s">
        <v>32</v>
      </c>
      <c r="AN89" s="10" t="s">
        <v>69</v>
      </c>
      <c r="AO89" s="11">
        <f>AT6</f>
        <v>35.207653045654297</v>
      </c>
      <c r="AP89" s="11">
        <f>AU6</f>
        <v>36.119510650634766</v>
      </c>
      <c r="AQ89" s="11">
        <f>AV6</f>
        <v>35.056106567382813</v>
      </c>
      <c r="AT89">
        <f t="shared" si="92"/>
        <v>35.461090087890625</v>
      </c>
      <c r="AU89">
        <f t="shared" si="79"/>
        <v>0.57522153284830657</v>
      </c>
      <c r="AV89" s="10" t="s">
        <v>69</v>
      </c>
      <c r="AW89" s="32">
        <f>(POWER(2,AT26-AT89))*1000</f>
        <v>7.1597834156454904E-2</v>
      </c>
      <c r="AX89" s="21">
        <f t="shared" si="80"/>
        <v>1.1614029859211435E-3</v>
      </c>
      <c r="AZ89">
        <f t="shared" si="93"/>
        <v>0.99285309499487517</v>
      </c>
      <c r="BA89">
        <f t="shared" si="94"/>
        <v>1.0185674089857994</v>
      </c>
      <c r="BB89">
        <f t="shared" si="95"/>
        <v>0.98857949601932549</v>
      </c>
      <c r="BD89">
        <f t="shared" si="96"/>
        <v>7.1086131237166034E-2</v>
      </c>
      <c r="BE89">
        <f t="shared" si="97"/>
        <v>7.292722042573524E-2</v>
      </c>
      <c r="BF89">
        <f t="shared" si="98"/>
        <v>7.0780150806463438E-2</v>
      </c>
      <c r="BJ89" t="s">
        <v>32</v>
      </c>
      <c r="BK89" s="10" t="s">
        <v>69</v>
      </c>
      <c r="BL89" s="11">
        <f>BQ6</f>
        <v>25.376981735229492</v>
      </c>
      <c r="BM89" s="11">
        <f>BR6</f>
        <v>25.226053237915039</v>
      </c>
      <c r="BN89" s="11">
        <f>BS6</f>
        <v>25.427024841308594</v>
      </c>
      <c r="BQ89">
        <f t="shared" si="99"/>
        <v>25.343353271484375</v>
      </c>
      <c r="BR89">
        <f t="shared" si="81"/>
        <v>0.10462098987792343</v>
      </c>
      <c r="BS89" s="10" t="s">
        <v>69</v>
      </c>
      <c r="BT89" s="32">
        <f>(POWER(2,BQ26-BQ89))*1000</f>
        <v>79.550361036201338</v>
      </c>
      <c r="BU89" s="21">
        <f t="shared" si="82"/>
        <v>0.32839527696273607</v>
      </c>
      <c r="BW89">
        <f t="shared" si="100"/>
        <v>1.0013269145319832</v>
      </c>
      <c r="BX89">
        <f t="shared" si="101"/>
        <v>0.99537156617307943</v>
      </c>
      <c r="BY89">
        <f t="shared" si="102"/>
        <v>1.0033015192949373</v>
      </c>
      <c r="CA89">
        <f t="shared" si="103"/>
        <v>79.655917566284785</v>
      </c>
      <c r="CB89">
        <f t="shared" si="104"/>
        <v>79.182167454237643</v>
      </c>
      <c r="CC89">
        <f t="shared" si="105"/>
        <v>79.812998088081585</v>
      </c>
      <c r="CG89" t="s">
        <v>32</v>
      </c>
      <c r="CH89" s="10" t="s">
        <v>33</v>
      </c>
      <c r="CI89" s="11" t="str">
        <f>CN6</f>
        <v>Undetermined</v>
      </c>
      <c r="CJ89" s="11">
        <f>CO6</f>
        <v>34.236518859863281</v>
      </c>
      <c r="CK89" s="11" t="str">
        <f>CP6</f>
        <v>Undetermined</v>
      </c>
      <c r="CN89">
        <f t="shared" si="106"/>
        <v>34.236518859863281</v>
      </c>
      <c r="CO89" t="e">
        <f t="shared" si="83"/>
        <v>#DIV/0!</v>
      </c>
      <c r="CP89" s="10" t="s">
        <v>33</v>
      </c>
      <c r="CQ89" s="32">
        <f>(POWER(2,CN26-CN89))*1000</f>
        <v>0.16731410572567307</v>
      </c>
      <c r="CR89" s="21" t="e">
        <f t="shared" si="84"/>
        <v>#DIV/0!</v>
      </c>
      <c r="CT89" t="e">
        <f t="shared" si="107"/>
        <v>#VALUE!</v>
      </c>
      <c r="CU89">
        <f t="shared" si="108"/>
        <v>1</v>
      </c>
      <c r="CV89" t="e">
        <f t="shared" si="109"/>
        <v>#VALUE!</v>
      </c>
      <c r="CX89" t="e">
        <f t="shared" si="110"/>
        <v>#VALUE!</v>
      </c>
      <c r="CY89">
        <f t="shared" si="111"/>
        <v>0.16731410572567307</v>
      </c>
      <c r="CZ89" t="e">
        <f t="shared" si="112"/>
        <v>#VALUE!</v>
      </c>
      <c r="DD89" t="s">
        <v>32</v>
      </c>
      <c r="DE89" s="10" t="s">
        <v>69</v>
      </c>
      <c r="DF89" s="11">
        <v>34.127933502197266</v>
      </c>
      <c r="DG89" s="11">
        <v>35.310462951660156</v>
      </c>
      <c r="DH89" t="s">
        <v>29</v>
      </c>
      <c r="DK89">
        <v>35.461090089999999</v>
      </c>
      <c r="DL89">
        <v>0.57522153300000001</v>
      </c>
      <c r="DM89" s="10" t="s">
        <v>69</v>
      </c>
      <c r="DN89" s="33">
        <v>7.1597833999999999E-2</v>
      </c>
      <c r="DO89">
        <v>1.1614030000000001E-3</v>
      </c>
      <c r="DQ89">
        <f t="shared" si="113"/>
        <v>0.96240508725424989</v>
      </c>
      <c r="DR89">
        <f t="shared" si="114"/>
        <v>0.99575232633972754</v>
      </c>
      <c r="DS89" t="e">
        <f t="shared" si="115"/>
        <v>#VALUE!</v>
      </c>
      <c r="DU89">
        <f t="shared" si="116"/>
        <v>6.8906119677985295E-2</v>
      </c>
      <c r="DV89">
        <f t="shared" si="117"/>
        <v>7.1293709766385646E-2</v>
      </c>
      <c r="DW89" t="e">
        <f t="shared" si="118"/>
        <v>#VALUE!</v>
      </c>
    </row>
    <row r="90" spans="16:127" ht="15.5" x14ac:dyDescent="0.35">
      <c r="P90" t="s">
        <v>34</v>
      </c>
      <c r="Q90" s="10" t="s">
        <v>70</v>
      </c>
      <c r="R90" s="11">
        <f>W7</f>
        <v>30.238124847412109</v>
      </c>
      <c r="S90" s="11">
        <f>X7</f>
        <v>30.271074295043945</v>
      </c>
      <c r="T90" s="11">
        <f>Y7</f>
        <v>30.621547698974609</v>
      </c>
      <c r="W90">
        <f t="shared" si="85"/>
        <v>30.376915613810223</v>
      </c>
      <c r="X90">
        <f t="shared" si="77"/>
        <v>0.21249719843733955</v>
      </c>
      <c r="Y90" s="10" t="s">
        <v>70</v>
      </c>
      <c r="Z90" s="32">
        <f>(POWER(2,W27-W90))*1000</f>
        <v>2.6413378617808947</v>
      </c>
      <c r="AA90" s="21">
        <f t="shared" si="78"/>
        <v>1.8477086445858257E-2</v>
      </c>
      <c r="AC90">
        <f t="shared" si="86"/>
        <v>0.99543104480512123</v>
      </c>
      <c r="AD90">
        <f t="shared" si="87"/>
        <v>0.99651573187640685</v>
      </c>
      <c r="AE90">
        <f t="shared" si="88"/>
        <v>1.0080532233184718</v>
      </c>
      <c r="AG90">
        <f t="shared" si="89"/>
        <v>2.6292697074358808</v>
      </c>
      <c r="AH90">
        <f t="shared" si="90"/>
        <v>2.632134732465452</v>
      </c>
      <c r="AI90">
        <f t="shared" si="91"/>
        <v>2.6626091454413512</v>
      </c>
      <c r="AM90" t="s">
        <v>34</v>
      </c>
      <c r="AN90" s="10" t="s">
        <v>70</v>
      </c>
      <c r="AO90" s="11">
        <f>AT7</f>
        <v>33.228672027587891</v>
      </c>
      <c r="AP90" s="11">
        <f>AU7</f>
        <v>33.714801788330078</v>
      </c>
      <c r="AQ90" s="11">
        <f>AV7</f>
        <v>33.224929809570312</v>
      </c>
      <c r="AT90">
        <f t="shared" si="92"/>
        <v>33.389467875162758</v>
      </c>
      <c r="AU90">
        <f t="shared" si="79"/>
        <v>0.28175364654515589</v>
      </c>
      <c r="AV90" s="10" t="s">
        <v>70</v>
      </c>
      <c r="AW90" s="32">
        <f>(POWER(2,AT27-AT90))*1000</f>
        <v>0.32730705203296717</v>
      </c>
      <c r="AX90" s="21">
        <f t="shared" si="80"/>
        <v>2.7619474438774368E-3</v>
      </c>
      <c r="AZ90">
        <f t="shared" si="93"/>
        <v>0.99518423449645699</v>
      </c>
      <c r="BA90">
        <f t="shared" si="94"/>
        <v>1.0097436088045393</v>
      </c>
      <c r="BB90">
        <f t="shared" si="95"/>
        <v>0.99507215669900384</v>
      </c>
      <c r="BD90">
        <f t="shared" si="96"/>
        <v>0.32573081802272047</v>
      </c>
      <c r="BE90">
        <f t="shared" si="97"/>
        <v>0.3304962039069434</v>
      </c>
      <c r="BF90">
        <f t="shared" si="98"/>
        <v>0.3256941341692377</v>
      </c>
      <c r="BJ90" t="s">
        <v>34</v>
      </c>
      <c r="BK90" s="10" t="s">
        <v>70</v>
      </c>
      <c r="BL90" s="11">
        <f>BQ7</f>
        <v>25.680856704711914</v>
      </c>
      <c r="BM90" s="11">
        <f>BR7</f>
        <v>25.723808288574219</v>
      </c>
      <c r="BN90" s="11">
        <f>BS7</f>
        <v>25.672351837158203</v>
      </c>
      <c r="BQ90">
        <f t="shared" si="99"/>
        <v>25.692338943481445</v>
      </c>
      <c r="BR90">
        <f t="shared" si="81"/>
        <v>2.7583019295439524E-2</v>
      </c>
      <c r="BS90" s="10" t="s">
        <v>70</v>
      </c>
      <c r="BT90" s="32">
        <f>(POWER(2,BQ27-BQ90))*1000</f>
        <v>67.923812033707435</v>
      </c>
      <c r="BU90" s="21">
        <f t="shared" si="82"/>
        <v>7.2922275471572331E-2</v>
      </c>
      <c r="BW90">
        <f t="shared" si="100"/>
        <v>0.99955308705856671</v>
      </c>
      <c r="BX90">
        <f t="shared" si="101"/>
        <v>1.0012248532592536</v>
      </c>
      <c r="BY90">
        <f t="shared" si="102"/>
        <v>0.99922205968217959</v>
      </c>
      <c r="CA90">
        <f t="shared" si="103"/>
        <v>67.893456003078086</v>
      </c>
      <c r="CB90">
        <f t="shared" si="104"/>
        <v>68.007008736257845</v>
      </c>
      <c r="CC90">
        <f t="shared" si="105"/>
        <v>67.87097136178636</v>
      </c>
      <c r="CG90" t="s">
        <v>34</v>
      </c>
      <c r="CH90" s="10" t="s">
        <v>35</v>
      </c>
      <c r="CI90" s="11" t="str">
        <f>CN7</f>
        <v>Undetermined</v>
      </c>
      <c r="CJ90" s="11" t="str">
        <f>CO7</f>
        <v>Undetermined</v>
      </c>
      <c r="CK90" s="11" t="str">
        <f>CP7</f>
        <v>Undetermined</v>
      </c>
      <c r="CN90" t="e">
        <f t="shared" si="106"/>
        <v>#DIV/0!</v>
      </c>
      <c r="CO90" t="e">
        <f t="shared" si="83"/>
        <v>#DIV/0!</v>
      </c>
      <c r="CP90" s="10" t="s">
        <v>35</v>
      </c>
      <c r="CQ90" s="32" t="e">
        <f>(POWER(2,CN27-CN90))*1000</f>
        <v>#DIV/0!</v>
      </c>
      <c r="CR90" s="21" t="e">
        <f t="shared" si="84"/>
        <v>#DIV/0!</v>
      </c>
      <c r="CT90" t="e">
        <f t="shared" si="107"/>
        <v>#VALUE!</v>
      </c>
      <c r="CU90" t="e">
        <f t="shared" si="108"/>
        <v>#VALUE!</v>
      </c>
      <c r="CV90" t="e">
        <f t="shared" si="109"/>
        <v>#VALUE!</v>
      </c>
      <c r="CX90" t="e">
        <f t="shared" si="110"/>
        <v>#DIV/0!</v>
      </c>
      <c r="CY90" t="e">
        <f t="shared" si="111"/>
        <v>#VALUE!</v>
      </c>
      <c r="CZ90" t="e">
        <f t="shared" si="112"/>
        <v>#VALUE!</v>
      </c>
      <c r="DD90" t="s">
        <v>34</v>
      </c>
      <c r="DE90" s="10" t="s">
        <v>70</v>
      </c>
      <c r="DF90" s="11">
        <v>35.718257904052734</v>
      </c>
      <c r="DG90" s="11">
        <v>34.588264465332031</v>
      </c>
      <c r="DH90" s="11">
        <v>36.784671783447266</v>
      </c>
      <c r="DK90">
        <v>33.389467879999998</v>
      </c>
      <c r="DL90">
        <v>0.281753647</v>
      </c>
      <c r="DM90" s="10" t="s">
        <v>70</v>
      </c>
      <c r="DN90" s="33">
        <v>0.32730705199999999</v>
      </c>
      <c r="DO90">
        <v>2.7619469999999998E-3</v>
      </c>
      <c r="DQ90">
        <f t="shared" si="113"/>
        <v>1.0697462455053877</v>
      </c>
      <c r="DR90">
        <f t="shared" si="114"/>
        <v>1.035903434868757</v>
      </c>
      <c r="DS90">
        <f t="shared" si="115"/>
        <v>1.1016848760707854</v>
      </c>
      <c r="DU90">
        <f t="shared" si="116"/>
        <v>0.35013549000443667</v>
      </c>
      <c r="DV90">
        <f t="shared" si="117"/>
        <v>0.33905849942356686</v>
      </c>
      <c r="DW90">
        <f t="shared" si="118"/>
        <v>0.36058922901971407</v>
      </c>
    </row>
    <row r="91" spans="16:127" ht="15.5" x14ac:dyDescent="0.35">
      <c r="P91" t="s">
        <v>36</v>
      </c>
      <c r="Q91" s="10" t="s">
        <v>71</v>
      </c>
      <c r="R91" s="11">
        <f>W8</f>
        <v>31.370929718017578</v>
      </c>
      <c r="S91" s="11">
        <f>X8</f>
        <v>31.734781265258789</v>
      </c>
      <c r="T91" s="11">
        <f>Y8</f>
        <v>31.424907684326172</v>
      </c>
      <c r="W91">
        <f t="shared" si="85"/>
        <v>31.51020622253418</v>
      </c>
      <c r="X91">
        <f t="shared" si="77"/>
        <v>0.19635138800826699</v>
      </c>
      <c r="Y91" s="10" t="s">
        <v>71</v>
      </c>
      <c r="Z91" s="32">
        <f>(POWER(2,W28-W91))*1000</f>
        <v>4.2686280689452429</v>
      </c>
      <c r="AA91" s="21">
        <f t="shared" si="78"/>
        <v>2.6599351343789438E-2</v>
      </c>
      <c r="AC91">
        <f t="shared" si="86"/>
        <v>0.9955799557916889</v>
      </c>
      <c r="AD91">
        <f t="shared" si="87"/>
        <v>1.0071270572188133</v>
      </c>
      <c r="AE91">
        <f t="shared" si="88"/>
        <v>0.99729298698949775</v>
      </c>
      <c r="AG91">
        <f t="shared" si="89"/>
        <v>4.249760544171667</v>
      </c>
      <c r="AH91">
        <f t="shared" si="90"/>
        <v>4.2990508254384485</v>
      </c>
      <c r="AI91">
        <f t="shared" si="91"/>
        <v>4.2570728372256132</v>
      </c>
      <c r="AM91" t="s">
        <v>36</v>
      </c>
      <c r="AN91" s="10" t="s">
        <v>71</v>
      </c>
      <c r="AO91" s="11">
        <f>AT8</f>
        <v>36.464637756347656</v>
      </c>
      <c r="AP91" s="11">
        <f>AU8</f>
        <v>35.99127197265625</v>
      </c>
      <c r="AQ91" s="11">
        <f>AV8</f>
        <v>34.0596923828125</v>
      </c>
      <c r="AT91">
        <f t="shared" si="92"/>
        <v>35.505200703938804</v>
      </c>
      <c r="AU91">
        <f t="shared" si="79"/>
        <v>1.2740249295545516</v>
      </c>
      <c r="AV91" s="10" t="s">
        <v>71</v>
      </c>
      <c r="AW91" s="32">
        <f>(POWER(2,AT28-AT91))*1000</f>
        <v>0.26771650357197274</v>
      </c>
      <c r="AX91" s="21">
        <f t="shared" si="80"/>
        <v>9.6064095637131731E-3</v>
      </c>
      <c r="AZ91">
        <f t="shared" si="93"/>
        <v>1.0270224370905308</v>
      </c>
      <c r="BA91">
        <f t="shared" si="94"/>
        <v>1.0136901428264149</v>
      </c>
      <c r="BB91">
        <f t="shared" si="95"/>
        <v>0.95928742008305434</v>
      </c>
      <c r="BD91">
        <f t="shared" si="96"/>
        <v>0.27495085594784324</v>
      </c>
      <c r="BE91">
        <f t="shared" si="97"/>
        <v>0.27138158074286145</v>
      </c>
      <c r="BF91">
        <f t="shared" si="98"/>
        <v>0.25681707402521353</v>
      </c>
      <c r="BJ91" t="s">
        <v>36</v>
      </c>
      <c r="BK91" s="10" t="s">
        <v>71</v>
      </c>
      <c r="BL91" s="11">
        <f>BQ8</f>
        <v>25.524894714355469</v>
      </c>
      <c r="BM91" s="11">
        <f>BR8</f>
        <v>25.668056488037109</v>
      </c>
      <c r="BN91" s="11">
        <f>BS8</f>
        <v>25.643159866333008</v>
      </c>
      <c r="BQ91">
        <f t="shared" si="99"/>
        <v>25.612037022908527</v>
      </c>
      <c r="BR91">
        <f t="shared" si="81"/>
        <v>7.6487233562450185E-2</v>
      </c>
      <c r="BS91" s="10" t="s">
        <v>71</v>
      </c>
      <c r="BT91" s="32">
        <f>(POWER(2,BQ28-BQ91))*1000</f>
        <v>254.57406912618046</v>
      </c>
      <c r="BU91" s="21">
        <f t="shared" si="82"/>
        <v>0.76025449544607449</v>
      </c>
      <c r="BW91">
        <f t="shared" si="100"/>
        <v>0.99659760336613934</v>
      </c>
      <c r="BX91">
        <f t="shared" si="101"/>
        <v>1.002187231928428</v>
      </c>
      <c r="BY91">
        <f t="shared" si="102"/>
        <v>1.001215164705433</v>
      </c>
      <c r="CA91">
        <f t="shared" si="103"/>
        <v>253.70790717031733</v>
      </c>
      <c r="CB91">
        <f t="shared" si="104"/>
        <v>255.13088165832306</v>
      </c>
      <c r="CC91">
        <f t="shared" si="105"/>
        <v>254.88341854990105</v>
      </c>
      <c r="CG91" t="s">
        <v>36</v>
      </c>
      <c r="CH91" s="10" t="s">
        <v>37</v>
      </c>
      <c r="CI91" s="11" t="str">
        <f>CN8</f>
        <v>Undetermined</v>
      </c>
      <c r="CJ91" s="11" t="str">
        <f>CO8</f>
        <v>Undetermined</v>
      </c>
      <c r="CK91" s="11" t="str">
        <f>CP8</f>
        <v>Undetermined</v>
      </c>
      <c r="CN91" t="e">
        <f t="shared" si="106"/>
        <v>#DIV/0!</v>
      </c>
      <c r="CO91" t="e">
        <f t="shared" si="83"/>
        <v>#DIV/0!</v>
      </c>
      <c r="CP91" s="10" t="s">
        <v>37</v>
      </c>
      <c r="CQ91" s="32" t="e">
        <f>(POWER(2,CN28-CN91))*1000</f>
        <v>#DIV/0!</v>
      </c>
      <c r="CR91" s="21" t="e">
        <f t="shared" si="84"/>
        <v>#DIV/0!</v>
      </c>
      <c r="CT91" t="e">
        <f t="shared" si="107"/>
        <v>#VALUE!</v>
      </c>
      <c r="CU91" t="e">
        <f t="shared" si="108"/>
        <v>#VALUE!</v>
      </c>
      <c r="CV91" t="e">
        <f t="shared" si="109"/>
        <v>#VALUE!</v>
      </c>
      <c r="CX91" t="e">
        <f t="shared" si="110"/>
        <v>#DIV/0!</v>
      </c>
      <c r="CY91" t="e">
        <f t="shared" si="111"/>
        <v>#VALUE!</v>
      </c>
      <c r="CZ91" t="e">
        <f t="shared" si="112"/>
        <v>#VALUE!</v>
      </c>
      <c r="DD91" t="s">
        <v>36</v>
      </c>
      <c r="DE91" s="10" t="s">
        <v>71</v>
      </c>
      <c r="DF91" s="11">
        <v>37.902549743652344</v>
      </c>
      <c r="DG91" t="s">
        <v>29</v>
      </c>
      <c r="DH91" t="s">
        <v>29</v>
      </c>
      <c r="DK91">
        <v>35.505200700000003</v>
      </c>
      <c r="DL91">
        <v>1.2740249299999999</v>
      </c>
      <c r="DM91" s="10" t="s">
        <v>71</v>
      </c>
      <c r="DN91" s="33">
        <v>0.26771650400000002</v>
      </c>
      <c r="DO91">
        <v>9.6064099999999993E-3</v>
      </c>
      <c r="DQ91">
        <f t="shared" si="113"/>
        <v>1.0675210672348725</v>
      </c>
      <c r="DR91" t="e">
        <f t="shared" si="114"/>
        <v>#VALUE!</v>
      </c>
      <c r="DS91" t="e">
        <f t="shared" si="115"/>
        <v>#VALUE!</v>
      </c>
      <c r="DU91">
        <f t="shared" si="116"/>
        <v>0.28579300806646901</v>
      </c>
      <c r="DV91" t="e">
        <f t="shared" si="117"/>
        <v>#VALUE!</v>
      </c>
      <c r="DW91" t="e">
        <f t="shared" si="118"/>
        <v>#VALUE!</v>
      </c>
    </row>
    <row r="92" spans="16:127" ht="15.5" x14ac:dyDescent="0.35">
      <c r="Q92" s="10"/>
      <c r="R92" s="11"/>
      <c r="S92" s="11"/>
      <c r="T92" s="11"/>
      <c r="Y92" s="10"/>
      <c r="Z92" s="32"/>
      <c r="AA92" s="21"/>
      <c r="AN92" s="10"/>
      <c r="AO92" s="11"/>
      <c r="AP92" s="11"/>
      <c r="AQ92" s="11"/>
      <c r="AV92" s="10"/>
      <c r="AW92" s="32"/>
      <c r="AX92" s="21"/>
      <c r="BK92" s="10"/>
      <c r="BL92" s="11"/>
      <c r="BM92" s="11"/>
      <c r="BN92" s="11"/>
      <c r="BS92" s="10"/>
      <c r="BT92" s="32"/>
      <c r="BU92" s="21"/>
      <c r="CH92" s="10"/>
      <c r="CI92" s="11"/>
      <c r="CJ92" s="11"/>
      <c r="CK92" s="11"/>
      <c r="CP92" s="10"/>
      <c r="CQ92" s="32"/>
      <c r="CR92" s="21"/>
      <c r="DE92" s="10"/>
      <c r="DF92" s="11"/>
      <c r="DM92" s="10"/>
      <c r="DN92" s="33"/>
    </row>
    <row r="93" spans="16:127" ht="15.5" x14ac:dyDescent="0.35">
      <c r="P93" t="s">
        <v>38</v>
      </c>
      <c r="Q93" s="10" t="s">
        <v>72</v>
      </c>
      <c r="R93" s="11">
        <f>W10</f>
        <v>34.495838165283203</v>
      </c>
      <c r="S93" s="11">
        <f>X10</f>
        <v>34.089767456054687</v>
      </c>
      <c r="T93" s="11">
        <f>Y10</f>
        <v>33.649639129638672</v>
      </c>
      <c r="W93">
        <f t="shared" si="85"/>
        <v>34.078414916992187</v>
      </c>
      <c r="X93">
        <f t="shared" si="77"/>
        <v>0.42321373097857762</v>
      </c>
      <c r="Y93" s="10" t="s">
        <v>72</v>
      </c>
      <c r="Z93" s="32">
        <f>(POWER(2,W30-W93))*1000</f>
        <v>4.5335426047678027</v>
      </c>
      <c r="AA93" s="21">
        <f t="shared" si="78"/>
        <v>5.6301253593735646E-2</v>
      </c>
      <c r="AC93">
        <f t="shared" si="86"/>
        <v>1.0122489044548513</v>
      </c>
      <c r="AD93">
        <f t="shared" si="87"/>
        <v>1.0003331299031999</v>
      </c>
      <c r="AE93">
        <f t="shared" si="88"/>
        <v>0.98741796564194895</v>
      </c>
      <c r="AG93">
        <f t="shared" si="89"/>
        <v>4.5890735349756007</v>
      </c>
      <c r="AH93">
        <f t="shared" si="90"/>
        <v>4.5350528633768814</v>
      </c>
      <c r="AI93">
        <f t="shared" si="91"/>
        <v>4.476501415950926</v>
      </c>
      <c r="AM93" t="s">
        <v>38</v>
      </c>
      <c r="AN93" s="10" t="s">
        <v>72</v>
      </c>
      <c r="AO93" s="11" t="str">
        <f>AT10</f>
        <v>Undetermined</v>
      </c>
      <c r="AP93" s="11" t="str">
        <f>AU10</f>
        <v>Undetermined</v>
      </c>
      <c r="AQ93" s="11" t="str">
        <f>AV10</f>
        <v>Undetermined</v>
      </c>
      <c r="AT93" t="e">
        <f t="shared" si="92"/>
        <v>#DIV/0!</v>
      </c>
      <c r="AU93" t="e">
        <f t="shared" si="79"/>
        <v>#DIV/0!</v>
      </c>
      <c r="AV93" s="10" t="s">
        <v>72</v>
      </c>
      <c r="AW93" s="32" t="e">
        <f>(POWER(2,AT30-AT93))*1000</f>
        <v>#DIV/0!</v>
      </c>
      <c r="AX93" s="21" t="e">
        <f t="shared" si="80"/>
        <v>#DIV/0!</v>
      </c>
      <c r="AZ93" t="e">
        <f t="shared" si="93"/>
        <v>#VALUE!</v>
      </c>
      <c r="BA93" t="e">
        <f t="shared" si="94"/>
        <v>#VALUE!</v>
      </c>
      <c r="BB93" t="e">
        <f t="shared" si="95"/>
        <v>#VALUE!</v>
      </c>
      <c r="BD93" t="e">
        <f t="shared" si="96"/>
        <v>#DIV/0!</v>
      </c>
      <c r="BE93" t="e">
        <f t="shared" si="97"/>
        <v>#VALUE!</v>
      </c>
      <c r="BF93" t="e">
        <f t="shared" si="98"/>
        <v>#VALUE!</v>
      </c>
      <c r="BJ93" t="s">
        <v>38</v>
      </c>
      <c r="BK93" s="10" t="s">
        <v>72</v>
      </c>
      <c r="BL93" s="11">
        <f>BQ10</f>
        <v>27.892135620117188</v>
      </c>
      <c r="BM93" s="11">
        <f>BR10</f>
        <v>27.841678619384766</v>
      </c>
      <c r="BN93" s="11">
        <f>BS10</f>
        <v>27.926490783691406</v>
      </c>
      <c r="BQ93">
        <f t="shared" si="99"/>
        <v>27.886768341064453</v>
      </c>
      <c r="BR93">
        <f t="shared" si="81"/>
        <v>4.266006993567395E-2</v>
      </c>
      <c r="BS93" s="10" t="s">
        <v>72</v>
      </c>
      <c r="BT93" s="32">
        <f>(POWER(2,BQ30-BQ93))*1000</f>
        <v>331.36683778538941</v>
      </c>
      <c r="BU93" s="21">
        <f t="shared" si="82"/>
        <v>0.50691181930434659</v>
      </c>
      <c r="BW93">
        <f t="shared" si="100"/>
        <v>1.0001924668712807</v>
      </c>
      <c r="BX93">
        <f t="shared" si="101"/>
        <v>0.99838311413039238</v>
      </c>
      <c r="BY93">
        <f t="shared" si="102"/>
        <v>1.0014244189983268</v>
      </c>
      <c r="CA93">
        <f t="shared" si="103"/>
        <v>331.43061492390416</v>
      </c>
      <c r="CB93">
        <f t="shared" si="104"/>
        <v>330.83105542771767</v>
      </c>
      <c r="CC93">
        <f t="shared" si="105"/>
        <v>331.83884300454639</v>
      </c>
      <c r="CG93" t="s">
        <v>38</v>
      </c>
      <c r="CH93" s="10" t="s">
        <v>39</v>
      </c>
      <c r="CI93" s="11" t="str">
        <f>CN10</f>
        <v>Undetermined</v>
      </c>
      <c r="CJ93" s="11" t="str">
        <f>CO10</f>
        <v>Undetermined</v>
      </c>
      <c r="CK93" s="11" t="str">
        <f>CP10</f>
        <v>Undetermined</v>
      </c>
      <c r="CN93" t="e">
        <f t="shared" si="106"/>
        <v>#DIV/0!</v>
      </c>
      <c r="CO93" t="e">
        <f t="shared" si="83"/>
        <v>#DIV/0!</v>
      </c>
      <c r="CP93" s="10" t="s">
        <v>39</v>
      </c>
      <c r="CQ93" s="32" t="e">
        <f>(POWER(2,CN30-CN93))*1000</f>
        <v>#DIV/0!</v>
      </c>
      <c r="CR93" s="21" t="e">
        <f t="shared" si="84"/>
        <v>#DIV/0!</v>
      </c>
      <c r="CT93" t="e">
        <f t="shared" si="107"/>
        <v>#VALUE!</v>
      </c>
      <c r="CU93" t="e">
        <f t="shared" si="108"/>
        <v>#VALUE!</v>
      </c>
      <c r="CV93" t="e">
        <f t="shared" si="109"/>
        <v>#VALUE!</v>
      </c>
      <c r="CX93" t="e">
        <f t="shared" si="110"/>
        <v>#DIV/0!</v>
      </c>
      <c r="CY93" t="e">
        <f t="shared" si="111"/>
        <v>#VALUE!</v>
      </c>
      <c r="CZ93" t="e">
        <f t="shared" si="112"/>
        <v>#VALUE!</v>
      </c>
      <c r="DD93" t="s">
        <v>38</v>
      </c>
      <c r="DE93" s="10" t="s">
        <v>72</v>
      </c>
      <c r="DF93" t="s">
        <v>29</v>
      </c>
      <c r="DG93" t="s">
        <v>29</v>
      </c>
      <c r="DH93" t="s">
        <v>29</v>
      </c>
      <c r="DI93" s="11"/>
      <c r="DK93" t="e">
        <v>#DIV/0!</v>
      </c>
      <c r="DL93" t="e">
        <v>#DIV/0!</v>
      </c>
      <c r="DM93" s="10" t="s">
        <v>72</v>
      </c>
      <c r="DN93" s="33" t="e">
        <v>#DIV/0!</v>
      </c>
      <c r="DO93" t="e">
        <v>#DIV/0!</v>
      </c>
      <c r="DQ93" t="e">
        <f t="shared" si="113"/>
        <v>#VALUE!</v>
      </c>
      <c r="DR93" t="e">
        <f t="shared" si="114"/>
        <v>#VALUE!</v>
      </c>
      <c r="DS93" t="e">
        <f t="shared" si="115"/>
        <v>#VALUE!</v>
      </c>
      <c r="DU93" t="e">
        <f t="shared" si="116"/>
        <v>#DIV/0!</v>
      </c>
      <c r="DV93" t="e">
        <f t="shared" si="117"/>
        <v>#VALUE!</v>
      </c>
      <c r="DW93" t="e">
        <f t="shared" si="118"/>
        <v>#VALUE!</v>
      </c>
    </row>
    <row r="94" spans="16:127" ht="15.5" x14ac:dyDescent="0.35">
      <c r="P94" t="s">
        <v>40</v>
      </c>
      <c r="Q94" s="10" t="s">
        <v>73</v>
      </c>
      <c r="R94" s="11">
        <f>W11</f>
        <v>30.658653259277344</v>
      </c>
      <c r="S94" s="11">
        <f>X11</f>
        <v>30.855953216552734</v>
      </c>
      <c r="T94" s="11">
        <f>Y11</f>
        <v>30.928607940673828</v>
      </c>
      <c r="U94" s="34"/>
      <c r="V94" s="34"/>
      <c r="W94">
        <f t="shared" si="85"/>
        <v>30.814404805501301</v>
      </c>
      <c r="X94">
        <f t="shared" si="77"/>
        <v>0.13969103531595517</v>
      </c>
      <c r="Y94" s="10" t="s">
        <v>73</v>
      </c>
      <c r="Z94" s="32">
        <f>(POWER(2,W31-W94))*1000</f>
        <v>3.2116036814204074</v>
      </c>
      <c r="AA94" s="21">
        <f t="shared" si="78"/>
        <v>1.4559172767213578E-2</v>
      </c>
      <c r="AC94">
        <f t="shared" si="86"/>
        <v>0.99494549554966094</v>
      </c>
      <c r="AD94">
        <f t="shared" si="87"/>
        <v>1.00134834377992</v>
      </c>
      <c r="AE94">
        <f t="shared" si="88"/>
        <v>1.0037061606704192</v>
      </c>
      <c r="AG94">
        <f t="shared" si="89"/>
        <v>3.1953706163199427</v>
      </c>
      <c r="AH94">
        <f t="shared" si="90"/>
        <v>3.215934027267819</v>
      </c>
      <c r="AI94">
        <f t="shared" si="91"/>
        <v>3.2235064006734611</v>
      </c>
      <c r="AM94" t="s">
        <v>40</v>
      </c>
      <c r="AN94" s="10" t="s">
        <v>73</v>
      </c>
      <c r="AO94" s="11">
        <f>AT11</f>
        <v>38.523727416992187</v>
      </c>
      <c r="AP94" s="11">
        <f>AU11</f>
        <v>34.889144897460938</v>
      </c>
      <c r="AQ94" s="11">
        <f>AV11</f>
        <v>36.955585479736328</v>
      </c>
      <c r="AR94" s="34"/>
      <c r="AS94" s="34"/>
      <c r="AT94">
        <f t="shared" si="92"/>
        <v>36.789485931396484</v>
      </c>
      <c r="AU94">
        <f t="shared" si="79"/>
        <v>1.8229754024093572</v>
      </c>
      <c r="AV94" s="10" t="s">
        <v>73</v>
      </c>
      <c r="AW94" s="32">
        <f>(POWER(2,AT31-AT94))*1000</f>
        <v>5.1055590278845937E-2</v>
      </c>
      <c r="AX94" s="21">
        <f t="shared" si="80"/>
        <v>2.5298827335447222E-3</v>
      </c>
      <c r="AZ94">
        <f t="shared" si="93"/>
        <v>1.0471395955037166</v>
      </c>
      <c r="BA94">
        <f t="shared" si="94"/>
        <v>0.9483455398784526</v>
      </c>
      <c r="BB94">
        <f t="shared" si="95"/>
        <v>1.0045148646178308</v>
      </c>
      <c r="BD94">
        <f t="shared" si="96"/>
        <v>5.3462330152794217E-2</v>
      </c>
      <c r="BE94">
        <f t="shared" si="97"/>
        <v>4.8418341326805225E-2</v>
      </c>
      <c r="BF94">
        <f t="shared" si="98"/>
        <v>5.1286099356938362E-2</v>
      </c>
      <c r="BJ94" t="s">
        <v>40</v>
      </c>
      <c r="BK94" s="10" t="s">
        <v>73</v>
      </c>
      <c r="BL94" s="11">
        <f>BQ11</f>
        <v>25.685752868652344</v>
      </c>
      <c r="BM94" s="11">
        <f>BR11</f>
        <v>25.741275787353516</v>
      </c>
      <c r="BN94" s="11">
        <f>BS11</f>
        <v>25.750219345092773</v>
      </c>
      <c r="BO94" s="34"/>
      <c r="BP94" s="34"/>
      <c r="BQ94">
        <f t="shared" si="99"/>
        <v>25.725749333699543</v>
      </c>
      <c r="BR94">
        <f t="shared" si="81"/>
        <v>3.4925416510942414E-2</v>
      </c>
      <c r="BS94" s="10" t="s">
        <v>73</v>
      </c>
      <c r="BT94" s="32">
        <f>(POWER(2,BQ31-BQ94))*1000</f>
        <v>109.28483016408296</v>
      </c>
      <c r="BU94" s="21">
        <f t="shared" si="82"/>
        <v>0.14836567682824869</v>
      </c>
      <c r="BW94">
        <f t="shared" si="100"/>
        <v>0.99844527502276459</v>
      </c>
      <c r="BX94">
        <f t="shared" si="101"/>
        <v>1.0006035374695046</v>
      </c>
      <c r="BY94">
        <f t="shared" si="102"/>
        <v>1.0009511875077308</v>
      </c>
      <c r="CA94">
        <f t="shared" si="103"/>
        <v>109.11492230899393</v>
      </c>
      <c r="CB94">
        <f t="shared" si="104"/>
        <v>109.35078765393543</v>
      </c>
      <c r="CC94">
        <f t="shared" si="105"/>
        <v>109.38878052931952</v>
      </c>
      <c r="CG94" t="s">
        <v>40</v>
      </c>
      <c r="CH94" s="10" t="s">
        <v>41</v>
      </c>
      <c r="CI94" s="11" t="str">
        <f>CN11</f>
        <v>Undetermined</v>
      </c>
      <c r="CJ94" s="11" t="str">
        <f>CO11</f>
        <v>Undetermined</v>
      </c>
      <c r="CK94" s="11" t="str">
        <f>CP11</f>
        <v>Undetermined</v>
      </c>
      <c r="CL94" s="34"/>
      <c r="CM94" s="34"/>
      <c r="CN94" t="e">
        <f t="shared" si="106"/>
        <v>#DIV/0!</v>
      </c>
      <c r="CO94" t="e">
        <f t="shared" si="83"/>
        <v>#DIV/0!</v>
      </c>
      <c r="CP94" s="10" t="s">
        <v>41</v>
      </c>
      <c r="CQ94" s="32" t="e">
        <f>(POWER(2,CN31-CN94))*1000</f>
        <v>#DIV/0!</v>
      </c>
      <c r="CR94" s="21" t="e">
        <f t="shared" si="84"/>
        <v>#DIV/0!</v>
      </c>
      <c r="CT94" t="e">
        <f t="shared" si="107"/>
        <v>#VALUE!</v>
      </c>
      <c r="CU94" t="e">
        <f t="shared" si="108"/>
        <v>#VALUE!</v>
      </c>
      <c r="CV94" t="e">
        <f t="shared" si="109"/>
        <v>#VALUE!</v>
      </c>
      <c r="CX94" t="e">
        <f t="shared" si="110"/>
        <v>#DIV/0!</v>
      </c>
      <c r="CY94" t="e">
        <f t="shared" si="111"/>
        <v>#VALUE!</v>
      </c>
      <c r="CZ94" t="e">
        <f t="shared" si="112"/>
        <v>#VALUE!</v>
      </c>
      <c r="DD94" t="s">
        <v>40</v>
      </c>
      <c r="DE94" s="10" t="s">
        <v>73</v>
      </c>
      <c r="DF94" s="11">
        <v>34.5933837890625</v>
      </c>
      <c r="DG94" t="s">
        <v>29</v>
      </c>
      <c r="DH94" t="s">
        <v>29</v>
      </c>
      <c r="DI94" s="11"/>
      <c r="DJ94" s="11"/>
      <c r="DK94">
        <v>36.789485929999998</v>
      </c>
      <c r="DL94">
        <v>1.822975402</v>
      </c>
      <c r="DM94" s="10" t="s">
        <v>73</v>
      </c>
      <c r="DN94" s="33">
        <v>5.1055589999999998E-2</v>
      </c>
      <c r="DO94">
        <v>2.5298830000000001E-3</v>
      </c>
      <c r="DQ94">
        <f t="shared" si="113"/>
        <v>0.94030625638216148</v>
      </c>
      <c r="DR94" t="e">
        <f t="shared" si="114"/>
        <v>#VALUE!</v>
      </c>
      <c r="DS94" t="e">
        <f t="shared" si="115"/>
        <v>#VALUE!</v>
      </c>
      <c r="DU94">
        <f t="shared" si="116"/>
        <v>4.8007890700282517E-2</v>
      </c>
      <c r="DV94" t="e">
        <f t="shared" si="117"/>
        <v>#VALUE!</v>
      </c>
      <c r="DW94" t="e">
        <f t="shared" si="118"/>
        <v>#VALUE!</v>
      </c>
    </row>
    <row r="95" spans="16:127" ht="15.5" x14ac:dyDescent="0.35">
      <c r="P95" t="s">
        <v>42</v>
      </c>
      <c r="Q95" s="10" t="s">
        <v>74</v>
      </c>
      <c r="R95" s="11">
        <f>W12</f>
        <v>29.835163116455078</v>
      </c>
      <c r="S95" s="11">
        <f>X12</f>
        <v>29.099691390991211</v>
      </c>
      <c r="T95" s="11">
        <f>Y12</f>
        <v>29.660240173339844</v>
      </c>
      <c r="U95" s="34"/>
      <c r="V95" s="34"/>
      <c r="W95">
        <f t="shared" si="85"/>
        <v>29.531698226928711</v>
      </c>
      <c r="X95">
        <f t="shared" si="77"/>
        <v>0.38421600530114752</v>
      </c>
      <c r="Y95" s="10" t="s">
        <v>74</v>
      </c>
      <c r="Z95" s="32">
        <f>(POWER(2,W32-W95))*1000</f>
        <v>5.5609665179232906</v>
      </c>
      <c r="AA95" s="21">
        <f t="shared" si="78"/>
        <v>7.2349795962009134E-2</v>
      </c>
      <c r="AC95">
        <f t="shared" si="86"/>
        <v>1.0102759037829274</v>
      </c>
      <c r="AD95">
        <f t="shared" si="87"/>
        <v>0.98537141912334825</v>
      </c>
      <c r="AE95">
        <f t="shared" si="88"/>
        <v>1.0043526770937243</v>
      </c>
      <c r="AG95">
        <f t="shared" si="89"/>
        <v>5.6181104748015516</v>
      </c>
      <c r="AH95">
        <f t="shared" si="90"/>
        <v>5.4796174694634976</v>
      </c>
      <c r="AI95">
        <f t="shared" si="91"/>
        <v>5.5851716095048234</v>
      </c>
      <c r="AM95" t="s">
        <v>42</v>
      </c>
      <c r="AN95" s="10" t="s">
        <v>74</v>
      </c>
      <c r="AO95" s="11">
        <f>AT12</f>
        <v>33.165313720703125</v>
      </c>
      <c r="AP95" s="11">
        <f>AU12</f>
        <v>33.117801666259766</v>
      </c>
      <c r="AQ95" s="11">
        <f>AV12</f>
        <v>33.297027587890625</v>
      </c>
      <c r="AR95" s="34"/>
      <c r="AS95" s="34"/>
      <c r="AT95">
        <f t="shared" si="92"/>
        <v>33.193380991617836</v>
      </c>
      <c r="AU95">
        <f t="shared" si="79"/>
        <v>9.2851017864952229E-2</v>
      </c>
      <c r="AV95" s="10" t="s">
        <v>74</v>
      </c>
      <c r="AW95" s="32">
        <f>(POWER(2,AT32-AT95))*1000</f>
        <v>0.43941404428170178</v>
      </c>
      <c r="AX95" s="21">
        <f t="shared" si="80"/>
        <v>1.2291619611155078E-3</v>
      </c>
      <c r="AZ95">
        <f t="shared" si="93"/>
        <v>0.99915443169462614</v>
      </c>
      <c r="BA95">
        <f t="shared" si="94"/>
        <v>0.99772306034817138</v>
      </c>
      <c r="BB95">
        <f t="shared" si="95"/>
        <v>1.0031225079572028</v>
      </c>
      <c r="BD95">
        <f t="shared" si="96"/>
        <v>0.43904248969292103</v>
      </c>
      <c r="BE95">
        <f t="shared" si="97"/>
        <v>0.43841352502070641</v>
      </c>
      <c r="BF95">
        <f t="shared" si="98"/>
        <v>0.44078611813147806</v>
      </c>
      <c r="BJ95" t="s">
        <v>42</v>
      </c>
      <c r="BK95" s="10" t="s">
        <v>74</v>
      </c>
      <c r="BL95" s="11">
        <f>BQ12</f>
        <v>25.349189758300781</v>
      </c>
      <c r="BM95" s="11">
        <f>BR12</f>
        <v>25.337684631347656</v>
      </c>
      <c r="BN95" s="11">
        <f>BS12</f>
        <v>25.39869499206543</v>
      </c>
      <c r="BO95" s="34"/>
      <c r="BP95" s="34"/>
      <c r="BQ95">
        <f t="shared" si="99"/>
        <v>25.361856460571289</v>
      </c>
      <c r="BR95">
        <f t="shared" si="81"/>
        <v>3.2417588413320847E-2</v>
      </c>
      <c r="BS95" s="10" t="s">
        <v>74</v>
      </c>
      <c r="BT95" s="32">
        <f>(POWER(2,BQ32-BQ95))*1000</f>
        <v>100.09162245351023</v>
      </c>
      <c r="BU95" s="21">
        <f t="shared" si="82"/>
        <v>0.12793736236792455</v>
      </c>
      <c r="BW95">
        <f t="shared" si="100"/>
        <v>0.99950056091949735</v>
      </c>
      <c r="BX95">
        <f t="shared" si="101"/>
        <v>0.99904692192934652</v>
      </c>
      <c r="BY95">
        <f t="shared" si="102"/>
        <v>1.0014525171511561</v>
      </c>
      <c r="CA95">
        <f t="shared" si="103"/>
        <v>100.04163278562602</v>
      </c>
      <c r="CB95">
        <f t="shared" si="104"/>
        <v>99.996227323093663</v>
      </c>
      <c r="CC95">
        <f t="shared" si="105"/>
        <v>100.23700725181099</v>
      </c>
      <c r="CG95" t="s">
        <v>42</v>
      </c>
      <c r="CH95" s="10" t="s">
        <v>43</v>
      </c>
      <c r="CI95" s="11" t="str">
        <f>CN12</f>
        <v>Undetermined</v>
      </c>
      <c r="CJ95" s="11">
        <f>CO12</f>
        <v>33.855678558349609</v>
      </c>
      <c r="CK95" s="11" t="str">
        <f>CP12</f>
        <v>Undetermined</v>
      </c>
      <c r="CL95" s="34"/>
      <c r="CM95" s="34"/>
      <c r="CN95">
        <f t="shared" si="106"/>
        <v>33.855678558349609</v>
      </c>
      <c r="CO95" t="e">
        <f t="shared" si="83"/>
        <v>#DIV/0!</v>
      </c>
      <c r="CP95" s="10" t="s">
        <v>43</v>
      </c>
      <c r="CQ95" s="32">
        <f>(POWER(2,CN32-CN95))*1000</f>
        <v>0.2776530827893352</v>
      </c>
      <c r="CR95" s="21" t="e">
        <f t="shared" si="84"/>
        <v>#DIV/0!</v>
      </c>
      <c r="CT95" t="e">
        <f t="shared" si="107"/>
        <v>#VALUE!</v>
      </c>
      <c r="CU95">
        <f t="shared" si="108"/>
        <v>1</v>
      </c>
      <c r="CV95" t="e">
        <f t="shared" si="109"/>
        <v>#VALUE!</v>
      </c>
      <c r="CX95" t="e">
        <f t="shared" si="110"/>
        <v>#VALUE!</v>
      </c>
      <c r="CY95">
        <f t="shared" si="111"/>
        <v>0.2776530827893352</v>
      </c>
      <c r="CZ95" t="e">
        <f t="shared" si="112"/>
        <v>#VALUE!</v>
      </c>
      <c r="DD95" t="s">
        <v>42</v>
      </c>
      <c r="DE95" s="10" t="s">
        <v>74</v>
      </c>
      <c r="DF95" t="s">
        <v>29</v>
      </c>
      <c r="DG95" s="11">
        <v>35.738117218017578</v>
      </c>
      <c r="DH95" t="s">
        <v>29</v>
      </c>
      <c r="DI95" s="11"/>
      <c r="DJ95" s="11"/>
      <c r="DK95">
        <v>33.193380990000001</v>
      </c>
      <c r="DL95">
        <v>9.2851017999999994E-2</v>
      </c>
      <c r="DM95" s="10" t="s">
        <v>74</v>
      </c>
      <c r="DN95" s="33">
        <v>0.439414044</v>
      </c>
      <c r="DO95">
        <v>1.229162E-3</v>
      </c>
      <c r="DQ95" t="e">
        <f t="shared" si="113"/>
        <v>#VALUE!</v>
      </c>
      <c r="DR95">
        <f t="shared" si="114"/>
        <v>1.0766639658907966</v>
      </c>
      <c r="DS95" t="e">
        <f t="shared" si="115"/>
        <v>#VALUE!</v>
      </c>
      <c r="DU95" t="e">
        <f t="shared" si="116"/>
        <v>#VALUE!</v>
      </c>
      <c r="DV95">
        <f t="shared" si="117"/>
        <v>0.47310126728115298</v>
      </c>
      <c r="DW95" t="e">
        <f t="shared" si="118"/>
        <v>#VALUE!</v>
      </c>
    </row>
    <row r="96" spans="16:127" ht="15.5" x14ac:dyDescent="0.35">
      <c r="P96" t="s">
        <v>44</v>
      </c>
      <c r="Q96" s="10" t="s">
        <v>75</v>
      </c>
      <c r="R96" s="11">
        <f>W13</f>
        <v>29.817018508911133</v>
      </c>
      <c r="S96" s="11">
        <f>X13</f>
        <v>29.897405624389648</v>
      </c>
      <c r="T96" s="11">
        <f>Y13</f>
        <v>29.980436325073242</v>
      </c>
      <c r="U96" s="34"/>
      <c r="V96" s="34"/>
      <c r="W96">
        <f t="shared" si="85"/>
        <v>29.898286819458008</v>
      </c>
      <c r="X96">
        <f t="shared" si="77"/>
        <v>8.1712471743055348E-2</v>
      </c>
      <c r="Y96" s="10" t="s">
        <v>75</v>
      </c>
      <c r="Z96" s="32">
        <f>(POWER(2,W33-W96))*1000</f>
        <v>4.8744274020348826</v>
      </c>
      <c r="AA96" s="21">
        <f t="shared" si="78"/>
        <v>1.3321884085115294E-2</v>
      </c>
      <c r="AC96">
        <f t="shared" si="86"/>
        <v>0.99728184056037672</v>
      </c>
      <c r="AD96">
        <f t="shared" si="87"/>
        <v>0.99997052690431121</v>
      </c>
      <c r="AE96">
        <f t="shared" si="88"/>
        <v>1.002747632535312</v>
      </c>
      <c r="AG96">
        <f t="shared" si="89"/>
        <v>4.8611779311792827</v>
      </c>
      <c r="AH96">
        <f t="shared" si="90"/>
        <v>4.874283737569634</v>
      </c>
      <c r="AI96">
        <f t="shared" si="91"/>
        <v>4.8878205373557302</v>
      </c>
      <c r="AM96" t="s">
        <v>44</v>
      </c>
      <c r="AN96" s="10" t="s">
        <v>75</v>
      </c>
      <c r="AO96" s="11">
        <f>AT13</f>
        <v>33.329391479492188</v>
      </c>
      <c r="AP96" s="11">
        <f>AU13</f>
        <v>33.812908172607422</v>
      </c>
      <c r="AQ96" s="11">
        <f>AV13</f>
        <v>32.432472229003906</v>
      </c>
      <c r="AR96" s="34"/>
      <c r="AS96" s="34"/>
      <c r="AT96">
        <f t="shared" si="92"/>
        <v>33.191590627034508</v>
      </c>
      <c r="AU96">
        <f t="shared" si="79"/>
        <v>0.70045888873058071</v>
      </c>
      <c r="AV96" s="10" t="s">
        <v>75</v>
      </c>
      <c r="AW96" s="32">
        <f>(POWER(2,AT33-AT96))*1000</f>
        <v>0.49721059641697474</v>
      </c>
      <c r="AX96" s="21">
        <f t="shared" si="80"/>
        <v>1.0492886157364011E-2</v>
      </c>
      <c r="AZ96">
        <f t="shared" si="93"/>
        <v>1.0041516796831496</v>
      </c>
      <c r="BA96">
        <f t="shared" si="94"/>
        <v>1.0187191253517947</v>
      </c>
      <c r="BB96">
        <f t="shared" si="95"/>
        <v>0.97712919496505535</v>
      </c>
      <c r="BD96">
        <f t="shared" si="96"/>
        <v>0.49927485554836576</v>
      </c>
      <c r="BE96">
        <f t="shared" si="97"/>
        <v>0.50651794389754468</v>
      </c>
      <c r="BF96">
        <f t="shared" si="98"/>
        <v>0.48583898980501355</v>
      </c>
      <c r="BJ96" t="s">
        <v>44</v>
      </c>
      <c r="BK96" s="10" t="s">
        <v>75</v>
      </c>
      <c r="BL96" s="11">
        <f>BQ13</f>
        <v>25.117563247680664</v>
      </c>
      <c r="BM96" s="11">
        <f>BR13</f>
        <v>25.158390045166016</v>
      </c>
      <c r="BN96" s="11">
        <f>BS13</f>
        <v>25.273767471313477</v>
      </c>
      <c r="BO96" s="34"/>
      <c r="BP96" s="34"/>
      <c r="BQ96">
        <f t="shared" si="99"/>
        <v>25.183240254720051</v>
      </c>
      <c r="BR96">
        <f t="shared" si="81"/>
        <v>8.1012897469119494E-2</v>
      </c>
      <c r="BS96" s="10" t="s">
        <v>75</v>
      </c>
      <c r="BT96" s="32">
        <f>(POWER(2,BQ33-BQ96))*1000</f>
        <v>128.02478450425437</v>
      </c>
      <c r="BU96" s="21">
        <f t="shared" si="82"/>
        <v>0.41184766676739842</v>
      </c>
      <c r="BW96">
        <f t="shared" si="100"/>
        <v>0.99739203508464014</v>
      </c>
      <c r="BX96">
        <f t="shared" si="101"/>
        <v>0.99901322429907014</v>
      </c>
      <c r="BY96">
        <f t="shared" si="102"/>
        <v>1.0035947406162897</v>
      </c>
      <c r="CA96">
        <f t="shared" si="103"/>
        <v>127.69090035797076</v>
      </c>
      <c r="CB96">
        <f t="shared" si="104"/>
        <v>127.89845275778879</v>
      </c>
      <c r="CC96">
        <f t="shared" si="105"/>
        <v>128.48500039700355</v>
      </c>
      <c r="CG96" t="s">
        <v>44</v>
      </c>
      <c r="CH96" s="10" t="s">
        <v>45</v>
      </c>
      <c r="CI96" s="11" t="str">
        <f>CN13</f>
        <v>Undetermined</v>
      </c>
      <c r="CJ96" s="11">
        <f>CO13</f>
        <v>34.215522766113281</v>
      </c>
      <c r="CK96" s="11" t="str">
        <f>CP13</f>
        <v>Undetermined</v>
      </c>
      <c r="CL96" s="34"/>
      <c r="CM96" s="34"/>
      <c r="CN96">
        <f t="shared" si="106"/>
        <v>34.215522766113281</v>
      </c>
      <c r="CO96" t="e">
        <f t="shared" si="83"/>
        <v>#DIV/0!</v>
      </c>
      <c r="CP96" s="10" t="s">
        <v>45</v>
      </c>
      <c r="CQ96" s="32">
        <f>(POWER(2,CN33-CN96))*1000</f>
        <v>0.24451532754715716</v>
      </c>
      <c r="CR96" s="21" t="e">
        <f t="shared" si="84"/>
        <v>#DIV/0!</v>
      </c>
      <c r="CT96" t="e">
        <f t="shared" si="107"/>
        <v>#VALUE!</v>
      </c>
      <c r="CU96">
        <f t="shared" si="108"/>
        <v>1</v>
      </c>
      <c r="CV96" t="e">
        <f t="shared" si="109"/>
        <v>#VALUE!</v>
      </c>
      <c r="CX96" t="e">
        <f t="shared" si="110"/>
        <v>#VALUE!</v>
      </c>
      <c r="CY96">
        <f t="shared" si="111"/>
        <v>0.24451532754715716</v>
      </c>
      <c r="CZ96" t="e">
        <f t="shared" si="112"/>
        <v>#VALUE!</v>
      </c>
      <c r="DD96" t="s">
        <v>44</v>
      </c>
      <c r="DE96" s="10" t="s">
        <v>75</v>
      </c>
      <c r="DF96" t="s">
        <v>29</v>
      </c>
      <c r="DG96" t="s">
        <v>29</v>
      </c>
      <c r="DH96" t="s">
        <v>29</v>
      </c>
      <c r="DI96" s="11"/>
      <c r="DJ96" s="11"/>
      <c r="DK96">
        <v>33.19159063</v>
      </c>
      <c r="DL96">
        <v>0.70045888899999997</v>
      </c>
      <c r="DM96" s="10" t="s">
        <v>75</v>
      </c>
      <c r="DN96" s="33">
        <v>0.497210596</v>
      </c>
      <c r="DO96">
        <v>1.0492886E-2</v>
      </c>
      <c r="DQ96" t="e">
        <f t="shared" si="113"/>
        <v>#VALUE!</v>
      </c>
      <c r="DR96" t="e">
        <f t="shared" si="114"/>
        <v>#VALUE!</v>
      </c>
      <c r="DS96" t="e">
        <f t="shared" si="115"/>
        <v>#VALUE!</v>
      </c>
      <c r="DU96" t="e">
        <f t="shared" si="116"/>
        <v>#VALUE!</v>
      </c>
      <c r="DV96" t="e">
        <f t="shared" si="117"/>
        <v>#VALUE!</v>
      </c>
      <c r="DW96" t="e">
        <f t="shared" si="118"/>
        <v>#VALUE!</v>
      </c>
    </row>
    <row r="97" spans="16:127" ht="15.5" x14ac:dyDescent="0.35">
      <c r="P97" s="14"/>
      <c r="Q97" s="35"/>
      <c r="R97" s="34"/>
      <c r="S97" s="34"/>
      <c r="T97" s="34"/>
      <c r="U97" s="34"/>
      <c r="V97" s="34"/>
      <c r="W97" s="14"/>
      <c r="X97" s="14"/>
      <c r="Y97" s="35"/>
      <c r="Z97" s="14"/>
      <c r="AA97" s="21"/>
      <c r="AB97" s="14"/>
      <c r="AM97" s="14"/>
      <c r="AN97" s="35"/>
      <c r="AO97" s="34"/>
      <c r="AP97" s="34"/>
      <c r="AQ97" s="34"/>
      <c r="AR97" s="34"/>
      <c r="AS97" s="34"/>
      <c r="AT97" s="14"/>
      <c r="AU97" s="14"/>
      <c r="AV97" s="35"/>
      <c r="AW97" s="14"/>
      <c r="AX97" s="21"/>
      <c r="AY97" s="14"/>
      <c r="BJ97" s="14"/>
      <c r="BK97" s="35"/>
      <c r="BL97" s="34"/>
      <c r="BM97" s="34"/>
      <c r="BN97" s="34"/>
      <c r="BO97" s="34"/>
      <c r="BP97" s="34"/>
      <c r="BQ97" s="14"/>
      <c r="BR97" s="14"/>
      <c r="BS97" s="35"/>
      <c r="BT97" s="14"/>
      <c r="BU97" s="21"/>
      <c r="BV97" s="14"/>
      <c r="CG97" s="14"/>
      <c r="CH97" s="35"/>
      <c r="CI97" s="34"/>
      <c r="CJ97" s="34"/>
      <c r="CK97" s="34"/>
      <c r="CL97" s="34"/>
      <c r="CM97" s="34"/>
      <c r="CN97" s="14"/>
      <c r="CO97" s="14"/>
      <c r="CP97" s="35"/>
      <c r="CQ97" s="14"/>
      <c r="CR97" s="21"/>
      <c r="CS97" s="14"/>
      <c r="DE97" s="13"/>
      <c r="DF97" s="11"/>
      <c r="DG97" s="11"/>
      <c r="DH97" s="11"/>
      <c r="DI97" s="11"/>
      <c r="DJ97" s="11"/>
      <c r="DM97" s="13"/>
    </row>
    <row r="98" spans="16:127" ht="15.5" x14ac:dyDescent="0.35">
      <c r="P98" s="14"/>
      <c r="Q98" s="35"/>
      <c r="R98" s="34"/>
      <c r="S98" s="34"/>
      <c r="T98" s="34"/>
      <c r="U98" s="34"/>
      <c r="V98" s="34"/>
      <c r="W98" s="14"/>
      <c r="X98" s="14"/>
      <c r="Y98" s="35"/>
      <c r="Z98" s="14"/>
      <c r="AA98" s="21"/>
      <c r="AB98" s="14"/>
      <c r="AM98" s="14"/>
      <c r="AN98" s="35"/>
      <c r="AO98" s="34"/>
      <c r="AP98" s="34"/>
      <c r="AQ98" s="34"/>
      <c r="AR98" s="34"/>
      <c r="AS98" s="34"/>
      <c r="AT98" s="14"/>
      <c r="AU98" s="14"/>
      <c r="AV98" s="35"/>
      <c r="AW98" s="14"/>
      <c r="AX98" s="21"/>
      <c r="AY98" s="14"/>
      <c r="BJ98" s="14"/>
      <c r="BK98" s="35"/>
      <c r="BL98" s="34"/>
      <c r="BM98" s="34"/>
      <c r="BN98" s="34"/>
      <c r="BO98" s="34"/>
      <c r="BP98" s="34"/>
      <c r="BQ98" s="14"/>
      <c r="BR98" s="14"/>
      <c r="BS98" s="35"/>
      <c r="BT98" s="14"/>
      <c r="BU98" s="21"/>
      <c r="BV98" s="14"/>
      <c r="CG98" s="14"/>
      <c r="CH98" s="35"/>
      <c r="CI98" s="34"/>
      <c r="CJ98" s="34"/>
      <c r="CK98" s="34"/>
      <c r="CL98" s="34"/>
      <c r="CM98" s="34"/>
      <c r="CN98" s="14"/>
      <c r="CO98" s="14"/>
      <c r="CP98" s="35"/>
      <c r="CQ98" s="14"/>
      <c r="CR98" s="21"/>
      <c r="CS98" s="14"/>
      <c r="DE98" s="13"/>
      <c r="DF98" s="11"/>
      <c r="DG98" s="11"/>
      <c r="DH98" s="11"/>
      <c r="DI98" s="11"/>
      <c r="DJ98" s="11"/>
      <c r="DM98" s="13"/>
    </row>
    <row r="99" spans="16:127" ht="15.5" x14ac:dyDescent="0.35">
      <c r="P99" s="14"/>
      <c r="Q99" s="35"/>
      <c r="R99" s="34"/>
      <c r="S99" s="34"/>
      <c r="T99" s="34"/>
      <c r="U99" s="34"/>
      <c r="V99" s="34"/>
      <c r="W99" s="14"/>
      <c r="X99" s="14"/>
      <c r="Y99" s="35"/>
      <c r="Z99" s="14"/>
      <c r="AA99" s="21"/>
      <c r="AB99" s="14"/>
      <c r="AM99" s="14"/>
      <c r="AN99" s="35"/>
      <c r="AO99" s="34"/>
      <c r="AP99" s="34"/>
      <c r="AQ99" s="34"/>
      <c r="AR99" s="34"/>
      <c r="AS99" s="34"/>
      <c r="AT99" s="14"/>
      <c r="AU99" s="14"/>
      <c r="AV99" s="35"/>
      <c r="AW99" s="14"/>
      <c r="AX99" s="21"/>
      <c r="AY99" s="14"/>
      <c r="BJ99" s="14"/>
      <c r="BK99" s="35"/>
      <c r="BL99" s="34"/>
      <c r="BM99" s="34"/>
      <c r="BN99" s="34"/>
      <c r="BO99" s="34"/>
      <c r="BP99" s="34"/>
      <c r="BQ99" s="14"/>
      <c r="BR99" s="14"/>
      <c r="BS99" s="35"/>
      <c r="BT99" s="14"/>
      <c r="BU99" s="21"/>
      <c r="BV99" s="14"/>
      <c r="CG99" s="14"/>
      <c r="CH99" s="35"/>
      <c r="CI99" s="34"/>
      <c r="CJ99" s="34"/>
      <c r="CK99" s="34"/>
      <c r="CL99" s="34"/>
      <c r="CM99" s="34"/>
      <c r="CN99" s="14"/>
      <c r="CO99" s="14"/>
      <c r="CP99" s="35"/>
      <c r="CQ99" s="14"/>
      <c r="CR99" s="21"/>
      <c r="CS99" s="14"/>
      <c r="DE99" s="13"/>
      <c r="DF99" s="11"/>
      <c r="DG99" s="11"/>
      <c r="DH99" s="11"/>
      <c r="DI99" s="11"/>
      <c r="DJ99" s="11"/>
      <c r="DM99" s="13"/>
    </row>
    <row r="100" spans="16:127" ht="15.5" x14ac:dyDescent="0.35">
      <c r="P100" s="14"/>
      <c r="Q100" s="35"/>
      <c r="R100" s="34"/>
      <c r="S100" s="34"/>
      <c r="T100" s="34"/>
      <c r="U100" s="34"/>
      <c r="V100" s="34"/>
      <c r="W100" s="14"/>
      <c r="X100" s="14"/>
      <c r="Y100" s="35"/>
      <c r="Z100" s="14"/>
      <c r="AA100" s="21"/>
      <c r="AB100" s="14"/>
      <c r="AM100" s="14"/>
      <c r="AN100" s="35"/>
      <c r="AO100" s="34"/>
      <c r="AP100" s="34"/>
      <c r="AQ100" s="34"/>
      <c r="AR100" s="34"/>
      <c r="AS100" s="34"/>
      <c r="AT100" s="14"/>
      <c r="AU100" s="14"/>
      <c r="AV100" s="35"/>
      <c r="AW100" s="14"/>
      <c r="AX100" s="21"/>
      <c r="AY100" s="14"/>
      <c r="BJ100" s="14"/>
      <c r="BK100" s="35"/>
      <c r="BL100" s="34"/>
      <c r="BM100" s="34"/>
      <c r="BN100" s="34"/>
      <c r="BO100" s="34"/>
      <c r="BP100" s="34"/>
      <c r="BQ100" s="14"/>
      <c r="BR100" s="14"/>
      <c r="BS100" s="35"/>
      <c r="BT100" s="14"/>
      <c r="BU100" s="21"/>
      <c r="BV100" s="14"/>
      <c r="CG100" s="14"/>
      <c r="CH100" s="35"/>
      <c r="CI100" s="34"/>
      <c r="CJ100" s="34"/>
      <c r="CK100" s="34"/>
      <c r="CL100" s="34"/>
      <c r="CM100" s="34"/>
      <c r="CN100" s="14"/>
      <c r="CO100" s="14"/>
      <c r="CP100" s="35"/>
      <c r="CQ100" s="14"/>
      <c r="CR100" s="21"/>
      <c r="CS100" s="14"/>
      <c r="DE100" s="13"/>
      <c r="DF100" s="11"/>
      <c r="DG100" s="11"/>
      <c r="DH100" s="11"/>
      <c r="DI100" s="11"/>
      <c r="DJ100" s="11"/>
      <c r="DM100" s="13"/>
    </row>
    <row r="101" spans="16:127" x14ac:dyDescent="0.35">
      <c r="P101" s="1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M101" s="1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BJ101" s="1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CG101" s="1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</row>
    <row r="102" spans="16:127" x14ac:dyDescent="0.35">
      <c r="P102" s="36"/>
      <c r="Q102" s="34"/>
      <c r="U102" s="34"/>
      <c r="V102" s="34"/>
      <c r="W102" s="34"/>
      <c r="X102" s="34"/>
      <c r="Y102" s="34"/>
      <c r="Z102" s="34"/>
      <c r="AA102" s="34"/>
      <c r="AM102" s="36"/>
      <c r="AN102" s="34"/>
      <c r="AR102" s="34"/>
      <c r="AS102" s="34"/>
      <c r="AT102" s="34"/>
      <c r="AU102" s="34"/>
      <c r="AV102" s="34"/>
      <c r="AW102" s="34"/>
      <c r="AX102" s="34"/>
      <c r="BJ102" s="36"/>
      <c r="BK102" s="34"/>
      <c r="BO102" s="34"/>
      <c r="BP102" s="34"/>
      <c r="BQ102" s="34"/>
      <c r="BR102" s="34"/>
      <c r="BS102" s="34"/>
      <c r="BT102" s="34"/>
      <c r="BU102" s="34"/>
      <c r="CG102" s="36"/>
      <c r="CH102" s="34"/>
      <c r="CL102" s="34"/>
      <c r="CM102" s="34"/>
      <c r="CN102" s="34"/>
      <c r="CO102" s="34"/>
      <c r="CP102" s="34"/>
      <c r="CQ102" s="34"/>
      <c r="CR102" s="34"/>
      <c r="DE102" s="11"/>
      <c r="DI102" s="11"/>
      <c r="DJ102" s="11"/>
      <c r="DK102" s="11"/>
      <c r="DL102" s="11"/>
      <c r="DM102" s="11"/>
      <c r="DN102" s="11"/>
      <c r="DO102" s="11"/>
    </row>
    <row r="103" spans="16:127" x14ac:dyDescent="0.35"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</row>
    <row r="104" spans="16:127" x14ac:dyDescent="0.35">
      <c r="Z104" s="26"/>
      <c r="AW104" s="26"/>
      <c r="BT104" s="26"/>
      <c r="CQ104" s="26"/>
      <c r="DN104" s="27"/>
    </row>
    <row r="105" spans="16:127" x14ac:dyDescent="0.35">
      <c r="Q105" s="37" t="s">
        <v>10</v>
      </c>
      <c r="R105" s="16"/>
      <c r="S105" s="16"/>
      <c r="T105" s="16"/>
      <c r="U105" s="16"/>
      <c r="V105" s="16"/>
      <c r="W105" s="16"/>
      <c r="X105" s="16"/>
      <c r="Y105" s="17"/>
      <c r="Z105" s="28" t="s">
        <v>51</v>
      </c>
      <c r="AA105" s="17"/>
      <c r="AC105" t="s">
        <v>52</v>
      </c>
      <c r="AG105" s="29" t="s">
        <v>53</v>
      </c>
      <c r="AH105" s="29"/>
      <c r="AN105" s="37" t="s">
        <v>14</v>
      </c>
      <c r="AO105" s="16"/>
      <c r="AP105" s="16"/>
      <c r="AQ105" s="16"/>
      <c r="AR105" s="16"/>
      <c r="AS105" s="16"/>
      <c r="AT105" s="16"/>
      <c r="AU105" s="16"/>
      <c r="AV105" s="17"/>
      <c r="AW105" s="28" t="s">
        <v>51</v>
      </c>
      <c r="AX105" s="17"/>
      <c r="AZ105" t="s">
        <v>52</v>
      </c>
      <c r="BD105" s="29" t="s">
        <v>53</v>
      </c>
      <c r="BE105" s="29"/>
      <c r="BK105" s="37" t="s">
        <v>18</v>
      </c>
      <c r="BL105" s="16"/>
      <c r="BM105" s="16"/>
      <c r="BN105" s="16"/>
      <c r="BO105" s="16"/>
      <c r="BP105" s="16"/>
      <c r="BQ105" s="16"/>
      <c r="BR105" s="16"/>
      <c r="BS105" s="17"/>
      <c r="BT105" s="28" t="s">
        <v>51</v>
      </c>
      <c r="BU105" s="17"/>
      <c r="BW105" t="s">
        <v>52</v>
      </c>
      <c r="CA105" s="29" t="s">
        <v>53</v>
      </c>
      <c r="CB105" s="29"/>
      <c r="CH105" s="37" t="s">
        <v>22</v>
      </c>
      <c r="CI105" s="16"/>
      <c r="CJ105" s="16"/>
      <c r="CK105" s="16"/>
      <c r="CL105" s="16"/>
      <c r="CM105" s="16"/>
      <c r="CN105" s="16"/>
      <c r="CO105" s="16"/>
      <c r="CP105" s="17"/>
      <c r="CQ105" s="28" t="s">
        <v>51</v>
      </c>
      <c r="CR105" s="17"/>
      <c r="CT105" t="s">
        <v>52</v>
      </c>
      <c r="CX105" s="29" t="s">
        <v>53</v>
      </c>
      <c r="CY105" s="29"/>
      <c r="DE105" s="38" t="s">
        <v>26</v>
      </c>
      <c r="DF105" s="38"/>
      <c r="DG105" s="38"/>
      <c r="DH105" s="38"/>
      <c r="DI105" s="38"/>
      <c r="DJ105" s="38"/>
      <c r="DK105" s="38"/>
      <c r="DL105" s="38"/>
      <c r="DN105" s="30" t="s">
        <v>51</v>
      </c>
      <c r="DQ105" t="s">
        <v>52</v>
      </c>
      <c r="DU105" s="29" t="s">
        <v>53</v>
      </c>
      <c r="DV105" s="29"/>
    </row>
    <row r="106" spans="16:127" x14ac:dyDescent="0.35">
      <c r="R106" s="19" t="s">
        <v>46</v>
      </c>
      <c r="S106" s="19" t="s">
        <v>47</v>
      </c>
      <c r="T106" s="19" t="s">
        <v>48</v>
      </c>
      <c r="U106" s="20"/>
      <c r="V106" s="21"/>
      <c r="W106" s="22" t="s">
        <v>49</v>
      </c>
      <c r="X106" s="19" t="s">
        <v>50</v>
      </c>
      <c r="Z106" s="19" t="s">
        <v>49</v>
      </c>
      <c r="AA106" s="19" t="s">
        <v>50</v>
      </c>
      <c r="AC106" s="29" t="s">
        <v>46</v>
      </c>
      <c r="AD106" s="29" t="s">
        <v>47</v>
      </c>
      <c r="AE106" s="29" t="s">
        <v>48</v>
      </c>
      <c r="AG106" s="29" t="s">
        <v>46</v>
      </c>
      <c r="AH106" s="29" t="s">
        <v>47</v>
      </c>
      <c r="AI106" s="29" t="s">
        <v>48</v>
      </c>
      <c r="AJ106" s="29"/>
      <c r="AO106" s="19" t="s">
        <v>46</v>
      </c>
      <c r="AP106" s="19" t="s">
        <v>47</v>
      </c>
      <c r="AQ106" s="19" t="s">
        <v>48</v>
      </c>
      <c r="AR106" s="20"/>
      <c r="AS106" s="21"/>
      <c r="AT106" s="22" t="s">
        <v>49</v>
      </c>
      <c r="AU106" s="19" t="s">
        <v>50</v>
      </c>
      <c r="AW106" s="19" t="s">
        <v>49</v>
      </c>
      <c r="AX106" s="19" t="s">
        <v>50</v>
      </c>
      <c r="AZ106" s="29" t="s">
        <v>46</v>
      </c>
      <c r="BA106" s="29" t="s">
        <v>47</v>
      </c>
      <c r="BB106" s="29" t="s">
        <v>48</v>
      </c>
      <c r="BD106" s="29" t="s">
        <v>46</v>
      </c>
      <c r="BE106" s="29" t="s">
        <v>47</v>
      </c>
      <c r="BF106" s="29" t="s">
        <v>48</v>
      </c>
      <c r="BL106" s="19" t="s">
        <v>46</v>
      </c>
      <c r="BM106" s="19" t="s">
        <v>47</v>
      </c>
      <c r="BN106" s="19" t="s">
        <v>48</v>
      </c>
      <c r="BO106" s="20"/>
      <c r="BP106" s="21"/>
      <c r="BQ106" s="22" t="s">
        <v>49</v>
      </c>
      <c r="BR106" s="19" t="s">
        <v>50</v>
      </c>
      <c r="BT106" s="19" t="s">
        <v>49</v>
      </c>
      <c r="BU106" s="19" t="s">
        <v>50</v>
      </c>
      <c r="BW106" s="29" t="s">
        <v>46</v>
      </c>
      <c r="BX106" s="29" t="s">
        <v>47</v>
      </c>
      <c r="BY106" s="29" t="s">
        <v>48</v>
      </c>
      <c r="CA106" s="29" t="s">
        <v>46</v>
      </c>
      <c r="CB106" s="29" t="s">
        <v>47</v>
      </c>
      <c r="CC106" s="29" t="s">
        <v>48</v>
      </c>
      <c r="CI106" s="19" t="s">
        <v>46</v>
      </c>
      <c r="CJ106" s="19" t="s">
        <v>47</v>
      </c>
      <c r="CK106" s="19" t="s">
        <v>48</v>
      </c>
      <c r="CL106" s="20"/>
      <c r="CM106" s="21"/>
      <c r="CN106" s="22" t="s">
        <v>49</v>
      </c>
      <c r="CO106" s="19" t="s">
        <v>50</v>
      </c>
      <c r="CQ106" s="19" t="s">
        <v>49</v>
      </c>
      <c r="CR106" s="19" t="s">
        <v>50</v>
      </c>
      <c r="CT106" s="29" t="s">
        <v>46</v>
      </c>
      <c r="CU106" s="29" t="s">
        <v>47</v>
      </c>
      <c r="CV106" s="29" t="s">
        <v>48</v>
      </c>
      <c r="CX106" s="29" t="s">
        <v>46</v>
      </c>
      <c r="CY106" s="29" t="s">
        <v>47</v>
      </c>
      <c r="CZ106" s="29" t="s">
        <v>48</v>
      </c>
      <c r="DF106" s="23" t="s">
        <v>46</v>
      </c>
      <c r="DG106" s="23" t="s">
        <v>47</v>
      </c>
      <c r="DH106" s="23" t="s">
        <v>48</v>
      </c>
      <c r="DI106" s="23"/>
      <c r="DK106" s="24" t="s">
        <v>49</v>
      </c>
      <c r="DL106" s="23" t="s">
        <v>50</v>
      </c>
      <c r="DN106" s="23" t="s">
        <v>49</v>
      </c>
      <c r="DO106" s="23" t="s">
        <v>50</v>
      </c>
      <c r="DQ106" s="29" t="s">
        <v>46</v>
      </c>
      <c r="DR106" s="29" t="s">
        <v>47</v>
      </c>
      <c r="DS106" s="29" t="s">
        <v>48</v>
      </c>
      <c r="DU106" s="29" t="s">
        <v>46</v>
      </c>
      <c r="DV106" s="29" t="s">
        <v>47</v>
      </c>
      <c r="DW106" s="29" t="s">
        <v>48</v>
      </c>
    </row>
    <row r="107" spans="16:127" ht="15.5" x14ac:dyDescent="0.35">
      <c r="P107" t="s">
        <v>27</v>
      </c>
      <c r="Q107" s="10" t="s">
        <v>67</v>
      </c>
      <c r="R107" s="11">
        <f>Z3</f>
        <v>32.015789031982422</v>
      </c>
      <c r="S107" s="11">
        <f>AA3</f>
        <v>32.617103576660156</v>
      </c>
      <c r="T107" s="11">
        <f>AB3</f>
        <v>32.153617858886719</v>
      </c>
      <c r="W107">
        <f>AVERAGE(R107:T107)</f>
        <v>32.262170155843101</v>
      </c>
      <c r="X107">
        <f t="shared" ref="X107:X117" si="119">STDEV(R107:T107)</f>
        <v>0.31501189865007856</v>
      </c>
      <c r="Y107" s="10" t="s">
        <v>67</v>
      </c>
      <c r="Z107" s="32">
        <f>(POWER(2,W23-W107))*1000</f>
        <v>1.7701713164211328</v>
      </c>
      <c r="AA107" s="21">
        <f>((X107/W107)*Z107)</f>
        <v>1.7284176006391087E-2</v>
      </c>
      <c r="AC107">
        <f>R107/W107</f>
        <v>0.99236315713820455</v>
      </c>
      <c r="AD107">
        <f>S107/W107</f>
        <v>1.0110015358267141</v>
      </c>
      <c r="AE107">
        <f>T107/W107</f>
        <v>0.99663530703508107</v>
      </c>
      <c r="AG107">
        <f>Z107*AC107</f>
        <v>1.7566527962391669</v>
      </c>
      <c r="AH107">
        <f>AD107*Z107</f>
        <v>1.7896459195781615</v>
      </c>
      <c r="AI107">
        <f>AE107*Z107</f>
        <v>1.7642152334460692</v>
      </c>
      <c r="AM107" t="s">
        <v>27</v>
      </c>
      <c r="AN107" s="10" t="s">
        <v>67</v>
      </c>
      <c r="AO107" s="11">
        <v>31.831214904785156</v>
      </c>
      <c r="AP107" s="11">
        <v>32.335407257080078</v>
      </c>
      <c r="AQ107" s="11">
        <v>32.335567474365234</v>
      </c>
      <c r="AT107">
        <f>AVERAGE(AO107:AQ107)</f>
        <v>32.167396545410156</v>
      </c>
      <c r="AU107">
        <f t="shared" ref="AU107:AU117" si="120">STDEV(AO107:AQ107)</f>
        <v>0.29114185208825971</v>
      </c>
      <c r="AV107" s="10" t="s">
        <v>67</v>
      </c>
      <c r="AW107" s="32">
        <f>(POWER(2,AT23-AT107))*1000</f>
        <v>1.890362088054671</v>
      </c>
      <c r="AX107" s="21">
        <f>((AU107/AT107)*AW107)</f>
        <v>1.7109358497717657E-2</v>
      </c>
      <c r="AZ107">
        <f>AO107/AT107</f>
        <v>0.98954899442513422</v>
      </c>
      <c r="BA107">
        <f>AP107/AT107</f>
        <v>1.0052230124198192</v>
      </c>
      <c r="BB107">
        <f>AQ107/AT107</f>
        <v>1.0052279931550467</v>
      </c>
      <c r="BD107">
        <f>AW107*AZ107</f>
        <v>1.8706059033338966</v>
      </c>
      <c r="BE107">
        <f>BA107*AW107</f>
        <v>1.9002354727185358</v>
      </c>
      <c r="BF107">
        <f>BB107*AW107</f>
        <v>1.9002448881115808</v>
      </c>
      <c r="BJ107" t="s">
        <v>27</v>
      </c>
      <c r="BK107" s="10" t="s">
        <v>67</v>
      </c>
      <c r="BL107" s="11">
        <f>BT3</f>
        <v>30.893087387084961</v>
      </c>
      <c r="BM107" s="11">
        <f>BU3</f>
        <v>30.590747833251953</v>
      </c>
      <c r="BN107" s="11">
        <f>BV3</f>
        <v>30.651922225952148</v>
      </c>
      <c r="BQ107">
        <f>AVERAGE(BL107:BN107)</f>
        <v>30.71191914876302</v>
      </c>
      <c r="BR107">
        <f t="shared" ref="BR107:BR117" si="121">STDEV(BL107:BN107)</f>
        <v>0.15985000629673396</v>
      </c>
      <c r="BS107" s="10" t="s">
        <v>67</v>
      </c>
      <c r="BT107" s="32">
        <f>(POWER(2,BQ23-BQ107))*1000</f>
        <v>5.1842669129300969</v>
      </c>
      <c r="BU107" s="21">
        <f>((BR107/BQ107)*BT107)</f>
        <v>2.6983175315802535E-2</v>
      </c>
      <c r="BW107">
        <f>BL107/BQ107</f>
        <v>1.0058989553028059</v>
      </c>
      <c r="BX107">
        <f>BM107/BQ107</f>
        <v>0.9960545834037875</v>
      </c>
      <c r="BY107">
        <f>BN107/BQ107</f>
        <v>0.99804646129340679</v>
      </c>
      <c r="CA107">
        <f>BT107*BW107</f>
        <v>5.2148486717272871</v>
      </c>
      <c r="CB107">
        <f>BX107*BT107</f>
        <v>5.1638128202126268</v>
      </c>
      <c r="CC107">
        <f>BY107*BT107</f>
        <v>5.1741392468503777</v>
      </c>
      <c r="CG107" t="s">
        <v>27</v>
      </c>
      <c r="CH107" s="10" t="s">
        <v>28</v>
      </c>
      <c r="CI107" s="11">
        <f>CQ3</f>
        <v>35.353855133056641</v>
      </c>
      <c r="CJ107" s="11">
        <f>CR3</f>
        <v>36.4683837890625</v>
      </c>
      <c r="CK107" s="11" t="str">
        <f>CS3</f>
        <v>Undetermined</v>
      </c>
      <c r="CN107">
        <f>AVERAGE(CI107:CK107)</f>
        <v>35.91111946105957</v>
      </c>
      <c r="CO107">
        <f t="shared" ref="CO107:CO117" si="122">STDEV(CI107:CK107)</f>
        <v>0.78809077048847209</v>
      </c>
      <c r="CP107" s="10" t="s">
        <v>28</v>
      </c>
      <c r="CQ107" s="32">
        <f>(POWER(2,CN23-CN107))*1000</f>
        <v>0.14111465089798952</v>
      </c>
      <c r="CR107" s="21">
        <f>((CO107/CN107)*CQ107)</f>
        <v>3.0968445323460549E-3</v>
      </c>
      <c r="CT107">
        <f>CI107/CN107</f>
        <v>0.98448212318729855</v>
      </c>
      <c r="CU107">
        <f>CJ107/CN107</f>
        <v>1.0155178768127016</v>
      </c>
      <c r="CV107" t="e">
        <f>CK107/CN107</f>
        <v>#VALUE!</v>
      </c>
      <c r="CX107">
        <f>CQ107*CT107</f>
        <v>0.13892485112888717</v>
      </c>
      <c r="CY107">
        <f>CU107*CQ107</f>
        <v>0.14330445066709191</v>
      </c>
      <c r="CZ107" t="e">
        <f>CV107*CQ107</f>
        <v>#VALUE!</v>
      </c>
      <c r="DD107" t="s">
        <v>27</v>
      </c>
      <c r="DE107" s="10" t="s">
        <v>67</v>
      </c>
      <c r="DF107" s="11">
        <v>23.287458419799805</v>
      </c>
      <c r="DG107" s="11">
        <v>22.913501739501953</v>
      </c>
      <c r="DH107" s="11">
        <v>23.261270523071289</v>
      </c>
      <c r="DK107">
        <v>32.167396549999999</v>
      </c>
      <c r="DL107">
        <v>0.29114185199999998</v>
      </c>
      <c r="DM107" s="10" t="s">
        <v>67</v>
      </c>
      <c r="DN107" s="33">
        <v>1.8903620880000001</v>
      </c>
      <c r="DO107">
        <v>1.7109358000000002E-2</v>
      </c>
      <c r="DQ107">
        <f>DF107/DK107</f>
        <v>0.72394601109861356</v>
      </c>
      <c r="DR107">
        <f>DG107/DK107</f>
        <v>0.71232067860654869</v>
      </c>
      <c r="DS107">
        <f>DH107/DK107</f>
        <v>0.72313189806687328</v>
      </c>
      <c r="DU107">
        <f>DN107*DQ107</f>
        <v>1.3685200931396464</v>
      </c>
      <c r="DV107">
        <f>DR107*DN107</f>
        <v>1.3465440053362523</v>
      </c>
      <c r="DW107">
        <f>DS107*DN107</f>
        <v>1.3669811247290977</v>
      </c>
    </row>
    <row r="108" spans="16:127" ht="15.5" x14ac:dyDescent="0.35">
      <c r="Q108" s="10"/>
      <c r="R108" s="11"/>
      <c r="S108" s="11"/>
      <c r="T108" s="11"/>
      <c r="Y108" s="10"/>
      <c r="Z108" s="32"/>
      <c r="AA108" s="21"/>
      <c r="AN108" s="10"/>
      <c r="AO108" s="11"/>
      <c r="AP108" s="11"/>
      <c r="AQ108" s="11"/>
      <c r="AV108" s="10"/>
      <c r="AW108" s="32"/>
      <c r="AX108" s="21"/>
      <c r="BK108" s="10"/>
      <c r="BL108" s="11"/>
      <c r="BM108" s="11"/>
      <c r="BN108" s="11"/>
      <c r="BS108" s="10"/>
      <c r="BT108" s="32"/>
      <c r="BU108" s="21"/>
      <c r="CH108" s="10"/>
      <c r="CI108" s="11"/>
      <c r="CJ108" s="11"/>
      <c r="CK108" s="11"/>
      <c r="CP108" s="10"/>
      <c r="CQ108" s="32"/>
      <c r="CR108" s="21"/>
      <c r="DE108" s="10"/>
      <c r="DF108" s="11"/>
      <c r="DG108" s="11"/>
      <c r="DH108" s="11"/>
      <c r="DM108" s="10"/>
      <c r="DN108" s="33"/>
    </row>
    <row r="109" spans="16:127" ht="15.5" x14ac:dyDescent="0.35">
      <c r="P109" t="s">
        <v>30</v>
      </c>
      <c r="Q109" s="10" t="s">
        <v>68</v>
      </c>
      <c r="R109" s="11" t="str">
        <f>Z5</f>
        <v>Undetermined</v>
      </c>
      <c r="S109" s="11">
        <f>AA5</f>
        <v>36.997966766357422</v>
      </c>
      <c r="T109" s="11">
        <f>AB5</f>
        <v>35.666599273681641</v>
      </c>
      <c r="W109">
        <f t="shared" ref="W109:W117" si="123">AVERAGE(R109:T109)</f>
        <v>36.332283020019531</v>
      </c>
      <c r="X109">
        <f t="shared" si="119"/>
        <v>0.94141898232237609</v>
      </c>
      <c r="Y109" s="10" t="s">
        <v>68</v>
      </c>
      <c r="Z109" s="32">
        <f>(POWER(2,W25-W109))*1000</f>
        <v>0.29349775324968908</v>
      </c>
      <c r="AA109" s="21">
        <f t="shared" ref="AA109:AA117" si="124">((X109/W109)*Z109)</f>
        <v>7.6049268917667261E-3</v>
      </c>
      <c r="AC109" t="e">
        <f t="shared" ref="AC109:AC117" si="125">R109/W109</f>
        <v>#VALUE!</v>
      </c>
      <c r="AD109">
        <f t="shared" ref="AD109:AD117" si="126">S109/W109</f>
        <v>1.0183221006500223</v>
      </c>
      <c r="AE109">
        <f t="shared" ref="AE109:AE117" si="127">T109/W109</f>
        <v>0.98167789934997784</v>
      </c>
      <c r="AG109" t="e">
        <f t="shared" ref="AG109:AG117" si="128">Z109*AC109</f>
        <v>#VALUE!</v>
      </c>
      <c r="AH109">
        <f t="shared" ref="AH109:AH117" si="129">AD109*Z109</f>
        <v>0.29887524862528525</v>
      </c>
      <c r="AI109">
        <f t="shared" ref="AI109:AI117" si="130">AE109*Z109</f>
        <v>0.2881202578740929</v>
      </c>
      <c r="AM109" t="s">
        <v>30</v>
      </c>
      <c r="AN109" s="10" t="s">
        <v>68</v>
      </c>
      <c r="AO109" s="11">
        <v>26.800920486450195</v>
      </c>
      <c r="AP109" s="11">
        <v>27.007644653320313</v>
      </c>
      <c r="AQ109" s="11">
        <v>26.920841217041016</v>
      </c>
      <c r="AT109">
        <f t="shared" ref="AT109:AT117" si="131">AVERAGE(AO109:AQ109)</f>
        <v>26.909802118937176</v>
      </c>
      <c r="AU109">
        <f t="shared" si="120"/>
        <v>0.10380325889511217</v>
      </c>
      <c r="AV109" s="10" t="s">
        <v>68</v>
      </c>
      <c r="AW109" s="32">
        <f>(POWER(2,AT25-AT109))*1000</f>
        <v>201.39754201073606</v>
      </c>
      <c r="AX109" s="21">
        <f t="shared" ref="AX109:AX117" si="132">((AU109/AT109)*AW109)</f>
        <v>0.77688126808883995</v>
      </c>
      <c r="AZ109">
        <f t="shared" ref="AZ109:AZ117" si="133">AO109/AT109</f>
        <v>0.99595383005769644</v>
      </c>
      <c r="BA109">
        <f t="shared" ref="BA109:BA117" si="134">AP109/AT109</f>
        <v>1.0036359440307545</v>
      </c>
      <c r="BB109">
        <f t="shared" ref="BB109:BB117" si="135">AQ109/AT109</f>
        <v>1.0004102259115488</v>
      </c>
      <c r="BD109">
        <f t="shared" ref="BD109:BD117" si="136">AW109*AZ109</f>
        <v>200.5826533297984</v>
      </c>
      <c r="BE109">
        <f t="shared" ref="BE109:BE117" si="137">BA109*AW109</f>
        <v>202.12981220141862</v>
      </c>
      <c r="BF109">
        <f t="shared" ref="BF109:BF117" si="138">BB109*AW109</f>
        <v>201.4801605009911</v>
      </c>
      <c r="BJ109" t="s">
        <v>30</v>
      </c>
      <c r="BK109" s="10" t="s">
        <v>68</v>
      </c>
      <c r="BL109" s="11" t="str">
        <f>BT5</f>
        <v>Undetermined</v>
      </c>
      <c r="BM109" s="11">
        <f>BU5</f>
        <v>34.730094909667969</v>
      </c>
      <c r="BN109" s="11" t="str">
        <f>BV5</f>
        <v>Undetermined</v>
      </c>
      <c r="BQ109">
        <f t="shared" ref="BQ109:BQ117" si="139">AVERAGE(BL109:BN109)</f>
        <v>34.730094909667969</v>
      </c>
      <c r="BR109" t="e">
        <f t="shared" si="121"/>
        <v>#DIV/0!</v>
      </c>
      <c r="BS109" s="10" t="s">
        <v>68</v>
      </c>
      <c r="BT109" s="32">
        <f>(POWER(2,BQ25-BQ109))*1000</f>
        <v>0.89106925848066088</v>
      </c>
      <c r="BU109" s="21" t="e">
        <f t="shared" ref="BU109:BU117" si="140">((BR109/BQ109)*BT109)</f>
        <v>#DIV/0!</v>
      </c>
      <c r="BW109" t="e">
        <f t="shared" ref="BW109:BW117" si="141">BL109/BQ109</f>
        <v>#VALUE!</v>
      </c>
      <c r="BX109">
        <f t="shared" ref="BX109:BX117" si="142">BM109/BQ109</f>
        <v>1</v>
      </c>
      <c r="BY109" t="e">
        <f t="shared" ref="BY109:BY117" si="143">BN109/BQ109</f>
        <v>#VALUE!</v>
      </c>
      <c r="CA109" t="e">
        <f t="shared" ref="CA109:CA117" si="144">BT109*BW109</f>
        <v>#VALUE!</v>
      </c>
      <c r="CB109">
        <f t="shared" ref="CB109:CB117" si="145">BX109*BT109</f>
        <v>0.89106925848066088</v>
      </c>
      <c r="CC109" t="e">
        <f t="shared" ref="CC109:CC117" si="146">BY109*BT109</f>
        <v>#VALUE!</v>
      </c>
      <c r="CG109" t="s">
        <v>30</v>
      </c>
      <c r="CH109" s="10" t="s">
        <v>31</v>
      </c>
      <c r="CI109" s="11">
        <f>CQ5</f>
        <v>30.391525268554688</v>
      </c>
      <c r="CJ109" s="11">
        <f>CR5</f>
        <v>29.935026168823242</v>
      </c>
      <c r="CK109" s="11">
        <f>CS5</f>
        <v>28.974660873413086</v>
      </c>
      <c r="CN109">
        <f t="shared" ref="CN109:CN117" si="147">AVERAGE(CI109:CK109)</f>
        <v>29.767070770263672</v>
      </c>
      <c r="CO109">
        <f t="shared" si="122"/>
        <v>0.72321016342690603</v>
      </c>
      <c r="CP109" s="10" t="s">
        <v>31</v>
      </c>
      <c r="CQ109" s="32">
        <f>(POWER(2,CN25-CN109))*1000</f>
        <v>27.792690818411511</v>
      </c>
      <c r="CR109" s="21">
        <f t="shared" ref="CR109:CR117" si="148">((CO109/CN109)*CQ109)</f>
        <v>0.67524133039439194</v>
      </c>
      <c r="CT109">
        <f t="shared" ref="CT109:CT117" si="149">CI109/CN109</f>
        <v>1.0209780298206172</v>
      </c>
      <c r="CU109">
        <f t="shared" ref="CU109:CU117" si="150">CJ109/CN109</f>
        <v>1.005642322009304</v>
      </c>
      <c r="CV109">
        <f t="shared" ref="CV109:CV117" si="151">CK109/CN109</f>
        <v>0.97337964817007872</v>
      </c>
      <c r="CX109">
        <f t="shared" ref="CX109:CX117" si="152">CQ109*CT109</f>
        <v>28.375726715195345</v>
      </c>
      <c r="CY109">
        <f t="shared" ref="CY109:CY117" si="153">CU109*CQ109</f>
        <v>27.949506129514017</v>
      </c>
      <c r="CZ109">
        <f t="shared" ref="CZ109:CZ117" si="154">CV109*CQ109</f>
        <v>27.052839610525172</v>
      </c>
      <c r="DD109" t="s">
        <v>30</v>
      </c>
      <c r="DE109" s="10" t="s">
        <v>68</v>
      </c>
      <c r="DF109" s="11">
        <v>33.262039184570313</v>
      </c>
      <c r="DG109" s="11">
        <v>33.590618133544922</v>
      </c>
      <c r="DH109" s="11">
        <v>33.501605987548828</v>
      </c>
      <c r="DK109">
        <v>26.909802119999998</v>
      </c>
      <c r="DL109">
        <v>0.10380325899999999</v>
      </c>
      <c r="DM109" s="10" t="s">
        <v>68</v>
      </c>
      <c r="DN109" s="33">
        <v>201.39754199999999</v>
      </c>
      <c r="DO109">
        <v>0.77688126800000001</v>
      </c>
      <c r="DQ109">
        <f t="shared" ref="DQ109:DQ117" si="155">DF109/DK109</f>
        <v>1.236056624877564</v>
      </c>
      <c r="DR109">
        <f t="shared" ref="DR109:DR117" si="156">DG109/DK109</f>
        <v>1.2482670063403991</v>
      </c>
      <c r="DS109">
        <f t="shared" ref="DS109:DS117" si="157">DH109/DK109</f>
        <v>1.2449592099619955</v>
      </c>
      <c r="DU109">
        <f t="shared" ref="DU109:DU117" si="158">DN109*DQ109</f>
        <v>248.93876602315743</v>
      </c>
      <c r="DV109">
        <f t="shared" ref="DV109:DV117" si="159">DR109*DN109</f>
        <v>251.39790683665478</v>
      </c>
      <c r="DW109">
        <f t="shared" ref="DW109:DW117" si="160">DS109*DN109</f>
        <v>250.73172477660779</v>
      </c>
    </row>
    <row r="110" spans="16:127" ht="15.5" x14ac:dyDescent="0.35">
      <c r="P110" t="s">
        <v>32</v>
      </c>
      <c r="Q110" s="10" t="s">
        <v>69</v>
      </c>
      <c r="R110" s="11" t="str">
        <f>Z6</f>
        <v>Undetermined</v>
      </c>
      <c r="S110" s="11">
        <f>AA6</f>
        <v>36.430473327636719</v>
      </c>
      <c r="T110" s="11">
        <f>AB6</f>
        <v>39.183307647705078</v>
      </c>
      <c r="W110">
        <f t="shared" si="123"/>
        <v>37.806890487670898</v>
      </c>
      <c r="X110">
        <f t="shared" si="119"/>
        <v>1.9465478152033957</v>
      </c>
      <c r="Y110" s="10" t="s">
        <v>69</v>
      </c>
      <c r="Z110" s="32">
        <f>(POWER(2,W26-W110))*1000</f>
        <v>1.4084570269052464E-2</v>
      </c>
      <c r="AA110" s="21">
        <f t="shared" si="124"/>
        <v>7.2516647446167065E-4</v>
      </c>
      <c r="AC110" t="e">
        <f t="shared" si="125"/>
        <v>#VALUE!</v>
      </c>
      <c r="AD110">
        <f t="shared" si="126"/>
        <v>0.96359348409033962</v>
      </c>
      <c r="AE110">
        <f t="shared" si="127"/>
        <v>1.0364065159096605</v>
      </c>
      <c r="AG110" t="e">
        <f t="shared" si="128"/>
        <v>#VALUE!</v>
      </c>
      <c r="AH110">
        <f t="shared" si="129"/>
        <v>1.3571800137471475E-2</v>
      </c>
      <c r="AI110">
        <f t="shared" si="130"/>
        <v>1.4597340400633454E-2</v>
      </c>
      <c r="AM110" t="s">
        <v>32</v>
      </c>
      <c r="AN110" s="10" t="s">
        <v>69</v>
      </c>
      <c r="AO110" s="11">
        <v>27.142055511474609</v>
      </c>
      <c r="AP110" s="11">
        <v>27.539218902587891</v>
      </c>
      <c r="AQ110" s="11">
        <v>24.902507781982422</v>
      </c>
      <c r="AT110">
        <f t="shared" si="131"/>
        <v>26.527927398681641</v>
      </c>
      <c r="AU110">
        <f t="shared" si="120"/>
        <v>1.4215929050094218</v>
      </c>
      <c r="AV110" s="10" t="s">
        <v>69</v>
      </c>
      <c r="AW110" s="32">
        <f>(POWER(2,AT26-AT110))*1000</f>
        <v>34.998530567555072</v>
      </c>
      <c r="AX110" s="21">
        <f t="shared" si="132"/>
        <v>1.8755201638204224</v>
      </c>
      <c r="AZ110">
        <f t="shared" si="133"/>
        <v>1.023150248549892</v>
      </c>
      <c r="BA110">
        <f t="shared" si="134"/>
        <v>1.0381217683804618</v>
      </c>
      <c r="BB110">
        <f t="shared" si="135"/>
        <v>0.93872798306964622</v>
      </c>
      <c r="BD110">
        <f t="shared" si="136"/>
        <v>35.808755249074963</v>
      </c>
      <c r="BE110">
        <f t="shared" si="137"/>
        <v>36.332736443507919</v>
      </c>
      <c r="BF110">
        <f t="shared" si="138"/>
        <v>32.854100010082334</v>
      </c>
      <c r="BJ110" t="s">
        <v>32</v>
      </c>
      <c r="BK110" s="10" t="s">
        <v>69</v>
      </c>
      <c r="BL110" s="11">
        <f>BT6</f>
        <v>33.546504974365234</v>
      </c>
      <c r="BM110" s="11">
        <f>BU6</f>
        <v>31.930950164794922</v>
      </c>
      <c r="BN110" s="11">
        <f>BV6</f>
        <v>33.708103179931641</v>
      </c>
      <c r="BQ110">
        <f t="shared" si="139"/>
        <v>33.061852773030601</v>
      </c>
      <c r="BR110">
        <f t="shared" si="121"/>
        <v>0.98271767410394306</v>
      </c>
      <c r="BS110" s="10" t="s">
        <v>69</v>
      </c>
      <c r="BT110" s="32">
        <f>(POWER(2,BQ26-BQ110))*1000</f>
        <v>0.37769591136999575</v>
      </c>
      <c r="BU110" s="21">
        <f t="shared" si="140"/>
        <v>1.1226486612476324E-2</v>
      </c>
      <c r="BW110">
        <f t="shared" si="141"/>
        <v>1.0146589546769131</v>
      </c>
      <c r="BX110">
        <f t="shared" si="142"/>
        <v>0.96579433657274694</v>
      </c>
      <c r="BY110">
        <f t="shared" si="143"/>
        <v>1.0195467087503396</v>
      </c>
      <c r="CA110">
        <f t="shared" si="144"/>
        <v>0.38323253861642392</v>
      </c>
      <c r="CB110">
        <f t="shared" si="145"/>
        <v>0.36477657214782405</v>
      </c>
      <c r="CC110">
        <f t="shared" si="146"/>
        <v>0.38507862334573911</v>
      </c>
      <c r="CG110" t="s">
        <v>32</v>
      </c>
      <c r="CH110" s="10" t="s">
        <v>33</v>
      </c>
      <c r="CI110" s="11">
        <f>CQ6</f>
        <v>33.85552978515625</v>
      </c>
      <c r="CJ110" s="11">
        <f>CR6</f>
        <v>35.949462890625</v>
      </c>
      <c r="CK110" s="11">
        <f>CS6</f>
        <v>32.538124084472656</v>
      </c>
      <c r="CN110">
        <f t="shared" si="147"/>
        <v>34.114372253417969</v>
      </c>
      <c r="CO110">
        <f t="shared" si="122"/>
        <v>1.7203365020024683</v>
      </c>
      <c r="CP110" s="10" t="s">
        <v>33</v>
      </c>
      <c r="CQ110" s="32">
        <f>(POWER(2,CN26-CN110))*1000</f>
        <v>0.18209681465062347</v>
      </c>
      <c r="CR110" s="21">
        <f t="shared" si="148"/>
        <v>9.1828685814512867E-3</v>
      </c>
      <c r="CT110">
        <f t="shared" si="149"/>
        <v>0.9924125097088432</v>
      </c>
      <c r="CU110">
        <f t="shared" si="150"/>
        <v>1.0537923026569298</v>
      </c>
      <c r="CV110">
        <f t="shared" si="151"/>
        <v>0.95379518763422688</v>
      </c>
      <c r="CX110">
        <f t="shared" si="152"/>
        <v>0.18071515683741129</v>
      </c>
      <c r="CY110">
        <f t="shared" si="153"/>
        <v>0.19189222161717265</v>
      </c>
      <c r="CZ110">
        <f t="shared" si="154"/>
        <v>0.17368306549728643</v>
      </c>
      <c r="DD110" t="s">
        <v>32</v>
      </c>
      <c r="DE110" s="10" t="s">
        <v>69</v>
      </c>
      <c r="DF110" s="11">
        <v>30.782247543334961</v>
      </c>
      <c r="DG110" s="11">
        <v>30.470914840698242</v>
      </c>
      <c r="DH110" s="11">
        <v>31.624805450439453</v>
      </c>
      <c r="DK110">
        <v>26.527927399999999</v>
      </c>
      <c r="DL110">
        <v>1.421592905</v>
      </c>
      <c r="DM110" s="10" t="s">
        <v>69</v>
      </c>
      <c r="DN110" s="33">
        <v>34.99853057</v>
      </c>
      <c r="DO110">
        <v>1.8755201640000001</v>
      </c>
      <c r="DQ110">
        <f t="shared" si="155"/>
        <v>1.1603713731263816</v>
      </c>
      <c r="DR110">
        <f t="shared" si="156"/>
        <v>1.1486353374405813</v>
      </c>
      <c r="DS110">
        <f t="shared" si="157"/>
        <v>1.1921325391760329</v>
      </c>
      <c r="DU110">
        <f t="shared" si="158"/>
        <v>40.611292974916545</v>
      </c>
      <c r="DV110">
        <f t="shared" si="159"/>
        <v>40.200548971196454</v>
      </c>
      <c r="DW110">
        <f t="shared" si="160"/>
        <v>41.722887115844109</v>
      </c>
    </row>
    <row r="111" spans="16:127" ht="15.5" x14ac:dyDescent="0.35">
      <c r="P111" t="s">
        <v>34</v>
      </c>
      <c r="Q111" s="10" t="s">
        <v>70</v>
      </c>
      <c r="R111" s="11" t="str">
        <f>Z7</f>
        <v>Undetermined</v>
      </c>
      <c r="S111" s="11">
        <f>AA7</f>
        <v>37.078468322753906</v>
      </c>
      <c r="T111" s="11" t="str">
        <f>AB7</f>
        <v>Undetermined</v>
      </c>
      <c r="W111">
        <f t="shared" si="123"/>
        <v>37.078468322753906</v>
      </c>
      <c r="X111" t="e">
        <f t="shared" si="119"/>
        <v>#DIV/0!</v>
      </c>
      <c r="Y111" s="10" t="s">
        <v>70</v>
      </c>
      <c r="Z111" s="32">
        <f>(POWER(2,W27-W111))*1000</f>
        <v>2.5377893693077989E-2</v>
      </c>
      <c r="AA111" s="21" t="e">
        <f t="shared" si="124"/>
        <v>#DIV/0!</v>
      </c>
      <c r="AC111" t="e">
        <f t="shared" si="125"/>
        <v>#VALUE!</v>
      </c>
      <c r="AD111">
        <f t="shared" si="126"/>
        <v>1</v>
      </c>
      <c r="AE111" t="e">
        <f t="shared" si="127"/>
        <v>#VALUE!</v>
      </c>
      <c r="AG111" t="e">
        <f t="shared" si="128"/>
        <v>#VALUE!</v>
      </c>
      <c r="AH111">
        <f t="shared" si="129"/>
        <v>2.5377893693077989E-2</v>
      </c>
      <c r="AI111" t="e">
        <f t="shared" si="130"/>
        <v>#VALUE!</v>
      </c>
      <c r="AM111" t="s">
        <v>34</v>
      </c>
      <c r="AN111" s="10" t="s">
        <v>70</v>
      </c>
      <c r="AO111" s="11">
        <v>21.152885437011719</v>
      </c>
      <c r="AP111" s="11">
        <v>21.157997131347656</v>
      </c>
      <c r="AQ111" s="11">
        <v>21.153476715087891</v>
      </c>
      <c r="AT111">
        <f t="shared" si="131"/>
        <v>21.154786427815754</v>
      </c>
      <c r="AU111">
        <f t="shared" si="120"/>
        <v>2.7962234027634034E-3</v>
      </c>
      <c r="AV111" s="10" t="s">
        <v>70</v>
      </c>
      <c r="AW111" s="32">
        <f>(POWER(2,AT27-AT111))*1000</f>
        <v>1577.471296446849</v>
      </c>
      <c r="AX111" s="21">
        <f t="shared" si="132"/>
        <v>0.20850894294599789</v>
      </c>
      <c r="AZ111">
        <f t="shared" si="133"/>
        <v>0.99991013897443393</v>
      </c>
      <c r="BA111">
        <f t="shared" si="134"/>
        <v>1.0001517719662574</v>
      </c>
      <c r="BB111">
        <f t="shared" si="135"/>
        <v>0.99993808905930903</v>
      </c>
      <c r="BD111">
        <f t="shared" si="136"/>
        <v>1577.3295432583493</v>
      </c>
      <c r="BE111">
        <f t="shared" si="137"/>
        <v>1577.7107123672254</v>
      </c>
      <c r="BF111">
        <f t="shared" si="138"/>
        <v>1577.373633714973</v>
      </c>
      <c r="BJ111" t="s">
        <v>34</v>
      </c>
      <c r="BK111" s="10" t="s">
        <v>70</v>
      </c>
      <c r="BL111" s="11">
        <f>BT7</f>
        <v>36.39056396484375</v>
      </c>
      <c r="BM111" s="11">
        <f>BU7</f>
        <v>38.482963562011719</v>
      </c>
      <c r="BN111" s="11">
        <f>BV7</f>
        <v>38.182781219482422</v>
      </c>
      <c r="BQ111">
        <f t="shared" si="139"/>
        <v>37.685436248779297</v>
      </c>
      <c r="BR111">
        <f t="shared" si="121"/>
        <v>1.131392077694527</v>
      </c>
      <c r="BS111" s="10" t="s">
        <v>70</v>
      </c>
      <c r="BT111" s="32">
        <f>(POWER(2,BQ27-BQ111))*1000</f>
        <v>1.6662494599787945E-2</v>
      </c>
      <c r="BU111" s="21">
        <f t="shared" si="140"/>
        <v>5.0024137336180015E-4</v>
      </c>
      <c r="BW111">
        <f t="shared" si="141"/>
        <v>0.9656399815730542</v>
      </c>
      <c r="BX111">
        <f t="shared" si="142"/>
        <v>1.0211627459469375</v>
      </c>
      <c r="BY111">
        <f t="shared" si="143"/>
        <v>1.0131972724800085</v>
      </c>
      <c r="CA111">
        <f t="shared" si="144"/>
        <v>1.6089970978300346E-2</v>
      </c>
      <c r="CB111">
        <f t="shared" si="145"/>
        <v>1.7015118739845476E-2</v>
      </c>
      <c r="CC111">
        <f t="shared" si="146"/>
        <v>1.6882394081218017E-2</v>
      </c>
      <c r="CG111" t="s">
        <v>34</v>
      </c>
      <c r="CH111" s="10" t="s">
        <v>35</v>
      </c>
      <c r="CI111" s="11">
        <f>CQ7</f>
        <v>32.019973754882813</v>
      </c>
      <c r="CJ111" s="11">
        <f>CR7</f>
        <v>37.045051574707031</v>
      </c>
      <c r="CK111" s="11">
        <f>CS7</f>
        <v>32.342067718505859</v>
      </c>
      <c r="CN111">
        <f t="shared" si="147"/>
        <v>33.802364349365234</v>
      </c>
      <c r="CO111">
        <f t="shared" si="122"/>
        <v>2.8128635696380231</v>
      </c>
      <c r="CP111" s="10" t="s">
        <v>35</v>
      </c>
      <c r="CQ111" s="32">
        <f>(POWER(2,CN27-CN111))*1000</f>
        <v>0.24584486339737746</v>
      </c>
      <c r="CR111" s="21">
        <f t="shared" si="148"/>
        <v>2.0457979000693939E-2</v>
      </c>
      <c r="CT111">
        <f t="shared" si="149"/>
        <v>0.94727023896729601</v>
      </c>
      <c r="CU111">
        <f t="shared" si="150"/>
        <v>1.0959307814041326</v>
      </c>
      <c r="CV111">
        <f t="shared" si="151"/>
        <v>0.95679897962857152</v>
      </c>
      <c r="CX111">
        <f t="shared" si="152"/>
        <v>0.23288152249931598</v>
      </c>
      <c r="CY111">
        <f t="shared" si="153"/>
        <v>0.26942895324728011</v>
      </c>
      <c r="CZ111">
        <f t="shared" si="154"/>
        <v>0.23522411444553631</v>
      </c>
      <c r="DD111" t="s">
        <v>34</v>
      </c>
      <c r="DE111" s="10" t="s">
        <v>70</v>
      </c>
      <c r="DF111" s="11">
        <v>31.104848861694336</v>
      </c>
      <c r="DG111" s="11">
        <v>30.992855072021484</v>
      </c>
      <c r="DH111" s="11">
        <v>30.249937057495117</v>
      </c>
      <c r="DK111">
        <v>21.154786430000001</v>
      </c>
      <c r="DL111">
        <v>2.796223E-3</v>
      </c>
      <c r="DM111" s="10" t="s">
        <v>70</v>
      </c>
      <c r="DN111" s="33">
        <v>1577.4712959999999</v>
      </c>
      <c r="DO111">
        <v>0.208508943</v>
      </c>
      <c r="DQ111">
        <f t="shared" si="155"/>
        <v>1.4703456810882272</v>
      </c>
      <c r="DR111">
        <f t="shared" si="156"/>
        <v>1.465051664528739</v>
      </c>
      <c r="DS111">
        <f t="shared" si="157"/>
        <v>1.4299334648255826</v>
      </c>
      <c r="DU111">
        <f t="shared" si="158"/>
        <v>2319.4281071142482</v>
      </c>
      <c r="DV111">
        <f t="shared" si="159"/>
        <v>2311.0769479511073</v>
      </c>
      <c r="DW111">
        <f t="shared" si="160"/>
        <v>2255.678995952182</v>
      </c>
    </row>
    <row r="112" spans="16:127" ht="15.5" x14ac:dyDescent="0.35">
      <c r="P112" t="s">
        <v>36</v>
      </c>
      <c r="Q112" s="10" t="s">
        <v>71</v>
      </c>
      <c r="R112" s="11" t="str">
        <f>Z8</f>
        <v>Undetermined</v>
      </c>
      <c r="S112" s="11">
        <f>AA8</f>
        <v>36.965370178222656</v>
      </c>
      <c r="T112" s="11">
        <f>AB8</f>
        <v>35.68743896484375</v>
      </c>
      <c r="W112">
        <f t="shared" si="123"/>
        <v>36.326404571533203</v>
      </c>
      <c r="X112">
        <f t="shared" si="119"/>
        <v>0.90363382687017746</v>
      </c>
      <c r="Y112" s="10" t="s">
        <v>71</v>
      </c>
      <c r="Z112" s="32">
        <f>(POWER(2,W28-W112))*1000</f>
        <v>0.15151936713309766</v>
      </c>
      <c r="AA112" s="21">
        <f t="shared" si="124"/>
        <v>3.7691047925707123E-3</v>
      </c>
      <c r="AC112" t="e">
        <f t="shared" si="125"/>
        <v>#VALUE!</v>
      </c>
      <c r="AD112">
        <f t="shared" si="126"/>
        <v>1.0175895636858643</v>
      </c>
      <c r="AE112">
        <f t="shared" si="127"/>
        <v>0.98241043631413572</v>
      </c>
      <c r="AG112" t="e">
        <f t="shared" si="128"/>
        <v>#VALUE!</v>
      </c>
      <c r="AH112">
        <f t="shared" si="129"/>
        <v>0.15418452669092714</v>
      </c>
      <c r="AI112">
        <f t="shared" si="130"/>
        <v>0.14885420757526818</v>
      </c>
      <c r="AM112" t="s">
        <v>36</v>
      </c>
      <c r="AN112" s="10" t="s">
        <v>71</v>
      </c>
      <c r="AO112" s="11">
        <v>24.998380661010742</v>
      </c>
      <c r="AP112" s="11">
        <v>25.329896926879883</v>
      </c>
      <c r="AQ112" s="11">
        <v>25.180267333984375</v>
      </c>
      <c r="AT112">
        <f t="shared" si="131"/>
        <v>25.169514973958332</v>
      </c>
      <c r="AU112">
        <f t="shared" si="120"/>
        <v>0.1660194824969404</v>
      </c>
      <c r="AV112" s="10" t="s">
        <v>71</v>
      </c>
      <c r="AW112" s="32">
        <f>(POWER(2,AT28-AT112))*1000</f>
        <v>345.96054682422147</v>
      </c>
      <c r="AX112" s="21">
        <f t="shared" si="132"/>
        <v>2.2819744841146994</v>
      </c>
      <c r="AZ112">
        <f t="shared" si="133"/>
        <v>0.99320073060110003</v>
      </c>
      <c r="BA112">
        <f t="shared" si="134"/>
        <v>1.0063720716544395</v>
      </c>
      <c r="BB112">
        <f t="shared" si="135"/>
        <v>1.0004271977444605</v>
      </c>
      <c r="BD112">
        <f t="shared" si="136"/>
        <v>343.60826786497285</v>
      </c>
      <c r="BE112">
        <f t="shared" si="137"/>
        <v>348.16503221819448</v>
      </c>
      <c r="BF112">
        <f t="shared" si="138"/>
        <v>346.10834038949713</v>
      </c>
      <c r="BJ112" t="s">
        <v>36</v>
      </c>
      <c r="BK112" s="10" t="s">
        <v>71</v>
      </c>
      <c r="BL112" s="11">
        <f>BT8</f>
        <v>36.152965545654297</v>
      </c>
      <c r="BM112" s="11">
        <f>BU8</f>
        <v>38.751712799072266</v>
      </c>
      <c r="BN112" s="11">
        <f>BV8</f>
        <v>38.332969665527344</v>
      </c>
      <c r="BQ112">
        <f t="shared" si="139"/>
        <v>37.745882670084633</v>
      </c>
      <c r="BR112">
        <f t="shared" si="121"/>
        <v>1.395304689646788</v>
      </c>
      <c r="BS112" s="10" t="s">
        <v>71</v>
      </c>
      <c r="BT112" s="32">
        <f>(POWER(2,BQ28-BQ112))*1000</f>
        <v>5.6645140957756059E-2</v>
      </c>
      <c r="BU112" s="21">
        <f t="shared" si="140"/>
        <v>2.0939298602414471E-3</v>
      </c>
      <c r="BW112">
        <f t="shared" si="141"/>
        <v>0.95779891708049003</v>
      </c>
      <c r="BX112">
        <f t="shared" si="142"/>
        <v>1.02664741311732</v>
      </c>
      <c r="BY112">
        <f t="shared" si="143"/>
        <v>1.0155536698021903</v>
      </c>
      <c r="CA112">
        <f t="shared" si="144"/>
        <v>5.4254654667210467E-2</v>
      </c>
      <c r="CB112">
        <f t="shared" si="145"/>
        <v>5.8154587429946204E-2</v>
      </c>
      <c r="CC112">
        <f t="shared" si="146"/>
        <v>5.7526180776111525E-2</v>
      </c>
      <c r="CG112" t="s">
        <v>36</v>
      </c>
      <c r="CH112" s="10" t="s">
        <v>37</v>
      </c>
      <c r="CI112" s="11">
        <f>CQ8</f>
        <v>38.702239990234375</v>
      </c>
      <c r="CJ112" s="11">
        <f>CR8</f>
        <v>32.542896270751953</v>
      </c>
      <c r="CK112" s="11">
        <f>CS8</f>
        <v>35.326343536376953</v>
      </c>
      <c r="CN112">
        <f t="shared" si="147"/>
        <v>35.523826599121094</v>
      </c>
      <c r="CO112">
        <f t="shared" si="122"/>
        <v>3.0844170330444931</v>
      </c>
      <c r="CP112" s="10" t="s">
        <v>37</v>
      </c>
      <c r="CQ112" s="32">
        <f>(POWER(2,CN28-CN112))*1000</f>
        <v>0.26428236907902314</v>
      </c>
      <c r="CR112" s="21">
        <f t="shared" si="148"/>
        <v>2.29467689367918E-2</v>
      </c>
      <c r="CT112">
        <f t="shared" si="149"/>
        <v>1.0894727200135561</v>
      </c>
      <c r="CU112">
        <f t="shared" si="150"/>
        <v>0.9160864520028118</v>
      </c>
      <c r="CV112">
        <f t="shared" si="151"/>
        <v>0.99444082798363209</v>
      </c>
      <c r="CX112">
        <f t="shared" si="152"/>
        <v>0.28792843149214986</v>
      </c>
      <c r="CY112">
        <f t="shared" si="153"/>
        <v>0.24210549781649993</v>
      </c>
      <c r="CZ112">
        <f t="shared" si="154"/>
        <v>0.26281317792841963</v>
      </c>
      <c r="DD112" t="s">
        <v>36</v>
      </c>
      <c r="DE112" s="10" t="s">
        <v>71</v>
      </c>
      <c r="DF112" s="11">
        <v>31.184410095214844</v>
      </c>
      <c r="DG112" s="11">
        <v>31.380342483520508</v>
      </c>
      <c r="DH112" s="11">
        <v>30.899320602416992</v>
      </c>
      <c r="DK112">
        <v>25.169514970000002</v>
      </c>
      <c r="DL112">
        <v>0.166019482</v>
      </c>
      <c r="DM112" s="10" t="s">
        <v>71</v>
      </c>
      <c r="DN112" s="33">
        <v>345.96054679999997</v>
      </c>
      <c r="DO112">
        <v>2.281974484</v>
      </c>
      <c r="DQ112">
        <f t="shared" si="155"/>
        <v>1.2389754086395428</v>
      </c>
      <c r="DR112">
        <f t="shared" si="156"/>
        <v>1.2467599205198552</v>
      </c>
      <c r="DS112">
        <f t="shared" si="157"/>
        <v>1.2276486312607315</v>
      </c>
      <c r="DU112">
        <f t="shared" si="158"/>
        <v>428.63660984468964</v>
      </c>
      <c r="DV112">
        <f t="shared" si="159"/>
        <v>431.32974383137361</v>
      </c>
      <c r="DW112">
        <f t="shared" si="160"/>
        <v>424.71799174923422</v>
      </c>
    </row>
    <row r="113" spans="16:127" ht="15.5" x14ac:dyDescent="0.35">
      <c r="Q113" s="10"/>
      <c r="R113" s="11"/>
      <c r="S113" s="11"/>
      <c r="T113" s="11"/>
      <c r="Y113" s="10"/>
      <c r="Z113" s="32"/>
      <c r="AA113" s="21"/>
      <c r="AN113" s="10"/>
      <c r="AO113" s="11"/>
      <c r="AP113" s="11"/>
      <c r="AQ113" s="11"/>
      <c r="AV113" s="10"/>
      <c r="AW113" s="32"/>
      <c r="AX113" s="21"/>
      <c r="BK113" s="10"/>
      <c r="BL113" s="11"/>
      <c r="BM113" s="11"/>
      <c r="BN113" s="11"/>
      <c r="BS113" s="10"/>
      <c r="BT113" s="32"/>
      <c r="BU113" s="21"/>
      <c r="CH113" s="10"/>
      <c r="CI113" s="11"/>
      <c r="CJ113" s="11"/>
      <c r="CK113" s="11"/>
      <c r="CP113" s="10"/>
      <c r="CQ113" s="32"/>
      <c r="CR113" s="21"/>
      <c r="DE113" s="10"/>
      <c r="DF113" s="11"/>
      <c r="DG113" s="11"/>
      <c r="DH113" s="11"/>
      <c r="DM113" s="10"/>
      <c r="DN113" s="33"/>
    </row>
    <row r="114" spans="16:127" ht="15.5" x14ac:dyDescent="0.35">
      <c r="P114" t="s">
        <v>38</v>
      </c>
      <c r="Q114" s="10" t="s">
        <v>72</v>
      </c>
      <c r="R114" s="11" t="str">
        <f>Z10</f>
        <v>Undetermined</v>
      </c>
      <c r="S114" s="11" t="str">
        <f>AA10</f>
        <v>Undetermined</v>
      </c>
      <c r="T114" s="11">
        <f>AB10</f>
        <v>37.402229309082031</v>
      </c>
      <c r="W114">
        <f t="shared" si="123"/>
        <v>37.402229309082031</v>
      </c>
      <c r="X114" t="e">
        <f t="shared" si="119"/>
        <v>#DIV/0!</v>
      </c>
      <c r="Y114" s="10" t="s">
        <v>72</v>
      </c>
      <c r="Z114" s="32">
        <f>(POWER(2,W30-W114))*1000</f>
        <v>0.45276189546610768</v>
      </c>
      <c r="AA114" s="21" t="e">
        <f t="shared" si="124"/>
        <v>#DIV/0!</v>
      </c>
      <c r="AC114" t="e">
        <f t="shared" si="125"/>
        <v>#VALUE!</v>
      </c>
      <c r="AD114" t="e">
        <f t="shared" si="126"/>
        <v>#VALUE!</v>
      </c>
      <c r="AE114">
        <f t="shared" si="127"/>
        <v>1</v>
      </c>
      <c r="AG114" t="e">
        <f t="shared" si="128"/>
        <v>#VALUE!</v>
      </c>
      <c r="AH114" t="e">
        <f t="shared" si="129"/>
        <v>#VALUE!</v>
      </c>
      <c r="AI114">
        <f t="shared" si="130"/>
        <v>0.45276189546610768</v>
      </c>
      <c r="AM114" t="s">
        <v>38</v>
      </c>
      <c r="AN114" s="10" t="s">
        <v>72</v>
      </c>
      <c r="AO114" s="11">
        <v>28.936931610107422</v>
      </c>
      <c r="AP114" s="11">
        <v>29.350969314575195</v>
      </c>
      <c r="AQ114" s="11">
        <v>28.762903213500977</v>
      </c>
      <c r="AT114">
        <f t="shared" si="131"/>
        <v>29.016934712727863</v>
      </c>
      <c r="AU114">
        <f t="shared" si="120"/>
        <v>0.30208576121663056</v>
      </c>
      <c r="AV114" s="10" t="s">
        <v>72</v>
      </c>
      <c r="AW114" s="32">
        <f>(POWER(2,AT30-AT114))*1000</f>
        <v>151.38925974208175</v>
      </c>
      <c r="AX114" s="21">
        <f t="shared" si="132"/>
        <v>1.5760637786853842</v>
      </c>
      <c r="AZ114">
        <f t="shared" si="133"/>
        <v>0.99724288235775127</v>
      </c>
      <c r="BA114">
        <f t="shared" si="134"/>
        <v>1.0115117122175146</v>
      </c>
      <c r="BB114">
        <f t="shared" si="135"/>
        <v>0.99124540542473427</v>
      </c>
      <c r="BD114">
        <f t="shared" si="136"/>
        <v>150.97186174319987</v>
      </c>
      <c r="BE114">
        <f t="shared" si="137"/>
        <v>153.13200933305515</v>
      </c>
      <c r="BF114">
        <f t="shared" si="138"/>
        <v>150.06390814999023</v>
      </c>
      <c r="BJ114" t="s">
        <v>38</v>
      </c>
      <c r="BK114" s="10" t="s">
        <v>72</v>
      </c>
      <c r="BL114" s="11" t="str">
        <f>BT10</f>
        <v>Undetermined</v>
      </c>
      <c r="BM114" s="11" t="str">
        <f>BU10</f>
        <v>Undetermined</v>
      </c>
      <c r="BN114" s="11" t="str">
        <f>BV10</f>
        <v>Undetermined</v>
      </c>
      <c r="BQ114" t="e">
        <f t="shared" si="139"/>
        <v>#DIV/0!</v>
      </c>
      <c r="BR114" t="e">
        <f t="shared" si="121"/>
        <v>#DIV/0!</v>
      </c>
      <c r="BS114" s="10" t="s">
        <v>72</v>
      </c>
      <c r="BT114" s="32" t="e">
        <f>(POWER(2,BQ30-BQ114))*1000</f>
        <v>#DIV/0!</v>
      </c>
      <c r="BU114" s="21" t="e">
        <f t="shared" si="140"/>
        <v>#DIV/0!</v>
      </c>
      <c r="BW114" t="e">
        <f t="shared" si="141"/>
        <v>#VALUE!</v>
      </c>
      <c r="BX114" t="e">
        <f t="shared" si="142"/>
        <v>#VALUE!</v>
      </c>
      <c r="BY114" t="e">
        <f t="shared" si="143"/>
        <v>#VALUE!</v>
      </c>
      <c r="CA114" t="e">
        <f t="shared" si="144"/>
        <v>#DIV/0!</v>
      </c>
      <c r="CB114" t="e">
        <f t="shared" si="145"/>
        <v>#VALUE!</v>
      </c>
      <c r="CC114" t="e">
        <f t="shared" si="146"/>
        <v>#VALUE!</v>
      </c>
      <c r="CG114" t="s">
        <v>38</v>
      </c>
      <c r="CH114" s="10" t="s">
        <v>39</v>
      </c>
      <c r="CI114" s="11">
        <f>CQ10</f>
        <v>30.681816101074219</v>
      </c>
      <c r="CJ114" s="11">
        <f>CR10</f>
        <v>30.265176773071289</v>
      </c>
      <c r="CK114" s="11">
        <f>CS10</f>
        <v>30.393730163574219</v>
      </c>
      <c r="CN114">
        <f t="shared" si="147"/>
        <v>30.44690767923991</v>
      </c>
      <c r="CO114">
        <f t="shared" si="122"/>
        <v>0.2133494048244903</v>
      </c>
      <c r="CP114" s="10" t="s">
        <v>39</v>
      </c>
      <c r="CQ114" s="32">
        <f>(POWER(2,CN30-CN114))*1000</f>
        <v>56.186283925973306</v>
      </c>
      <c r="CR114" s="21">
        <f t="shared" si="148"/>
        <v>0.39371191193513966</v>
      </c>
      <c r="CT114">
        <f t="shared" si="149"/>
        <v>1.0077153458180084</v>
      </c>
      <c r="CU114">
        <f t="shared" si="150"/>
        <v>0.99403121958777663</v>
      </c>
      <c r="CV114">
        <f t="shared" si="151"/>
        <v>0.99825343459421501</v>
      </c>
      <c r="CX114">
        <f t="shared" si="152"/>
        <v>56.619780536690996</v>
      </c>
      <c r="CY114">
        <f t="shared" si="153"/>
        <v>55.850920335040335</v>
      </c>
      <c r="CZ114">
        <f t="shared" si="154"/>
        <v>56.088150906188588</v>
      </c>
      <c r="DD114" t="s">
        <v>38</v>
      </c>
      <c r="DE114" s="10" t="s">
        <v>72</v>
      </c>
      <c r="DF114" s="11">
        <v>34.522632598876953</v>
      </c>
      <c r="DG114" s="11">
        <v>35.738956451416016</v>
      </c>
      <c r="DH114" s="11">
        <v>35.170822143554688</v>
      </c>
      <c r="DK114">
        <v>29.016934710000001</v>
      </c>
      <c r="DL114">
        <v>0.30208576100000001</v>
      </c>
      <c r="DM114" s="10" t="s">
        <v>72</v>
      </c>
      <c r="DN114" s="33">
        <v>151.3892597</v>
      </c>
      <c r="DO114">
        <v>1.5760637790000001</v>
      </c>
      <c r="DQ114">
        <f t="shared" si="155"/>
        <v>1.1897408511237249</v>
      </c>
      <c r="DR114">
        <f t="shared" si="156"/>
        <v>1.2316585748493767</v>
      </c>
      <c r="DS114">
        <f t="shared" si="157"/>
        <v>1.2120791701486613</v>
      </c>
      <c r="DU114">
        <f t="shared" si="158"/>
        <v>180.11398668646862</v>
      </c>
      <c r="DV114">
        <f t="shared" si="159"/>
        <v>186.45987984960416</v>
      </c>
      <c r="DW114">
        <f t="shared" si="160"/>
        <v>183.49576826659617</v>
      </c>
    </row>
    <row r="115" spans="16:127" ht="15.5" x14ac:dyDescent="0.35">
      <c r="P115" t="s">
        <v>40</v>
      </c>
      <c r="Q115" s="10" t="s">
        <v>73</v>
      </c>
      <c r="R115" s="11">
        <f>Z11</f>
        <v>37.107913970947266</v>
      </c>
      <c r="S115" s="11">
        <f>AA11</f>
        <v>37.814186096191406</v>
      </c>
      <c r="T115" s="11">
        <f>AB11</f>
        <v>37.248249053955078</v>
      </c>
      <c r="U115" s="34"/>
      <c r="V115" s="34"/>
      <c r="W115">
        <f t="shared" si="123"/>
        <v>37.390116373697914</v>
      </c>
      <c r="X115">
        <f t="shared" si="119"/>
        <v>0.37389815596293247</v>
      </c>
      <c r="Y115" s="10" t="s">
        <v>73</v>
      </c>
      <c r="Z115" s="32">
        <f>(POWER(2,W31-W115))*1000</f>
        <v>3.3669411243264016E-2</v>
      </c>
      <c r="AA115" s="21">
        <f t="shared" si="124"/>
        <v>3.3669140396336739E-4</v>
      </c>
      <c r="AC115">
        <f t="shared" si="125"/>
        <v>0.99245248664298991</v>
      </c>
      <c r="AD115">
        <f t="shared" si="126"/>
        <v>1.0113417598986614</v>
      </c>
      <c r="AE115">
        <f t="shared" si="127"/>
        <v>0.99620575345834883</v>
      </c>
      <c r="AG115">
        <f t="shared" si="128"/>
        <v>3.3415290912182816E-2</v>
      </c>
      <c r="AH115">
        <f t="shared" si="129"/>
        <v>3.4051281621514405E-2</v>
      </c>
      <c r="AI115">
        <f t="shared" si="130"/>
        <v>3.3541661196094828E-2</v>
      </c>
      <c r="AM115" t="s">
        <v>40</v>
      </c>
      <c r="AN115" s="10" t="s">
        <v>73</v>
      </c>
      <c r="AO115" s="11">
        <v>29.300493240356445</v>
      </c>
      <c r="AP115" s="11">
        <v>29.605369567871094</v>
      </c>
      <c r="AQ115" s="11">
        <v>29.345136642456055</v>
      </c>
      <c r="AR115" s="34"/>
      <c r="AS115" s="34"/>
      <c r="AT115">
        <f t="shared" si="131"/>
        <v>29.416999816894531</v>
      </c>
      <c r="AU115">
        <f t="shared" si="120"/>
        <v>0.16465306146557365</v>
      </c>
      <c r="AV115" s="10" t="s">
        <v>73</v>
      </c>
      <c r="AW115" s="32">
        <f>(POWER(2,AT31-AT115))*1000</f>
        <v>8.4602415867979364</v>
      </c>
      <c r="AX115" s="21">
        <f t="shared" si="132"/>
        <v>4.7353730382954415E-2</v>
      </c>
      <c r="AZ115">
        <f t="shared" si="133"/>
        <v>0.99603948134536902</v>
      </c>
      <c r="BA115">
        <f t="shared" si="134"/>
        <v>1.0064034317622146</v>
      </c>
      <c r="BB115">
        <f t="shared" si="135"/>
        <v>0.9975570868924164</v>
      </c>
      <c r="BD115">
        <f t="shared" si="136"/>
        <v>8.4267346421707376</v>
      </c>
      <c r="BE115">
        <f t="shared" si="137"/>
        <v>8.5144161664908466</v>
      </c>
      <c r="BF115">
        <f t="shared" si="138"/>
        <v>8.439573951732223</v>
      </c>
      <c r="BJ115" t="s">
        <v>40</v>
      </c>
      <c r="BK115" s="10" t="s">
        <v>73</v>
      </c>
      <c r="BL115" s="11">
        <f>BT11</f>
        <v>32.112129211425781</v>
      </c>
      <c r="BM115" s="11">
        <f>BU11</f>
        <v>31.284906387329102</v>
      </c>
      <c r="BN115" s="11">
        <f>BV11</f>
        <v>30.887453079223633</v>
      </c>
      <c r="BO115" s="34"/>
      <c r="BP115" s="34"/>
      <c r="BQ115">
        <f t="shared" si="139"/>
        <v>31.428162892659504</v>
      </c>
      <c r="BR115">
        <f t="shared" si="121"/>
        <v>0.62477974273820169</v>
      </c>
      <c r="BS115" s="10" t="s">
        <v>73</v>
      </c>
      <c r="BT115" s="32">
        <f>(POWER(2,BQ31-BQ115))*1000</f>
        <v>2.0987579428333176</v>
      </c>
      <c r="BU115" s="21">
        <f t="shared" si="140"/>
        <v>4.1722497496009273E-2</v>
      </c>
      <c r="BW115">
        <f t="shared" si="141"/>
        <v>1.0217628475804428</v>
      </c>
      <c r="BX115">
        <f t="shared" si="142"/>
        <v>0.99544177921504085</v>
      </c>
      <c r="BY115">
        <f t="shared" si="143"/>
        <v>0.98279537320451649</v>
      </c>
      <c r="CA115">
        <f t="shared" si="144"/>
        <v>2.1444328920514426</v>
      </c>
      <c r="CB115">
        <f t="shared" si="145"/>
        <v>2.0891913407556966</v>
      </c>
      <c r="CC115">
        <f t="shared" si="146"/>
        <v>2.0626495956928137</v>
      </c>
      <c r="CG115" t="s">
        <v>40</v>
      </c>
      <c r="CH115" s="10" t="s">
        <v>41</v>
      </c>
      <c r="CI115" s="11">
        <f>CQ11</f>
        <v>34.92608642578125</v>
      </c>
      <c r="CJ115" s="11">
        <f>CR11</f>
        <v>34.843639373779297</v>
      </c>
      <c r="CK115" s="11">
        <f>CS11</f>
        <v>32.512413024902344</v>
      </c>
      <c r="CL115" s="34"/>
      <c r="CM115" s="34"/>
      <c r="CN115">
        <f t="shared" si="147"/>
        <v>34.094046274820961</v>
      </c>
      <c r="CO115">
        <f t="shared" si="122"/>
        <v>1.3703547650269454</v>
      </c>
      <c r="CP115" s="10" t="s">
        <v>41</v>
      </c>
      <c r="CQ115" s="32">
        <f>(POWER(2,CN31-CN115))*1000</f>
        <v>0.33071316969668058</v>
      </c>
      <c r="CR115" s="21">
        <f t="shared" si="148"/>
        <v>1.3292478232063141E-2</v>
      </c>
      <c r="CT115">
        <f t="shared" si="149"/>
        <v>1.024404265315225</v>
      </c>
      <c r="CU115">
        <f t="shared" si="150"/>
        <v>1.0219860409913246</v>
      </c>
      <c r="CV115">
        <f t="shared" si="151"/>
        <v>0.9536096936934505</v>
      </c>
      <c r="CX115">
        <f t="shared" si="152"/>
        <v>0.3387839816331974</v>
      </c>
      <c r="CY115">
        <f t="shared" si="153"/>
        <v>0.33798424300200269</v>
      </c>
      <c r="CZ115">
        <f t="shared" si="154"/>
        <v>0.31537128445484169</v>
      </c>
      <c r="DD115" t="s">
        <v>40</v>
      </c>
      <c r="DE115" s="10" t="s">
        <v>73</v>
      </c>
      <c r="DF115" s="11">
        <v>30.772424697875977</v>
      </c>
      <c r="DG115" s="11">
        <v>31.038553237915039</v>
      </c>
      <c r="DH115" s="11">
        <v>30.782371520996094</v>
      </c>
      <c r="DI115" s="11"/>
      <c r="DJ115" s="11"/>
      <c r="DK115">
        <v>29.416999820000001</v>
      </c>
      <c r="DL115">
        <v>0.16465306099999999</v>
      </c>
      <c r="DM115" s="10" t="s">
        <v>73</v>
      </c>
      <c r="DN115" s="33">
        <v>8.4602415870000005</v>
      </c>
      <c r="DO115">
        <v>4.7353729999999997E-2</v>
      </c>
      <c r="DQ115">
        <f t="shared" si="155"/>
        <v>1.0460762445582383</v>
      </c>
      <c r="DR115">
        <f t="shared" si="156"/>
        <v>1.055123004651636</v>
      </c>
      <c r="DS115">
        <f t="shared" si="157"/>
        <v>1.0464143763589313</v>
      </c>
      <c r="DU115">
        <f t="shared" si="158"/>
        <v>8.8500577473843904</v>
      </c>
      <c r="DV115">
        <f t="shared" si="159"/>
        <v>8.9265955233541661</v>
      </c>
      <c r="DW115">
        <f t="shared" si="160"/>
        <v>8.8529184241065</v>
      </c>
    </row>
    <row r="116" spans="16:127" ht="15.5" x14ac:dyDescent="0.35">
      <c r="P116" t="s">
        <v>42</v>
      </c>
      <c r="Q116" s="10" t="s">
        <v>74</v>
      </c>
      <c r="R116" s="11">
        <f>Z12</f>
        <v>37.037174224853516</v>
      </c>
      <c r="S116" s="11" t="str">
        <f>AA12</f>
        <v>Undetermined</v>
      </c>
      <c r="T116" s="11" t="str">
        <f>AB12</f>
        <v>Undetermined</v>
      </c>
      <c r="U116" s="34"/>
      <c r="V116" s="34"/>
      <c r="W116">
        <f t="shared" si="123"/>
        <v>37.037174224853516</v>
      </c>
      <c r="X116" t="e">
        <f t="shared" si="119"/>
        <v>#DIV/0!</v>
      </c>
      <c r="Y116" s="10" t="s">
        <v>74</v>
      </c>
      <c r="Z116" s="32">
        <f>(POWER(2,W32-W116))*1000</f>
        <v>3.0603906970241779E-2</v>
      </c>
      <c r="AA116" s="21" t="e">
        <f t="shared" si="124"/>
        <v>#DIV/0!</v>
      </c>
      <c r="AC116">
        <f t="shared" si="125"/>
        <v>1</v>
      </c>
      <c r="AD116" t="e">
        <f t="shared" si="126"/>
        <v>#VALUE!</v>
      </c>
      <c r="AE116" t="e">
        <f t="shared" si="127"/>
        <v>#VALUE!</v>
      </c>
      <c r="AG116">
        <f t="shared" si="128"/>
        <v>3.0603906970241779E-2</v>
      </c>
      <c r="AH116" t="e">
        <f t="shared" si="129"/>
        <v>#VALUE!</v>
      </c>
      <c r="AI116" t="e">
        <f t="shared" si="130"/>
        <v>#VALUE!</v>
      </c>
      <c r="AM116" t="s">
        <v>42</v>
      </c>
      <c r="AN116" s="10" t="s">
        <v>74</v>
      </c>
      <c r="AO116" s="11">
        <v>20.560113906860352</v>
      </c>
      <c r="AP116" s="11">
        <v>20.662216186523438</v>
      </c>
      <c r="AQ116" s="11">
        <v>20.549003601074219</v>
      </c>
      <c r="AR116" s="34"/>
      <c r="AS116" s="34"/>
      <c r="AT116">
        <f t="shared" si="131"/>
        <v>20.590444564819336</v>
      </c>
      <c r="AU116">
        <f t="shared" si="120"/>
        <v>6.2403797842702176E-2</v>
      </c>
      <c r="AV116" s="10" t="s">
        <v>74</v>
      </c>
      <c r="AW116" s="32">
        <f>(POWER(2,AT32-AT116))*1000</f>
        <v>2733.6054482759764</v>
      </c>
      <c r="AX116" s="21">
        <f t="shared" si="132"/>
        <v>8.2847828388993339</v>
      </c>
      <c r="AZ116">
        <f t="shared" si="133"/>
        <v>0.99852695468213415</v>
      </c>
      <c r="BA116">
        <f t="shared" si="134"/>
        <v>1.0034856761580917</v>
      </c>
      <c r="BB116">
        <f t="shared" si="135"/>
        <v>0.99798736915977415</v>
      </c>
      <c r="BD116">
        <f t="shared" si="136"/>
        <v>2729.5787235695011</v>
      </c>
      <c r="BE116">
        <f t="shared" si="137"/>
        <v>2743.1339116126614</v>
      </c>
      <c r="BF116">
        <f t="shared" si="138"/>
        <v>2728.1037096457667</v>
      </c>
      <c r="BJ116" t="s">
        <v>42</v>
      </c>
      <c r="BK116" s="10" t="s">
        <v>74</v>
      </c>
      <c r="BL116" s="11">
        <f>BT12</f>
        <v>35.938030242919922</v>
      </c>
      <c r="BM116" s="11">
        <f>BU12</f>
        <v>35.025676727294922</v>
      </c>
      <c r="BN116" s="11">
        <f>BV12</f>
        <v>33.719230651855469</v>
      </c>
      <c r="BO116" s="34"/>
      <c r="BP116" s="34"/>
      <c r="BQ116">
        <f t="shared" si="139"/>
        <v>34.894312540690102</v>
      </c>
      <c r="BR116">
        <f t="shared" si="121"/>
        <v>1.1152176103652172</v>
      </c>
      <c r="BS116" s="10" t="s">
        <v>74</v>
      </c>
      <c r="BT116" s="32">
        <f>(POWER(2,BQ32-BQ116))*1000</f>
        <v>0.13515823650273875</v>
      </c>
      <c r="BU116" s="21">
        <f t="shared" si="140"/>
        <v>4.3196393497649402E-3</v>
      </c>
      <c r="BW116">
        <f t="shared" si="141"/>
        <v>1.0299108257545624</v>
      </c>
      <c r="BX116">
        <f t="shared" si="142"/>
        <v>1.0037646303090693</v>
      </c>
      <c r="BY116">
        <f t="shared" si="143"/>
        <v>0.96632454393636857</v>
      </c>
      <c r="CA116">
        <f t="shared" si="144"/>
        <v>0.13920093096406611</v>
      </c>
      <c r="CB116">
        <f t="shared" si="145"/>
        <v>0.1356670572963973</v>
      </c>
      <c r="CC116">
        <f t="shared" si="146"/>
        <v>0.13060672124775288</v>
      </c>
      <c r="CG116" t="s">
        <v>42</v>
      </c>
      <c r="CH116" s="10" t="s">
        <v>43</v>
      </c>
      <c r="CI116" s="11">
        <f>CQ12</f>
        <v>38.837879180908203</v>
      </c>
      <c r="CJ116" s="11">
        <f>CR12</f>
        <v>32.631271362304688</v>
      </c>
      <c r="CK116" s="11" t="str">
        <f>CS12</f>
        <v>Undetermined</v>
      </c>
      <c r="CL116" s="34"/>
      <c r="CM116" s="34"/>
      <c r="CN116">
        <f t="shared" si="147"/>
        <v>35.734575271606445</v>
      </c>
      <c r="CO116">
        <f t="shared" si="122"/>
        <v>4.3887344766999909</v>
      </c>
      <c r="CP116" s="10" t="s">
        <v>43</v>
      </c>
      <c r="CQ116" s="32">
        <f>(POWER(2,CN32-CN116))*1000</f>
        <v>7.5491530519868677E-2</v>
      </c>
      <c r="CR116" s="21">
        <f t="shared" si="148"/>
        <v>9.2714767189257027E-3</v>
      </c>
      <c r="CT116">
        <f t="shared" si="149"/>
        <v>1.0868431731933175</v>
      </c>
      <c r="CU116">
        <f t="shared" si="150"/>
        <v>0.91315682680668253</v>
      </c>
      <c r="CV116" t="e">
        <f t="shared" si="151"/>
        <v>#VALUE!</v>
      </c>
      <c r="CX116">
        <f t="shared" si="152"/>
        <v>8.2047454579434242E-2</v>
      </c>
      <c r="CY116">
        <f t="shared" si="153"/>
        <v>6.8935606460303112E-2</v>
      </c>
      <c r="CZ116" t="e">
        <f t="shared" si="154"/>
        <v>#VALUE!</v>
      </c>
      <c r="DD116" t="s">
        <v>42</v>
      </c>
      <c r="DE116" s="10" t="s">
        <v>74</v>
      </c>
      <c r="DF116" s="11">
        <v>29.944393157958984</v>
      </c>
      <c r="DG116" s="11">
        <v>29.721790313720703</v>
      </c>
      <c r="DH116" s="11">
        <v>29.985931396484375</v>
      </c>
      <c r="DI116" s="11"/>
      <c r="DJ116" s="11"/>
      <c r="DK116">
        <v>20.590444560000002</v>
      </c>
      <c r="DL116">
        <v>6.2403798000000003E-2</v>
      </c>
      <c r="DM116" s="10" t="s">
        <v>74</v>
      </c>
      <c r="DN116" s="33">
        <v>2733.6054479999998</v>
      </c>
      <c r="DO116">
        <v>8.284782839</v>
      </c>
      <c r="DQ116">
        <f t="shared" si="155"/>
        <v>1.4542858980388611</v>
      </c>
      <c r="DR116">
        <f t="shared" si="156"/>
        <v>1.4434749199859287</v>
      </c>
      <c r="DS116">
        <f t="shared" si="157"/>
        <v>1.4563032531476519</v>
      </c>
      <c r="DU116">
        <f t="shared" si="158"/>
        <v>3975.4438538286031</v>
      </c>
      <c r="DV116">
        <f t="shared" si="159"/>
        <v>3945.8909053248985</v>
      </c>
      <c r="DW116">
        <f t="shared" si="160"/>
        <v>3980.9585067445441</v>
      </c>
    </row>
    <row r="117" spans="16:127" ht="15.5" x14ac:dyDescent="0.35">
      <c r="P117" t="s">
        <v>44</v>
      </c>
      <c r="Q117" s="10" t="s">
        <v>75</v>
      </c>
      <c r="R117" s="11" t="str">
        <f>Z13</f>
        <v>Undetermined</v>
      </c>
      <c r="S117" s="11">
        <f>AA13</f>
        <v>37.032176971435547</v>
      </c>
      <c r="T117" s="11">
        <f>AB13</f>
        <v>35.503253936767578</v>
      </c>
      <c r="U117" s="34"/>
      <c r="V117" s="34"/>
      <c r="W117">
        <f t="shared" si="123"/>
        <v>36.267715454101562</v>
      </c>
      <c r="X117">
        <f t="shared" si="119"/>
        <v>1.0811118457260356</v>
      </c>
      <c r="Y117" s="10" t="s">
        <v>75</v>
      </c>
      <c r="Z117" s="32">
        <f>(POWER(2,W33-W117))*1000</f>
        <v>5.8956885389293008E-2</v>
      </c>
      <c r="AA117" s="21">
        <f t="shared" si="124"/>
        <v>1.7574580141983709E-3</v>
      </c>
      <c r="AC117" t="e">
        <f t="shared" si="125"/>
        <v>#VALUE!</v>
      </c>
      <c r="AD117">
        <f t="shared" si="126"/>
        <v>1.0210782925740509</v>
      </c>
      <c r="AE117">
        <f t="shared" si="127"/>
        <v>0.97892170742594897</v>
      </c>
      <c r="AG117" t="e">
        <f t="shared" si="128"/>
        <v>#VALUE!</v>
      </c>
      <c r="AH117">
        <f t="shared" si="129"/>
        <v>6.0199595868783311E-2</v>
      </c>
      <c r="AI117">
        <f t="shared" si="130"/>
        <v>5.7714174909802698E-2</v>
      </c>
      <c r="AM117" t="s">
        <v>44</v>
      </c>
      <c r="AN117" s="10" t="s">
        <v>75</v>
      </c>
      <c r="AO117" s="11">
        <v>21.886188507080078</v>
      </c>
      <c r="AP117" s="11">
        <v>21.897607803344727</v>
      </c>
      <c r="AQ117" s="11">
        <v>21.941749572753906</v>
      </c>
      <c r="AR117" s="34"/>
      <c r="AS117" s="34"/>
      <c r="AT117">
        <f t="shared" si="131"/>
        <v>21.908515294392902</v>
      </c>
      <c r="AU117">
        <f t="shared" si="120"/>
        <v>2.934259745536185E-2</v>
      </c>
      <c r="AV117" s="10" t="s">
        <v>75</v>
      </c>
      <c r="AW117" s="32">
        <f>(POWER(2,AT33-AT117))*1000</f>
        <v>1239.0376238548522</v>
      </c>
      <c r="AX117" s="21">
        <f t="shared" si="132"/>
        <v>1.659472663495632</v>
      </c>
      <c r="AZ117">
        <f t="shared" si="133"/>
        <v>0.99898090824445152</v>
      </c>
      <c r="BA117">
        <f t="shared" si="134"/>
        <v>0.9995021346311419</v>
      </c>
      <c r="BB117">
        <f t="shared" si="135"/>
        <v>1.0015169571244067</v>
      </c>
      <c r="BD117">
        <f t="shared" si="136"/>
        <v>1237.7749308275672</v>
      </c>
      <c r="BE117">
        <f t="shared" si="137"/>
        <v>1238.4207499312226</v>
      </c>
      <c r="BF117">
        <f t="shared" si="138"/>
        <v>1240.9171908057667</v>
      </c>
      <c r="BJ117" t="s">
        <v>44</v>
      </c>
      <c r="BK117" s="10" t="s">
        <v>75</v>
      </c>
      <c r="BL117" s="11">
        <f>BT13</f>
        <v>33.677192687988281</v>
      </c>
      <c r="BM117" s="11">
        <f>BU13</f>
        <v>32.948593139648437</v>
      </c>
      <c r="BN117" s="11">
        <f>BV13</f>
        <v>34.464424133300781</v>
      </c>
      <c r="BO117" s="34"/>
      <c r="BP117" s="34"/>
      <c r="BQ117">
        <f t="shared" si="139"/>
        <v>33.696736653645836</v>
      </c>
      <c r="BR117">
        <f t="shared" si="121"/>
        <v>0.75810446198032666</v>
      </c>
      <c r="BS117" s="10" t="s">
        <v>75</v>
      </c>
      <c r="BT117" s="32">
        <f>(POWER(2,BQ33-BQ117))*1000</f>
        <v>0.35032914521658443</v>
      </c>
      <c r="BU117" s="21">
        <f t="shared" si="140"/>
        <v>7.8816560452215564E-3</v>
      </c>
      <c r="BW117">
        <f t="shared" si="141"/>
        <v>0.99942000420223365</v>
      </c>
      <c r="BX117">
        <f t="shared" si="142"/>
        <v>0.97779774576727585</v>
      </c>
      <c r="BY117">
        <f t="shared" si="143"/>
        <v>1.0227822500304902</v>
      </c>
      <c r="CA117">
        <f t="shared" si="144"/>
        <v>0.35012595578452371</v>
      </c>
      <c r="CB117">
        <f t="shared" si="145"/>
        <v>0.34255104846935286</v>
      </c>
      <c r="CC117">
        <f t="shared" si="146"/>
        <v>0.35831043139587654</v>
      </c>
      <c r="CG117" t="s">
        <v>44</v>
      </c>
      <c r="CH117" s="10" t="s">
        <v>45</v>
      </c>
      <c r="CI117" s="11">
        <f>CQ13</f>
        <v>32.466552734375</v>
      </c>
      <c r="CJ117" s="11">
        <f>CR13</f>
        <v>33.951484680175781</v>
      </c>
      <c r="CK117" s="11">
        <f>CS13</f>
        <v>32.726581573486328</v>
      </c>
      <c r="CL117" s="34"/>
      <c r="CM117" s="34"/>
      <c r="CN117">
        <f t="shared" si="147"/>
        <v>33.048206329345703</v>
      </c>
      <c r="CO117">
        <f t="shared" si="122"/>
        <v>0.79299280173348707</v>
      </c>
      <c r="CP117" s="10" t="s">
        <v>45</v>
      </c>
      <c r="CQ117" s="32">
        <f>(POWER(2,CN33-CN117))*1000</f>
        <v>0.54916563179745492</v>
      </c>
      <c r="CR117" s="21">
        <f t="shared" si="148"/>
        <v>1.3177247461932867E-2</v>
      </c>
      <c r="CT117">
        <f t="shared" si="149"/>
        <v>0.98239984375629441</v>
      </c>
      <c r="CU117">
        <f t="shared" si="150"/>
        <v>1.0273321444991099</v>
      </c>
      <c r="CV117">
        <f t="shared" si="151"/>
        <v>0.99026801174459556</v>
      </c>
      <c r="CX117">
        <f t="shared" si="152"/>
        <v>0.53950023087414645</v>
      </c>
      <c r="CY117">
        <f t="shared" si="153"/>
        <v>0.56417550619968793</v>
      </c>
      <c r="CZ117">
        <f t="shared" si="154"/>
        <v>0.54382115831853028</v>
      </c>
      <c r="DD117" t="s">
        <v>44</v>
      </c>
      <c r="DE117" s="10" t="s">
        <v>75</v>
      </c>
      <c r="DF117" s="11">
        <v>29.992155075073242</v>
      </c>
      <c r="DG117" s="11">
        <v>29.977489471435547</v>
      </c>
      <c r="DH117" s="11">
        <v>30.040557861328125</v>
      </c>
      <c r="DI117" s="11"/>
      <c r="DJ117" s="11"/>
      <c r="DK117">
        <v>21.90851529</v>
      </c>
      <c r="DL117">
        <v>2.9342597000000002E-2</v>
      </c>
      <c r="DM117" s="10" t="s">
        <v>75</v>
      </c>
      <c r="DN117" s="33">
        <v>1239.0376240000001</v>
      </c>
      <c r="DO117">
        <v>1.6594726630000001</v>
      </c>
      <c r="DQ117">
        <f t="shared" si="155"/>
        <v>1.3689725058075006</v>
      </c>
      <c r="DR117">
        <f t="shared" si="156"/>
        <v>1.368303103821854</v>
      </c>
      <c r="DS117">
        <f t="shared" si="157"/>
        <v>1.3711818196571239</v>
      </c>
      <c r="DU117">
        <f t="shared" si="158"/>
        <v>1696.2084409170518</v>
      </c>
      <c r="DV117">
        <f t="shared" si="159"/>
        <v>1695.3790266712554</v>
      </c>
      <c r="DW117">
        <f t="shared" si="160"/>
        <v>1698.9458638999595</v>
      </c>
    </row>
    <row r="118" spans="16:127" ht="15.5" x14ac:dyDescent="0.35">
      <c r="P118" s="14"/>
      <c r="Q118" s="35"/>
      <c r="R118" s="34"/>
      <c r="S118" s="34"/>
      <c r="T118" s="34"/>
      <c r="U118" s="34"/>
      <c r="V118" s="34"/>
      <c r="W118" s="14"/>
      <c r="X118" s="14"/>
      <c r="Y118" s="35"/>
      <c r="Z118" s="14"/>
      <c r="AA118" s="21"/>
      <c r="AM118" s="14"/>
      <c r="AN118" s="35"/>
      <c r="AO118" s="34"/>
      <c r="AP118" s="34"/>
      <c r="AQ118" s="34"/>
      <c r="AR118" s="34"/>
      <c r="AS118" s="34"/>
      <c r="AT118" s="14"/>
      <c r="AU118" s="14"/>
      <c r="AV118" s="35"/>
      <c r="AW118" s="14"/>
      <c r="AX118" s="21"/>
      <c r="BJ118" s="14"/>
      <c r="BK118" s="35"/>
      <c r="BL118" s="34"/>
      <c r="BM118" s="34"/>
      <c r="BN118" s="34"/>
      <c r="BO118" s="34"/>
      <c r="BP118" s="34"/>
      <c r="BQ118" s="14"/>
      <c r="BR118" s="14"/>
      <c r="BS118" s="35"/>
      <c r="BT118" s="14"/>
      <c r="BU118" s="21"/>
      <c r="CG118" s="14"/>
      <c r="CH118" s="35"/>
      <c r="CI118" s="34"/>
      <c r="CJ118" s="34"/>
      <c r="CK118" s="34"/>
      <c r="CL118" s="34"/>
      <c r="CM118" s="34"/>
      <c r="CN118" s="14"/>
      <c r="CO118" s="14"/>
      <c r="CP118" s="35"/>
      <c r="CQ118" s="14"/>
      <c r="CR118" s="21"/>
      <c r="DE118" s="13"/>
      <c r="DF118" s="11"/>
      <c r="DG118" s="11"/>
      <c r="DH118" s="11"/>
      <c r="DI118" s="11"/>
      <c r="DJ118" s="11"/>
      <c r="DM118" s="13"/>
    </row>
  </sheetData>
  <mergeCells count="45">
    <mergeCell ref="Q84:X84"/>
    <mergeCell ref="AN84:AU84"/>
    <mergeCell ref="BK84:BR84"/>
    <mergeCell ref="CH84:CO84"/>
    <mergeCell ref="DE84:DL84"/>
    <mergeCell ref="Q105:X105"/>
    <mergeCell ref="AN105:AU105"/>
    <mergeCell ref="BK105:BR105"/>
    <mergeCell ref="CH105:CO105"/>
    <mergeCell ref="DE105:DL105"/>
    <mergeCell ref="Q42:X42"/>
    <mergeCell ref="AN42:AU42"/>
    <mergeCell ref="BK42:BR42"/>
    <mergeCell ref="CH42:CO42"/>
    <mergeCell ref="DE42:DL42"/>
    <mergeCell ref="Q63:X63"/>
    <mergeCell ref="AN63:AU63"/>
    <mergeCell ref="BK63:BR63"/>
    <mergeCell ref="CH63:CO63"/>
    <mergeCell ref="DE63:DL63"/>
    <mergeCell ref="DK2:DM2"/>
    <mergeCell ref="DN2:DP2"/>
    <mergeCell ref="Q21:X21"/>
    <mergeCell ref="AN21:AU21"/>
    <mergeCell ref="BK21:BR21"/>
    <mergeCell ref="CH21:CO21"/>
    <mergeCell ref="DE21:DL21"/>
    <mergeCell ref="CH2:CJ2"/>
    <mergeCell ref="CK2:CM2"/>
    <mergeCell ref="CN2:CP2"/>
    <mergeCell ref="CQ2:CS2"/>
    <mergeCell ref="DE2:DG2"/>
    <mergeCell ref="DH2:DJ2"/>
    <mergeCell ref="AT2:AV2"/>
    <mergeCell ref="AW2:AY2"/>
    <mergeCell ref="BK2:BM2"/>
    <mergeCell ref="BN2:BP2"/>
    <mergeCell ref="BQ2:BS2"/>
    <mergeCell ref="BT2:BV2"/>
    <mergeCell ref="Q2:S2"/>
    <mergeCell ref="T2:V2"/>
    <mergeCell ref="W2:Y2"/>
    <mergeCell ref="Z2:AB2"/>
    <mergeCell ref="AN2:AP2"/>
    <mergeCell ref="AQ2:A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18"/>
  <sheetViews>
    <sheetView zoomScale="50" zoomScaleNormal="50" workbookViewId="0">
      <selection sqref="A1:A2"/>
    </sheetView>
  </sheetViews>
  <sheetFormatPr defaultRowHeight="14.5" x14ac:dyDescent="0.35"/>
  <cols>
    <col min="16" max="16" width="44.90625" customWidth="1"/>
    <col min="17" max="17" width="30.26953125" customWidth="1"/>
    <col min="18" max="36" width="10.90625"/>
    <col min="37" max="37" width="10.90625" style="1"/>
    <col min="38" max="38" width="10.90625"/>
    <col min="39" max="39" width="39.08984375" customWidth="1"/>
    <col min="40" max="40" width="32" customWidth="1"/>
    <col min="41" max="59" width="10.90625"/>
    <col min="60" max="60" width="10.90625" style="1"/>
    <col min="61" max="61" width="10.90625"/>
    <col min="62" max="62" width="35.26953125" customWidth="1"/>
    <col min="63" max="63" width="25.81640625" customWidth="1"/>
    <col min="64" max="70" width="10.90625"/>
    <col min="71" max="71" width="25.81640625" customWidth="1"/>
    <col min="72" max="82" width="10.90625"/>
    <col min="83" max="83" width="10.90625" style="1"/>
    <col min="84" max="84" width="10.90625"/>
    <col min="85" max="85" width="26.54296875" customWidth="1"/>
    <col min="86" max="86" width="30.1796875" customWidth="1"/>
    <col min="87" max="93" width="10.90625"/>
    <col min="94" max="94" width="26.1796875" customWidth="1"/>
    <col min="95" max="105" width="10.90625"/>
    <col min="106" max="106" width="10.90625" style="1"/>
    <col min="107" max="107" width="10.90625"/>
    <col min="108" max="108" width="16.26953125" customWidth="1"/>
  </cols>
  <sheetData>
    <row r="1" spans="1:127" x14ac:dyDescent="0.35">
      <c r="A1" s="40" t="s">
        <v>85</v>
      </c>
    </row>
    <row r="2" spans="1:127" x14ac:dyDescent="0.35">
      <c r="A2" s="40"/>
      <c r="Q2" s="2" t="s">
        <v>7</v>
      </c>
      <c r="R2" s="2"/>
      <c r="S2" s="2"/>
      <c r="T2" s="3" t="s">
        <v>8</v>
      </c>
      <c r="U2" s="3"/>
      <c r="V2" s="3"/>
      <c r="W2" s="4" t="s">
        <v>9</v>
      </c>
      <c r="X2" s="4"/>
      <c r="Y2" s="4"/>
      <c r="Z2" s="5" t="s">
        <v>10</v>
      </c>
      <c r="AA2" s="5"/>
      <c r="AB2" s="5"/>
      <c r="AN2" s="2" t="s">
        <v>11</v>
      </c>
      <c r="AO2" s="2"/>
      <c r="AP2" s="2"/>
      <c r="AQ2" s="3" t="s">
        <v>12</v>
      </c>
      <c r="AR2" s="3"/>
      <c r="AS2" s="3"/>
      <c r="AT2" s="4" t="s">
        <v>13</v>
      </c>
      <c r="AU2" s="4"/>
      <c r="AV2" s="4"/>
      <c r="AW2" s="5" t="s">
        <v>14</v>
      </c>
      <c r="AX2" s="5"/>
      <c r="AY2" s="5"/>
      <c r="BK2" s="2" t="s">
        <v>15</v>
      </c>
      <c r="BL2" s="2"/>
      <c r="BM2" s="2"/>
      <c r="BN2" s="3" t="s">
        <v>16</v>
      </c>
      <c r="BO2" s="3"/>
      <c r="BP2" s="3"/>
      <c r="BQ2" s="4" t="s">
        <v>17</v>
      </c>
      <c r="BR2" s="4"/>
      <c r="BS2" s="4"/>
      <c r="BT2" s="5" t="s">
        <v>18</v>
      </c>
      <c r="BU2" s="5"/>
      <c r="BV2" s="5"/>
      <c r="CH2" s="2" t="s">
        <v>19</v>
      </c>
      <c r="CI2" s="2"/>
      <c r="CJ2" s="2"/>
      <c r="CK2" s="3" t="s">
        <v>20</v>
      </c>
      <c r="CL2" s="3"/>
      <c r="CM2" s="3"/>
      <c r="CN2" s="4" t="s">
        <v>21</v>
      </c>
      <c r="CO2" s="4"/>
      <c r="CP2" s="4"/>
      <c r="CQ2" s="5" t="s">
        <v>22</v>
      </c>
      <c r="CR2" s="5"/>
      <c r="CS2" s="5"/>
      <c r="DE2" s="6" t="s">
        <v>23</v>
      </c>
      <c r="DF2" s="6"/>
      <c r="DG2" s="6"/>
      <c r="DH2" s="7" t="s">
        <v>24</v>
      </c>
      <c r="DI2" s="7"/>
      <c r="DJ2" s="7"/>
      <c r="DK2" s="8" t="s">
        <v>25</v>
      </c>
      <c r="DL2" s="8"/>
      <c r="DM2" s="8"/>
      <c r="DN2" s="9" t="s">
        <v>26</v>
      </c>
      <c r="DO2" s="9"/>
      <c r="DP2" s="9"/>
    </row>
    <row r="3" spans="1:127" ht="15.5" x14ac:dyDescent="0.35">
      <c r="O3" s="39" t="s">
        <v>56</v>
      </c>
      <c r="P3" s="10" t="s">
        <v>76</v>
      </c>
      <c r="Q3" s="11">
        <v>22.910755157470703</v>
      </c>
      <c r="R3" s="11">
        <v>22.909021377563477</v>
      </c>
      <c r="S3" s="11">
        <v>22.905725479125977</v>
      </c>
      <c r="T3" s="11">
        <v>23.570281982421875</v>
      </c>
      <c r="U3" s="11">
        <v>23.671463012695313</v>
      </c>
      <c r="V3" s="11">
        <v>23.728334426879883</v>
      </c>
      <c r="W3" s="11">
        <v>22.309097290039063</v>
      </c>
      <c r="X3" s="11">
        <v>21.637346267700195</v>
      </c>
      <c r="Y3" s="11">
        <v>22.418766021728516</v>
      </c>
      <c r="Z3" s="11">
        <v>33.510566711425781</v>
      </c>
      <c r="AA3" s="11">
        <v>32.746143341064453</v>
      </c>
      <c r="AB3" s="11">
        <v>33.67474365234375</v>
      </c>
      <c r="AL3" t="s">
        <v>56</v>
      </c>
      <c r="AM3" s="10" t="s">
        <v>76</v>
      </c>
      <c r="AN3" t="s">
        <v>29</v>
      </c>
      <c r="AO3" s="11">
        <v>34.350440979003906</v>
      </c>
      <c r="AP3" t="s">
        <v>29</v>
      </c>
      <c r="AQ3" s="11">
        <v>30.341436386108398</v>
      </c>
      <c r="AR3" s="11">
        <v>37.375205993652344</v>
      </c>
      <c r="AS3" s="11">
        <v>32.024116516113281</v>
      </c>
      <c r="AT3" s="11">
        <v>34.428291320800781</v>
      </c>
      <c r="AU3" s="11">
        <v>34.558467864990234</v>
      </c>
      <c r="AV3" s="11">
        <v>35.650199890136719</v>
      </c>
      <c r="AW3" s="11">
        <v>34.480258941650391</v>
      </c>
      <c r="AX3" s="11">
        <v>34.719692230224609</v>
      </c>
      <c r="AY3" t="s">
        <v>29</v>
      </c>
      <c r="BI3" t="s">
        <v>56</v>
      </c>
      <c r="BJ3" s="10" t="s">
        <v>76</v>
      </c>
      <c r="BK3" s="11">
        <v>26.359262466430664</v>
      </c>
      <c r="BL3" s="11">
        <v>26.705072402954102</v>
      </c>
      <c r="BM3" s="11">
        <v>26.390493392944336</v>
      </c>
      <c r="BN3" s="11">
        <v>27.003934860229492</v>
      </c>
      <c r="BO3" s="11">
        <v>27.014631271362305</v>
      </c>
      <c r="BP3" s="11">
        <v>26.992580413818359</v>
      </c>
      <c r="BQ3" s="11">
        <v>27.04041862487793</v>
      </c>
      <c r="BR3" s="11">
        <v>26.859113693237305</v>
      </c>
      <c r="BS3" s="11">
        <v>26.948160171508789</v>
      </c>
      <c r="BT3" s="11">
        <v>30.956222534179687</v>
      </c>
      <c r="BU3" s="11">
        <v>31.738855361938477</v>
      </c>
      <c r="BV3" s="11">
        <v>32.322013854980469</v>
      </c>
      <c r="BW3" s="11"/>
      <c r="BX3" s="11"/>
      <c r="BY3" s="11"/>
      <c r="BZ3" s="11"/>
      <c r="CA3" s="11"/>
      <c r="CB3" s="11"/>
      <c r="CC3" s="11"/>
      <c r="CF3" t="s">
        <v>56</v>
      </c>
      <c r="CG3" s="10" t="s">
        <v>76</v>
      </c>
      <c r="CH3" t="s">
        <v>29</v>
      </c>
      <c r="CI3" t="s">
        <v>29</v>
      </c>
      <c r="CJ3" t="s">
        <v>29</v>
      </c>
      <c r="CK3" s="11">
        <v>36.316577911376953</v>
      </c>
      <c r="CL3" t="s">
        <v>29</v>
      </c>
      <c r="CM3" s="11">
        <v>35.537960052490234</v>
      </c>
      <c r="CN3" t="s">
        <v>29</v>
      </c>
      <c r="CO3" t="s">
        <v>29</v>
      </c>
      <c r="CP3" t="s">
        <v>29</v>
      </c>
      <c r="CQ3" s="11">
        <v>35.577323913574219</v>
      </c>
      <c r="CR3" s="11">
        <v>36.879703521728516</v>
      </c>
      <c r="CS3" s="11">
        <v>37.329109191894531</v>
      </c>
      <c r="CZ3" s="11"/>
      <c r="DC3" t="s">
        <v>56</v>
      </c>
      <c r="DD3" s="10" t="s">
        <v>76</v>
      </c>
      <c r="DE3" s="11">
        <v>28.362680435180664</v>
      </c>
      <c r="DF3" s="11">
        <v>28.251224517822266</v>
      </c>
      <c r="DG3" s="11">
        <v>28.353115081787109</v>
      </c>
      <c r="DH3" s="11">
        <v>34.137866973876953</v>
      </c>
      <c r="DI3" s="11">
        <v>35.566902160644531</v>
      </c>
      <c r="DJ3" s="11">
        <v>34.107624053955078</v>
      </c>
      <c r="DK3" s="11">
        <v>26.64280891418457</v>
      </c>
      <c r="DL3" s="11">
        <v>26.674104690551758</v>
      </c>
      <c r="DM3" s="11">
        <v>26.561044692993164</v>
      </c>
      <c r="DN3" s="11">
        <v>25.131683349609375</v>
      </c>
      <c r="DO3" s="11">
        <v>25.154535293579102</v>
      </c>
      <c r="DP3" s="11">
        <v>25.194316864013672</v>
      </c>
      <c r="DQ3" s="11"/>
      <c r="DR3" s="11"/>
      <c r="DS3" s="11"/>
      <c r="DU3" s="11"/>
      <c r="DV3" s="11"/>
      <c r="DW3" s="11"/>
    </row>
    <row r="4" spans="1:127" ht="15.5" x14ac:dyDescent="0.35">
      <c r="A4" t="s">
        <v>5</v>
      </c>
      <c r="B4" t="s">
        <v>1</v>
      </c>
      <c r="C4" t="s">
        <v>2</v>
      </c>
      <c r="O4" s="39"/>
      <c r="P4" s="10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M4" s="10"/>
      <c r="AO4" s="11"/>
      <c r="AQ4" s="11"/>
      <c r="AR4" s="11"/>
      <c r="AS4" s="11"/>
      <c r="AT4" s="11"/>
      <c r="AU4" s="11"/>
      <c r="AV4" s="11"/>
      <c r="AW4" s="11"/>
      <c r="AX4" s="11"/>
      <c r="BJ4" s="10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G4" s="10"/>
      <c r="CK4" s="11"/>
      <c r="CM4" s="11"/>
      <c r="CQ4" s="11"/>
      <c r="CR4" s="11"/>
      <c r="CS4" s="11"/>
      <c r="CZ4" s="11"/>
      <c r="DD4" s="10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U4" s="11"/>
      <c r="DV4" s="11"/>
      <c r="DW4" s="11"/>
    </row>
    <row r="5" spans="1:127" ht="15.5" x14ac:dyDescent="0.35">
      <c r="B5" t="s">
        <v>3</v>
      </c>
      <c r="C5" t="s">
        <v>66</v>
      </c>
      <c r="O5" t="s">
        <v>57</v>
      </c>
      <c r="P5" s="10" t="s">
        <v>77</v>
      </c>
      <c r="Q5" s="11">
        <v>22.084386825561523</v>
      </c>
      <c r="R5" s="11">
        <v>21.96009635925293</v>
      </c>
      <c r="S5" s="11">
        <v>21.846881866455078</v>
      </c>
      <c r="T5" s="11">
        <v>26.297224044799805</v>
      </c>
      <c r="U5" s="11">
        <v>25.985715866088867</v>
      </c>
      <c r="V5" s="11">
        <v>25.788766860961914</v>
      </c>
      <c r="W5" s="11">
        <v>29.433013916015625</v>
      </c>
      <c r="X5" s="11">
        <v>29.760749816894531</v>
      </c>
      <c r="Y5" s="11">
        <v>29.656764984130859</v>
      </c>
      <c r="Z5" s="11">
        <v>36.965316772460938</v>
      </c>
      <c r="AA5" t="s">
        <v>29</v>
      </c>
      <c r="AB5" t="s">
        <v>29</v>
      </c>
      <c r="AL5" t="s">
        <v>57</v>
      </c>
      <c r="AM5" s="10" t="s">
        <v>77</v>
      </c>
      <c r="AN5" t="s">
        <v>29</v>
      </c>
      <c r="AO5" s="11">
        <v>32.474414825439453</v>
      </c>
      <c r="AP5" t="s">
        <v>29</v>
      </c>
      <c r="AQ5" s="11">
        <v>36.775463104248047</v>
      </c>
      <c r="AR5" s="11">
        <v>35.45556640625</v>
      </c>
      <c r="AS5" s="11">
        <v>35.292758941650391</v>
      </c>
      <c r="AT5" s="11">
        <v>33.769466400146484</v>
      </c>
      <c r="AU5" s="11">
        <v>33.189319610595703</v>
      </c>
      <c r="AV5" s="11">
        <v>33.299163818359375</v>
      </c>
      <c r="AW5" s="11">
        <v>20.915187835693359</v>
      </c>
      <c r="AX5" s="11">
        <v>20.969755172729492</v>
      </c>
      <c r="AY5" s="11">
        <v>20.992107391357422</v>
      </c>
      <c r="BI5" t="s">
        <v>57</v>
      </c>
      <c r="BJ5" s="10" t="s">
        <v>77</v>
      </c>
      <c r="BK5" s="11">
        <v>24.006790161132813</v>
      </c>
      <c r="BL5" s="11">
        <v>21.910707473754883</v>
      </c>
      <c r="BM5" s="11">
        <v>21.80438232421875</v>
      </c>
      <c r="BN5" s="11">
        <v>26.20965576171875</v>
      </c>
      <c r="BO5" s="11">
        <v>26.118066787719727</v>
      </c>
      <c r="BP5" s="11">
        <v>26.261035919189453</v>
      </c>
      <c r="BQ5" s="11">
        <v>26.458824157714844</v>
      </c>
      <c r="BR5" s="11">
        <v>26.447355270385742</v>
      </c>
      <c r="BS5" s="11">
        <v>26.542970657348633</v>
      </c>
      <c r="BT5" s="11">
        <v>33.892402648925781</v>
      </c>
      <c r="BU5" s="11">
        <v>35.061260223388672</v>
      </c>
      <c r="BV5" s="11">
        <v>35.186264038085937</v>
      </c>
      <c r="CF5" t="s">
        <v>57</v>
      </c>
      <c r="CG5" s="10" t="s">
        <v>77</v>
      </c>
      <c r="CH5" s="11">
        <v>33.560550689697266</v>
      </c>
      <c r="CI5" t="s">
        <v>29</v>
      </c>
      <c r="CJ5" t="s">
        <v>29</v>
      </c>
      <c r="CK5" s="11">
        <v>31.173320770263672</v>
      </c>
      <c r="CL5" s="11">
        <v>31.27073860168457</v>
      </c>
      <c r="CM5" s="11">
        <v>31.375083923339844</v>
      </c>
      <c r="CN5" t="s">
        <v>29</v>
      </c>
      <c r="CO5" t="s">
        <v>29</v>
      </c>
      <c r="CP5" t="s">
        <v>29</v>
      </c>
      <c r="CQ5" s="11">
        <v>32.416248321533203</v>
      </c>
      <c r="CR5" s="11">
        <v>32.737957000732422</v>
      </c>
      <c r="CS5" s="11">
        <v>37.105312347412109</v>
      </c>
      <c r="DC5" t="s">
        <v>57</v>
      </c>
      <c r="DD5" s="10" t="s">
        <v>77</v>
      </c>
      <c r="DE5" s="11">
        <v>26.633373260498047</v>
      </c>
      <c r="DF5" s="11">
        <v>26.164697647094727</v>
      </c>
      <c r="DG5" s="11">
        <v>26.14387321472168</v>
      </c>
      <c r="DH5" s="11">
        <v>28.379032135009766</v>
      </c>
      <c r="DI5" s="11">
        <v>28.32733154296875</v>
      </c>
      <c r="DJ5" s="11">
        <v>28.271255493164062</v>
      </c>
      <c r="DK5" t="s">
        <v>29</v>
      </c>
      <c r="DL5" s="11">
        <v>38.068332672119141</v>
      </c>
      <c r="DM5" s="11">
        <v>33.670505523681641</v>
      </c>
      <c r="DN5" s="11">
        <v>29.964450836181641</v>
      </c>
      <c r="DO5" s="11">
        <v>31.469173431396484</v>
      </c>
      <c r="DP5" s="11">
        <v>30.428813934326172</v>
      </c>
    </row>
    <row r="6" spans="1:127" ht="15.5" x14ac:dyDescent="0.35">
      <c r="O6" t="s">
        <v>58</v>
      </c>
      <c r="P6" s="10" t="s">
        <v>78</v>
      </c>
      <c r="Q6" s="11">
        <v>21.117813110351563</v>
      </c>
      <c r="R6" s="11">
        <v>21.067207336425781</v>
      </c>
      <c r="S6" s="11">
        <v>21.02613639831543</v>
      </c>
      <c r="T6" s="11">
        <v>25.48942756652832</v>
      </c>
      <c r="U6" s="11">
        <v>24.903831481933594</v>
      </c>
      <c r="V6" s="11">
        <v>24.929397583007813</v>
      </c>
      <c r="W6" s="11">
        <v>29.521831512451172</v>
      </c>
      <c r="X6" s="11">
        <v>29.97035026550293</v>
      </c>
      <c r="Y6" s="11">
        <v>29.768190383911133</v>
      </c>
      <c r="Z6" t="s">
        <v>29</v>
      </c>
      <c r="AA6" t="s">
        <v>29</v>
      </c>
      <c r="AB6" t="s">
        <v>29</v>
      </c>
      <c r="AL6" t="s">
        <v>58</v>
      </c>
      <c r="AM6" s="10" t="s">
        <v>78</v>
      </c>
      <c r="AN6" s="11">
        <v>31.141857147216797</v>
      </c>
      <c r="AO6" s="11">
        <v>30.28196907043457</v>
      </c>
      <c r="AP6" s="11">
        <v>31.783441543579102</v>
      </c>
      <c r="AQ6" s="11">
        <v>35.990581512451172</v>
      </c>
      <c r="AR6" s="11">
        <v>36.216163635253906</v>
      </c>
      <c r="AS6" s="11">
        <v>36.458499908447266</v>
      </c>
      <c r="AT6" s="11">
        <v>32.537891387939453</v>
      </c>
      <c r="AU6" s="11">
        <v>32.164730072021484</v>
      </c>
      <c r="AV6" s="11">
        <v>32.196449279785156</v>
      </c>
      <c r="AW6" s="11">
        <v>20.652578353881836</v>
      </c>
      <c r="AX6" s="11">
        <v>20.721851348876953</v>
      </c>
      <c r="AY6" s="11">
        <v>20.694902420043945</v>
      </c>
      <c r="BI6" t="s">
        <v>58</v>
      </c>
      <c r="BJ6" s="10" t="s">
        <v>78</v>
      </c>
      <c r="BK6" s="11">
        <v>21.059989929199219</v>
      </c>
      <c r="BL6" s="11">
        <v>20.995977401733398</v>
      </c>
      <c r="BM6" s="11">
        <v>20.952922821044922</v>
      </c>
      <c r="BN6" s="11">
        <v>25.347099304199219</v>
      </c>
      <c r="BO6" s="11">
        <v>25.338682174682617</v>
      </c>
      <c r="BP6" s="11">
        <v>25.421186447143555</v>
      </c>
      <c r="BQ6" s="11">
        <v>25.600940704345703</v>
      </c>
      <c r="BR6" s="11">
        <v>25.593347549438477</v>
      </c>
      <c r="BS6" s="11">
        <v>25.599302291870117</v>
      </c>
      <c r="BT6" s="11">
        <v>33.898475646972656</v>
      </c>
      <c r="BU6" s="11">
        <v>34.189094543457031</v>
      </c>
      <c r="BV6" s="11">
        <v>34.495819091796875</v>
      </c>
      <c r="CF6" t="s">
        <v>58</v>
      </c>
      <c r="CG6" s="10" t="s">
        <v>78</v>
      </c>
      <c r="CH6" t="s">
        <v>29</v>
      </c>
      <c r="CI6" t="s">
        <v>29</v>
      </c>
      <c r="CJ6" t="s">
        <v>29</v>
      </c>
      <c r="CK6" s="11">
        <v>32.099945068359375</v>
      </c>
      <c r="CL6" s="11">
        <v>31.100168228149414</v>
      </c>
      <c r="CM6" s="11">
        <v>30.843046188354492</v>
      </c>
      <c r="CN6" s="11">
        <v>15.707418441772461</v>
      </c>
      <c r="CO6" t="s">
        <v>29</v>
      </c>
      <c r="CP6" t="s">
        <v>29</v>
      </c>
      <c r="CQ6" s="11">
        <v>33.887004852294922</v>
      </c>
      <c r="CR6" s="11">
        <v>33.659275054931641</v>
      </c>
      <c r="CS6" s="11">
        <v>30.337169647216797</v>
      </c>
      <c r="DC6" t="s">
        <v>58</v>
      </c>
      <c r="DD6" s="10" t="s">
        <v>78</v>
      </c>
      <c r="DE6" s="11">
        <v>25.771915435791016</v>
      </c>
      <c r="DF6" s="11">
        <v>25.642202377319336</v>
      </c>
      <c r="DG6" s="11">
        <v>25.628030776977539</v>
      </c>
      <c r="DH6" s="11">
        <v>27.536966323852539</v>
      </c>
      <c r="DI6" s="11">
        <v>27.60542106628418</v>
      </c>
      <c r="DJ6" s="11">
        <v>27.519916534423828</v>
      </c>
      <c r="DK6" s="11">
        <v>35.696102142333984</v>
      </c>
      <c r="DL6" t="s">
        <v>29</v>
      </c>
      <c r="DM6" s="11">
        <v>35.784561157226563</v>
      </c>
      <c r="DN6" s="11">
        <v>29.815689086914063</v>
      </c>
      <c r="DO6" s="11">
        <v>29.612766265869141</v>
      </c>
      <c r="DP6" s="11">
        <v>29.729299545288086</v>
      </c>
    </row>
    <row r="7" spans="1:127" ht="15.5" x14ac:dyDescent="0.35">
      <c r="O7" t="s">
        <v>59</v>
      </c>
      <c r="P7" s="10" t="s">
        <v>79</v>
      </c>
      <c r="Q7" s="11">
        <v>23.741100311279297</v>
      </c>
      <c r="R7" s="11">
        <v>23.611322402954102</v>
      </c>
      <c r="S7" s="11">
        <v>23.438369750976563</v>
      </c>
      <c r="T7" s="11">
        <v>26.79463005065918</v>
      </c>
      <c r="U7" s="11">
        <v>26.46685791015625</v>
      </c>
      <c r="V7" s="11">
        <v>26.549676895141602</v>
      </c>
      <c r="W7" s="11">
        <v>31.240497589111328</v>
      </c>
      <c r="X7" s="11">
        <v>31.871681213378906</v>
      </c>
      <c r="Y7" s="11">
        <v>31.205198287963867</v>
      </c>
      <c r="Z7" t="s">
        <v>29</v>
      </c>
      <c r="AA7" t="s">
        <v>29</v>
      </c>
      <c r="AB7" t="s">
        <v>29</v>
      </c>
      <c r="AL7" t="s">
        <v>59</v>
      </c>
      <c r="AM7" s="10" t="s">
        <v>79</v>
      </c>
      <c r="AN7" t="s">
        <v>29</v>
      </c>
      <c r="AO7" t="s">
        <v>29</v>
      </c>
      <c r="AP7" t="s">
        <v>29</v>
      </c>
      <c r="AQ7" s="11">
        <v>34.29180908203125</v>
      </c>
      <c r="AR7" t="s">
        <v>29</v>
      </c>
      <c r="AS7" s="11">
        <v>35.665367126464844</v>
      </c>
      <c r="AT7" s="11">
        <v>33.525577545166016</v>
      </c>
      <c r="AU7" s="11">
        <v>33.07086181640625</v>
      </c>
      <c r="AV7" s="11">
        <v>33.771244049072266</v>
      </c>
      <c r="AW7" s="11">
        <v>22.506502151489258</v>
      </c>
      <c r="AX7" s="11">
        <v>22.529949188232422</v>
      </c>
      <c r="AY7" s="11">
        <v>22.536922454833984</v>
      </c>
      <c r="BI7" t="s">
        <v>59</v>
      </c>
      <c r="BJ7" s="10" t="s">
        <v>79</v>
      </c>
      <c r="BK7" s="11">
        <v>22.60276985168457</v>
      </c>
      <c r="BL7" s="11">
        <v>22.573158264160156</v>
      </c>
      <c r="BM7" s="11">
        <v>22.532062530517578</v>
      </c>
      <c r="BN7" s="11">
        <v>26.732053756713867</v>
      </c>
      <c r="BO7" s="11">
        <v>26.822980880737305</v>
      </c>
      <c r="BP7" s="11">
        <v>26.776912689208984</v>
      </c>
      <c r="BQ7" s="11">
        <v>26.729879379272461</v>
      </c>
      <c r="BR7" s="11">
        <v>26.776681900024414</v>
      </c>
      <c r="BS7" s="11">
        <v>26.742229461669922</v>
      </c>
      <c r="BT7" t="s">
        <v>29</v>
      </c>
      <c r="BU7" s="11">
        <v>37.657649993896484</v>
      </c>
      <c r="BV7" s="11">
        <v>33.938137054443359</v>
      </c>
      <c r="CF7" t="s">
        <v>59</v>
      </c>
      <c r="CG7" s="10" t="s">
        <v>79</v>
      </c>
      <c r="CH7" t="s">
        <v>29</v>
      </c>
      <c r="CI7" t="s">
        <v>29</v>
      </c>
      <c r="CJ7" t="s">
        <v>29</v>
      </c>
      <c r="CK7" s="11">
        <v>32.832321166992188</v>
      </c>
      <c r="CL7" s="11">
        <v>32.775135040283203</v>
      </c>
      <c r="CM7" s="11">
        <v>32.698654174804688</v>
      </c>
      <c r="CN7" t="s">
        <v>29</v>
      </c>
      <c r="CO7" t="s">
        <v>29</v>
      </c>
      <c r="CP7" t="s">
        <v>29</v>
      </c>
      <c r="CQ7" s="11">
        <v>37.776187896728516</v>
      </c>
      <c r="CR7" t="s">
        <v>29</v>
      </c>
      <c r="CS7" s="11">
        <v>39.3551025390625</v>
      </c>
      <c r="DC7" t="s">
        <v>59</v>
      </c>
      <c r="DD7" s="10" t="s">
        <v>79</v>
      </c>
      <c r="DE7" s="11">
        <v>27.63422966003418</v>
      </c>
      <c r="DF7" s="11">
        <v>27.770856857299805</v>
      </c>
      <c r="DG7" s="11">
        <v>27.777069091796875</v>
      </c>
      <c r="DH7" s="11">
        <v>31.402227401733398</v>
      </c>
      <c r="DI7" s="11">
        <v>31.677326202392578</v>
      </c>
      <c r="DJ7" s="11">
        <v>31.558095932006836</v>
      </c>
      <c r="DK7" s="11">
        <v>35.400234222412109</v>
      </c>
      <c r="DL7" s="11">
        <v>37.258113861083984</v>
      </c>
      <c r="DM7" s="11">
        <v>33.907833099365234</v>
      </c>
      <c r="DN7" s="11">
        <v>30.740102767944336</v>
      </c>
      <c r="DO7" s="11">
        <v>30.578519821166992</v>
      </c>
      <c r="DP7" s="11">
        <v>31.969474792480469</v>
      </c>
    </row>
    <row r="8" spans="1:127" ht="15.5" x14ac:dyDescent="0.35">
      <c r="O8" t="s">
        <v>60</v>
      </c>
      <c r="P8" s="10" t="s">
        <v>80</v>
      </c>
      <c r="Q8" s="11">
        <v>25.051288604736328</v>
      </c>
      <c r="R8" s="11">
        <v>24.889047622680664</v>
      </c>
      <c r="S8" s="11">
        <v>24.985151290893555</v>
      </c>
      <c r="T8" s="11">
        <v>24.794454574584961</v>
      </c>
      <c r="U8" s="11">
        <v>24.859186172485352</v>
      </c>
      <c r="V8" s="11">
        <v>24.422077178955078</v>
      </c>
      <c r="W8" s="11">
        <v>28.939548492431641</v>
      </c>
      <c r="X8" s="11">
        <v>29.160146713256836</v>
      </c>
      <c r="Y8" s="11">
        <v>28.944896697998047</v>
      </c>
      <c r="Z8" t="s">
        <v>29</v>
      </c>
      <c r="AA8" t="s">
        <v>29</v>
      </c>
      <c r="AB8" t="s">
        <v>29</v>
      </c>
      <c r="AL8" t="s">
        <v>60</v>
      </c>
      <c r="AM8" s="10" t="s">
        <v>80</v>
      </c>
      <c r="AN8" t="s">
        <v>29</v>
      </c>
      <c r="AO8" s="11">
        <v>33.608741760253906</v>
      </c>
      <c r="AP8" s="11">
        <v>35.314037322998047</v>
      </c>
      <c r="AQ8" s="11">
        <v>32.791286468505859</v>
      </c>
      <c r="AR8" s="11">
        <v>37.139396667480469</v>
      </c>
      <c r="AS8" s="11">
        <v>35.556964874267578</v>
      </c>
      <c r="AT8" s="11">
        <v>32.514904022216797</v>
      </c>
      <c r="AU8" s="11">
        <v>32.177036285400391</v>
      </c>
      <c r="AV8" s="11">
        <v>32.305500030517578</v>
      </c>
      <c r="AW8" s="11">
        <v>23.396615982055664</v>
      </c>
      <c r="AX8" s="11">
        <v>23.293647766113281</v>
      </c>
      <c r="AY8" s="11">
        <v>23.352197647094727</v>
      </c>
      <c r="BI8" t="s">
        <v>60</v>
      </c>
      <c r="BJ8" s="10" t="s">
        <v>80</v>
      </c>
      <c r="BK8" s="11">
        <v>24.232690811157227</v>
      </c>
      <c r="BL8" s="11">
        <v>24.397029876708984</v>
      </c>
      <c r="BM8" s="11">
        <v>24.317422866821289</v>
      </c>
      <c r="BN8" s="11">
        <v>28.020992279052734</v>
      </c>
      <c r="BO8" s="11">
        <v>27.973335266113281</v>
      </c>
      <c r="BP8" s="11">
        <v>28.041858673095703</v>
      </c>
      <c r="BQ8" s="11">
        <v>28.21977424621582</v>
      </c>
      <c r="BR8" s="11">
        <v>27.944948196411133</v>
      </c>
      <c r="BS8" s="11">
        <v>28.098739624023438</v>
      </c>
      <c r="BT8" s="11">
        <v>32.832439422607422</v>
      </c>
      <c r="BU8" s="11">
        <v>33.187580108642578</v>
      </c>
      <c r="BV8" s="11">
        <v>32.770004272460938</v>
      </c>
      <c r="CF8" t="s">
        <v>60</v>
      </c>
      <c r="CG8" s="10" t="s">
        <v>80</v>
      </c>
      <c r="CH8" t="s">
        <v>29</v>
      </c>
      <c r="CI8" t="s">
        <v>29</v>
      </c>
      <c r="CJ8" s="11">
        <v>37.018417358398437</v>
      </c>
      <c r="CK8" s="11">
        <v>32.435279846191406</v>
      </c>
      <c r="CL8" s="11">
        <v>33.327186584472656</v>
      </c>
      <c r="CM8" s="11">
        <v>34.773399353027344</v>
      </c>
      <c r="CN8" t="s">
        <v>29</v>
      </c>
      <c r="CO8" t="s">
        <v>29</v>
      </c>
      <c r="CP8" t="s">
        <v>29</v>
      </c>
      <c r="CQ8" s="11">
        <v>37.864120483398437</v>
      </c>
      <c r="CR8" t="s">
        <v>29</v>
      </c>
      <c r="CS8" t="s">
        <v>29</v>
      </c>
      <c r="DC8" t="s">
        <v>60</v>
      </c>
      <c r="DD8" s="10" t="s">
        <v>80</v>
      </c>
      <c r="DE8" s="11">
        <v>29.644130706787109</v>
      </c>
      <c r="DF8" s="11">
        <v>29.584144592285156</v>
      </c>
      <c r="DG8" s="11">
        <v>29.619516372680664</v>
      </c>
      <c r="DH8" s="11">
        <v>30.181730270385742</v>
      </c>
      <c r="DI8" s="11">
        <v>30.083499908447266</v>
      </c>
      <c r="DJ8" s="11">
        <v>29.842678070068359</v>
      </c>
      <c r="DK8" t="s">
        <v>29</v>
      </c>
      <c r="DL8" t="s">
        <v>29</v>
      </c>
      <c r="DM8" t="s">
        <v>29</v>
      </c>
      <c r="DN8" s="11">
        <v>32.190654754638672</v>
      </c>
      <c r="DO8" s="11">
        <v>31.032264709472656</v>
      </c>
      <c r="DP8" s="11">
        <v>31.893926620483398</v>
      </c>
    </row>
    <row r="9" spans="1:127" ht="15.5" x14ac:dyDescent="0.35">
      <c r="A9" t="s">
        <v>0</v>
      </c>
      <c r="B9" t="s">
        <v>1</v>
      </c>
      <c r="C9" t="s">
        <v>2</v>
      </c>
      <c r="P9" s="10"/>
      <c r="Q9" s="11"/>
      <c r="R9" s="11"/>
      <c r="S9" s="11"/>
      <c r="T9" s="11"/>
      <c r="U9" s="11"/>
      <c r="V9" s="11"/>
      <c r="W9" s="11"/>
      <c r="X9" s="11"/>
      <c r="Y9" s="11"/>
      <c r="AM9" s="10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BJ9" s="10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CG9" s="10"/>
      <c r="CJ9" s="11"/>
      <c r="CK9" s="11"/>
      <c r="CL9" s="11"/>
      <c r="CM9" s="11"/>
      <c r="CQ9" s="11"/>
      <c r="DD9" s="10"/>
      <c r="DE9" s="11"/>
      <c r="DF9" s="11"/>
      <c r="DG9" s="11"/>
      <c r="DH9" s="11"/>
      <c r="DI9" s="11"/>
      <c r="DJ9" s="11"/>
      <c r="DN9" s="11"/>
      <c r="DO9" s="11"/>
      <c r="DP9" s="11"/>
    </row>
    <row r="10" spans="1:127" ht="15.5" x14ac:dyDescent="0.35">
      <c r="B10" t="s">
        <v>3</v>
      </c>
      <c r="C10" t="s">
        <v>4</v>
      </c>
      <c r="O10" t="s">
        <v>61</v>
      </c>
      <c r="P10" s="10" t="s">
        <v>81</v>
      </c>
      <c r="Q10" s="11">
        <v>22.987739562988281</v>
      </c>
      <c r="R10" s="11">
        <v>23.058069229125977</v>
      </c>
      <c r="S10" s="11">
        <v>23.121162414550781</v>
      </c>
      <c r="T10" s="11">
        <v>26.542051315307617</v>
      </c>
      <c r="U10" s="11">
        <v>26.669923782348633</v>
      </c>
      <c r="V10" s="11">
        <v>26.314756393432617</v>
      </c>
      <c r="W10" s="11">
        <v>27.846357345581055</v>
      </c>
      <c r="X10" s="11">
        <v>27.899364471435547</v>
      </c>
      <c r="Y10" s="11">
        <v>28.16187858581543</v>
      </c>
      <c r="Z10" s="11">
        <v>37.285381317138672</v>
      </c>
      <c r="AA10" s="11">
        <v>37.017250061035156</v>
      </c>
      <c r="AB10" t="s">
        <v>29</v>
      </c>
      <c r="AL10" t="s">
        <v>61</v>
      </c>
      <c r="AM10" s="10" t="s">
        <v>81</v>
      </c>
      <c r="AN10" s="11">
        <v>31.758913040161133</v>
      </c>
      <c r="AO10" s="11">
        <v>36.711071014404297</v>
      </c>
      <c r="AP10" s="11">
        <v>32.544376373291016</v>
      </c>
      <c r="AQ10" s="11">
        <v>33.782108306884766</v>
      </c>
      <c r="AR10" s="11">
        <v>37.307022094726563</v>
      </c>
      <c r="AS10" s="11">
        <v>37.540225982666016</v>
      </c>
      <c r="AT10" s="11">
        <v>32.053531646728516</v>
      </c>
      <c r="AU10" s="11">
        <v>31.920557022094727</v>
      </c>
      <c r="AV10" s="11">
        <v>31.784721374511719</v>
      </c>
      <c r="AW10" s="11">
        <v>22.259969711303711</v>
      </c>
      <c r="AX10" s="11">
        <v>22.297149658203125</v>
      </c>
      <c r="AY10" s="11">
        <v>22.006536483764648</v>
      </c>
      <c r="BI10" t="s">
        <v>61</v>
      </c>
      <c r="BJ10" s="10" t="s">
        <v>81</v>
      </c>
      <c r="BK10" s="11">
        <v>22.987714767456055</v>
      </c>
      <c r="BL10" s="11">
        <v>22.939777374267578</v>
      </c>
      <c r="BM10" s="11">
        <v>23.009860992431641</v>
      </c>
      <c r="BN10" s="11">
        <v>26.094310760498047</v>
      </c>
      <c r="BO10" s="11">
        <v>26.099634170532227</v>
      </c>
      <c r="BP10" s="11">
        <v>26.116424560546875</v>
      </c>
      <c r="BQ10" s="11">
        <v>26.137767791748047</v>
      </c>
      <c r="BR10" s="11">
        <v>26.114484786987305</v>
      </c>
      <c r="BS10" s="11">
        <v>26.212409973144531</v>
      </c>
      <c r="BT10" s="11">
        <v>33.000953674316406</v>
      </c>
      <c r="BU10" s="11">
        <v>34.09930419921875</v>
      </c>
      <c r="BV10" s="11">
        <v>36.372776031494141</v>
      </c>
      <c r="CF10" t="s">
        <v>61</v>
      </c>
      <c r="CG10" s="10" t="s">
        <v>81</v>
      </c>
      <c r="CH10" t="s">
        <v>29</v>
      </c>
      <c r="CI10" s="11">
        <v>37.719402313232422</v>
      </c>
      <c r="CJ10" s="11">
        <v>34.008735656738281</v>
      </c>
      <c r="CK10" s="11">
        <v>32.22088623046875</v>
      </c>
      <c r="CL10" s="11">
        <v>32.332115173339844</v>
      </c>
      <c r="CM10" s="11">
        <v>31.83991813659668</v>
      </c>
      <c r="CN10" t="s">
        <v>29</v>
      </c>
      <c r="CO10" t="s">
        <v>29</v>
      </c>
      <c r="CP10" t="s">
        <v>29</v>
      </c>
      <c r="CQ10" t="s">
        <v>29</v>
      </c>
      <c r="CR10" t="s">
        <v>29</v>
      </c>
      <c r="CS10" t="s">
        <v>29</v>
      </c>
      <c r="DC10" t="s">
        <v>61</v>
      </c>
      <c r="DD10" s="10" t="s">
        <v>81</v>
      </c>
      <c r="DE10" s="11">
        <v>28.659679412841797</v>
      </c>
      <c r="DF10" s="11">
        <v>28.676946640014648</v>
      </c>
      <c r="DG10" s="11">
        <v>28.836654663085938</v>
      </c>
      <c r="DH10" s="11">
        <v>29.967113494873047</v>
      </c>
      <c r="DI10" s="11">
        <v>30.094366073608398</v>
      </c>
      <c r="DJ10" s="11">
        <v>29.988229751586914</v>
      </c>
      <c r="DK10" s="11">
        <v>32.651840209960938</v>
      </c>
      <c r="DL10" s="11">
        <v>32.968208312988281</v>
      </c>
      <c r="DM10" s="11">
        <v>32.441246032714844</v>
      </c>
      <c r="DN10" s="11">
        <v>29.987300872802734</v>
      </c>
      <c r="DO10" s="11">
        <v>29.910449981689453</v>
      </c>
      <c r="DP10" s="11">
        <v>29.513055801391602</v>
      </c>
    </row>
    <row r="11" spans="1:127" ht="15.5" x14ac:dyDescent="0.35">
      <c r="O11" t="s">
        <v>62</v>
      </c>
      <c r="P11" s="10" t="s">
        <v>82</v>
      </c>
      <c r="Q11" s="11">
        <v>21.422683715820313</v>
      </c>
      <c r="R11" s="11">
        <v>21.515785217285156</v>
      </c>
      <c r="S11" s="11">
        <v>21.47882080078125</v>
      </c>
      <c r="T11" s="11">
        <v>25.447193145751953</v>
      </c>
      <c r="U11" s="11">
        <v>25.237085342407227</v>
      </c>
      <c r="V11" s="11">
        <v>25.422304153442383</v>
      </c>
      <c r="W11" s="11">
        <v>30.861017227172852</v>
      </c>
      <c r="X11" s="11">
        <v>30.254690170288086</v>
      </c>
      <c r="Y11" s="11">
        <v>29.955209732055664</v>
      </c>
      <c r="Z11" t="s">
        <v>29</v>
      </c>
      <c r="AA11" t="s">
        <v>29</v>
      </c>
      <c r="AB11" s="11">
        <v>37.035377502441406</v>
      </c>
      <c r="AL11" t="s">
        <v>62</v>
      </c>
      <c r="AM11" s="10" t="s">
        <v>82</v>
      </c>
      <c r="AN11" s="11">
        <v>29.656837463378906</v>
      </c>
      <c r="AO11" s="11">
        <v>30.183403015136719</v>
      </c>
      <c r="AP11" s="11">
        <v>30.936820983886719</v>
      </c>
      <c r="AQ11" s="11">
        <v>36.240932464599609</v>
      </c>
      <c r="AR11" s="11">
        <v>31.452129364013672</v>
      </c>
      <c r="AS11" s="11">
        <v>31.181472778320313</v>
      </c>
      <c r="AT11" s="11">
        <v>34.067314147949219</v>
      </c>
      <c r="AU11" s="11">
        <v>32.230152130126953</v>
      </c>
      <c r="AV11" s="11">
        <v>32.675506591796875</v>
      </c>
      <c r="AW11" s="11">
        <v>20.355579376220703</v>
      </c>
      <c r="AX11" s="11">
        <v>20.540382385253906</v>
      </c>
      <c r="AY11" s="11">
        <v>20.457996368408203</v>
      </c>
      <c r="BI11" t="s">
        <v>62</v>
      </c>
      <c r="BJ11" s="10" t="s">
        <v>82</v>
      </c>
      <c r="BK11" s="11">
        <v>20.765232086181641</v>
      </c>
      <c r="BL11" s="11">
        <v>20.84391975402832</v>
      </c>
      <c r="BM11" s="11">
        <v>20.833332061767578</v>
      </c>
      <c r="BN11" s="11">
        <v>25.049989700317383</v>
      </c>
      <c r="BO11" s="11">
        <v>25.059360504150391</v>
      </c>
      <c r="BP11" s="11">
        <v>24.972192764282227</v>
      </c>
      <c r="BQ11" s="11">
        <v>26.358028411865234</v>
      </c>
      <c r="BR11" s="11">
        <v>25.395931243896484</v>
      </c>
      <c r="BS11" s="11">
        <v>25.405452728271484</v>
      </c>
      <c r="BT11" s="11">
        <v>33.927986145019531</v>
      </c>
      <c r="BU11" s="11">
        <v>32.175518035888672</v>
      </c>
      <c r="BV11" s="11">
        <v>33.52410888671875</v>
      </c>
      <c r="CF11" t="s">
        <v>62</v>
      </c>
      <c r="CG11" s="10" t="s">
        <v>82</v>
      </c>
      <c r="CH11" s="11">
        <v>36.586181640625</v>
      </c>
      <c r="CI11" s="11">
        <v>37.350460052490234</v>
      </c>
      <c r="CJ11" s="11">
        <v>36.143863677978516</v>
      </c>
      <c r="CK11" s="11">
        <v>30.718711853027344</v>
      </c>
      <c r="CL11" s="11">
        <v>30.981487274169922</v>
      </c>
      <c r="CM11" s="11">
        <v>30.673542022705078</v>
      </c>
      <c r="CN11" t="s">
        <v>29</v>
      </c>
      <c r="CO11" s="11">
        <v>34.479831695556641</v>
      </c>
      <c r="CP11" t="s">
        <v>29</v>
      </c>
      <c r="CQ11" s="11">
        <v>30.753421783447266</v>
      </c>
      <c r="CR11" s="11">
        <v>30.840709686279297</v>
      </c>
      <c r="CS11" s="11">
        <v>30.007329940795898</v>
      </c>
      <c r="DC11" t="s">
        <v>62</v>
      </c>
      <c r="DD11" s="10" t="s">
        <v>82</v>
      </c>
      <c r="DE11" s="11">
        <v>28.443502426147461</v>
      </c>
      <c r="DF11" s="11">
        <v>28.271371841430664</v>
      </c>
      <c r="DG11" s="11">
        <v>28.277999877929688</v>
      </c>
      <c r="DH11" s="11">
        <v>26.595779418945313</v>
      </c>
      <c r="DI11" s="11">
        <v>26.621000289916992</v>
      </c>
      <c r="DJ11" s="11">
        <v>26.670986175537109</v>
      </c>
      <c r="DK11" t="s">
        <v>29</v>
      </c>
      <c r="DL11" t="s">
        <v>29</v>
      </c>
      <c r="DM11" t="s">
        <v>29</v>
      </c>
      <c r="DN11" s="11">
        <v>29.664567947387695</v>
      </c>
      <c r="DO11" s="11">
        <v>29.944713592529297</v>
      </c>
      <c r="DP11" s="11">
        <v>29.67607307434082</v>
      </c>
    </row>
    <row r="12" spans="1:127" ht="15.5" x14ac:dyDescent="0.35">
      <c r="O12" t="s">
        <v>63</v>
      </c>
      <c r="P12" s="10" t="s">
        <v>83</v>
      </c>
      <c r="Q12" s="11">
        <v>23.037399291992188</v>
      </c>
      <c r="R12" s="11">
        <v>23.04859733581543</v>
      </c>
      <c r="S12" s="11">
        <v>22.997913360595703</v>
      </c>
      <c r="T12" s="11">
        <v>26.164312362670898</v>
      </c>
      <c r="U12" s="11">
        <v>26.583166122436523</v>
      </c>
      <c r="V12" s="11">
        <v>26.548215866088867</v>
      </c>
      <c r="W12" s="11">
        <v>31.219903945922852</v>
      </c>
      <c r="X12" s="11">
        <v>30.842287063598633</v>
      </c>
      <c r="Y12" s="11">
        <v>31.046348571777344</v>
      </c>
      <c r="Z12" t="s">
        <v>29</v>
      </c>
      <c r="AA12" t="s">
        <v>29</v>
      </c>
      <c r="AB12" t="s">
        <v>29</v>
      </c>
      <c r="AL12" t="s">
        <v>63</v>
      </c>
      <c r="AM12" s="10" t="s">
        <v>83</v>
      </c>
      <c r="AN12" t="s">
        <v>29</v>
      </c>
      <c r="AO12" t="s">
        <v>29</v>
      </c>
      <c r="AP12" t="s">
        <v>29</v>
      </c>
      <c r="AQ12" s="11">
        <v>31.334312438964844</v>
      </c>
      <c r="AR12" s="11">
        <v>34.508670806884766</v>
      </c>
      <c r="AS12" s="11">
        <v>32.194995880126953</v>
      </c>
      <c r="AT12" s="11">
        <v>33.146858215332031</v>
      </c>
      <c r="AU12" s="11">
        <v>33.258918762207031</v>
      </c>
      <c r="AV12" s="11">
        <v>34.127098083496094</v>
      </c>
      <c r="AW12" s="11">
        <v>21.737949371337891</v>
      </c>
      <c r="AX12" s="11">
        <v>21.725513458251953</v>
      </c>
      <c r="AY12" s="11">
        <v>21.845043182373047</v>
      </c>
      <c r="BI12" t="s">
        <v>63</v>
      </c>
      <c r="BJ12" s="10" t="s">
        <v>83</v>
      </c>
      <c r="BK12" s="11">
        <v>22.695583343505859</v>
      </c>
      <c r="BL12" s="11">
        <v>22.748764038085938</v>
      </c>
      <c r="BM12" s="11">
        <v>22.723232269287109</v>
      </c>
      <c r="BN12" s="11">
        <v>26.530502319335938</v>
      </c>
      <c r="BO12" s="11">
        <v>26.51844596862793</v>
      </c>
      <c r="BP12" s="11">
        <v>26.493474960327148</v>
      </c>
      <c r="BQ12" s="11">
        <v>26.558006286621094</v>
      </c>
      <c r="BR12" s="11">
        <v>26.462501525878906</v>
      </c>
      <c r="BS12" s="11">
        <v>26.502019882202148</v>
      </c>
      <c r="BT12" s="11">
        <v>34.562789916992187</v>
      </c>
      <c r="BU12" s="11">
        <v>33.737106323242187</v>
      </c>
      <c r="BV12" s="11">
        <v>37.781307220458984</v>
      </c>
      <c r="CF12" t="s">
        <v>63</v>
      </c>
      <c r="CG12" s="10" t="s">
        <v>83</v>
      </c>
      <c r="CH12" t="s">
        <v>29</v>
      </c>
      <c r="CI12" t="s">
        <v>29</v>
      </c>
      <c r="CJ12" t="s">
        <v>29</v>
      </c>
      <c r="CK12" s="11">
        <v>32.846771240234375</v>
      </c>
      <c r="CL12" s="11">
        <v>32.266941070556641</v>
      </c>
      <c r="CM12" s="11">
        <v>32.992389678955078</v>
      </c>
      <c r="CN12" t="s">
        <v>29</v>
      </c>
      <c r="CO12" s="11">
        <v>39.147296905517578</v>
      </c>
      <c r="CP12" s="11">
        <v>33.263484954833984</v>
      </c>
      <c r="CQ12" s="11">
        <v>36.798694610595703</v>
      </c>
      <c r="CR12" s="11">
        <v>35.444553375244141</v>
      </c>
      <c r="CS12" s="11">
        <v>36.302722930908203</v>
      </c>
      <c r="DC12" t="s">
        <v>63</v>
      </c>
      <c r="DD12" s="10" t="s">
        <v>83</v>
      </c>
      <c r="DE12" s="11">
        <v>28.161453247070313</v>
      </c>
      <c r="DF12" s="11">
        <v>28.241266250610352</v>
      </c>
      <c r="DG12" s="11">
        <v>27.912031173706055</v>
      </c>
      <c r="DH12" s="11">
        <v>31.295595169067383</v>
      </c>
      <c r="DI12" s="11">
        <v>31.686546325683594</v>
      </c>
      <c r="DJ12" s="11">
        <v>32.448585510253906</v>
      </c>
      <c r="DK12" t="s">
        <v>29</v>
      </c>
      <c r="DL12" t="s">
        <v>29</v>
      </c>
      <c r="DM12" t="s">
        <v>29</v>
      </c>
      <c r="DN12" s="11">
        <v>30.325075149536133</v>
      </c>
      <c r="DO12" s="11">
        <v>31.096643447875977</v>
      </c>
      <c r="DP12" s="11">
        <v>30.701723098754883</v>
      </c>
    </row>
    <row r="13" spans="1:127" ht="15.5" x14ac:dyDescent="0.35">
      <c r="C13" s="39" t="s">
        <v>55</v>
      </c>
      <c r="O13" t="s">
        <v>64</v>
      </c>
      <c r="P13" s="10" t="s">
        <v>84</v>
      </c>
      <c r="Q13" s="11">
        <v>23.354961395263672</v>
      </c>
      <c r="R13" s="11">
        <v>29.906139373779297</v>
      </c>
      <c r="S13" s="11">
        <v>30.991296768188477</v>
      </c>
      <c r="T13" s="11">
        <v>26.233306884765625</v>
      </c>
      <c r="U13" s="11">
        <v>26.23701286315918</v>
      </c>
      <c r="V13" s="11">
        <v>24.324695587158203</v>
      </c>
      <c r="W13" s="11">
        <v>30.443096160888672</v>
      </c>
      <c r="X13" s="11">
        <v>30.45477294921875</v>
      </c>
      <c r="Y13" s="11">
        <v>30.727136611938477</v>
      </c>
      <c r="Z13" t="s">
        <v>29</v>
      </c>
      <c r="AA13" t="s">
        <v>29</v>
      </c>
      <c r="AB13" s="11">
        <v>37.244277954101562</v>
      </c>
      <c r="AL13" t="s">
        <v>64</v>
      </c>
      <c r="AM13" s="10" t="s">
        <v>84</v>
      </c>
      <c r="AN13" s="11">
        <v>32.653327941894531</v>
      </c>
      <c r="AO13" s="11">
        <v>32.601173400878906</v>
      </c>
      <c r="AP13" t="s">
        <v>29</v>
      </c>
      <c r="AQ13" s="11">
        <v>36.90142822265625</v>
      </c>
      <c r="AR13" s="11">
        <v>34.810420989990234</v>
      </c>
      <c r="AS13" s="11">
        <v>31.407047271728516</v>
      </c>
      <c r="AT13" s="11">
        <v>34.116706848144531</v>
      </c>
      <c r="AU13" s="11">
        <v>33.687427520751953</v>
      </c>
      <c r="AV13" s="11">
        <v>33.228897094726563</v>
      </c>
      <c r="AW13" s="11">
        <v>21.733453750610352</v>
      </c>
      <c r="AX13" s="11">
        <v>21.748252868652344</v>
      </c>
      <c r="AY13" s="11">
        <v>21.731565475463867</v>
      </c>
      <c r="BI13" t="s">
        <v>64</v>
      </c>
      <c r="BJ13" s="10" t="s">
        <v>84</v>
      </c>
      <c r="BK13" s="11">
        <v>22.845149993896484</v>
      </c>
      <c r="BL13" s="11">
        <v>22.720144271850586</v>
      </c>
      <c r="BM13" s="11">
        <v>22.723085403442383</v>
      </c>
      <c r="BN13" s="11">
        <v>26.061155319213867</v>
      </c>
      <c r="BO13" s="11">
        <v>25.972295761108398</v>
      </c>
      <c r="BP13" s="11">
        <v>26.059103012084961</v>
      </c>
      <c r="BQ13" s="11">
        <v>26.19842529296875</v>
      </c>
      <c r="BR13" s="11">
        <v>26.093835830688477</v>
      </c>
      <c r="BS13" s="11">
        <v>25.703115463256836</v>
      </c>
      <c r="BT13" s="11">
        <v>32.698314666748047</v>
      </c>
      <c r="BU13" s="11">
        <v>32.769519805908203</v>
      </c>
      <c r="BV13" s="11">
        <v>34.093940734863281</v>
      </c>
      <c r="CF13" t="s">
        <v>64</v>
      </c>
      <c r="CG13" s="10" t="s">
        <v>84</v>
      </c>
      <c r="CH13" t="s">
        <v>29</v>
      </c>
      <c r="CI13" t="s">
        <v>29</v>
      </c>
      <c r="CJ13" t="s">
        <v>29</v>
      </c>
      <c r="CK13" s="11">
        <v>32.419795989990234</v>
      </c>
      <c r="CL13" s="11">
        <v>31.823957443237305</v>
      </c>
      <c r="CM13" s="11">
        <v>31.922538757324219</v>
      </c>
      <c r="CN13" t="s">
        <v>29</v>
      </c>
      <c r="CO13" t="s">
        <v>29</v>
      </c>
      <c r="CP13" t="s">
        <v>29</v>
      </c>
      <c r="CQ13" t="s">
        <v>29</v>
      </c>
      <c r="CR13" t="s">
        <v>29</v>
      </c>
      <c r="CS13" t="s">
        <v>29</v>
      </c>
      <c r="DC13" t="s">
        <v>64</v>
      </c>
      <c r="DD13" s="10" t="s">
        <v>84</v>
      </c>
      <c r="DE13" s="11">
        <v>28.978494644165039</v>
      </c>
      <c r="DF13" s="11">
        <v>29.132892608642578</v>
      </c>
      <c r="DG13" s="11">
        <v>28.951091766357422</v>
      </c>
      <c r="DH13" s="11">
        <v>30.810680389404297</v>
      </c>
      <c r="DI13" s="11">
        <v>30.70123291015625</v>
      </c>
      <c r="DJ13" s="11">
        <v>29.881053924560547</v>
      </c>
      <c r="DK13" t="s">
        <v>29</v>
      </c>
      <c r="DL13" t="s">
        <v>29</v>
      </c>
      <c r="DM13" t="s">
        <v>29</v>
      </c>
      <c r="DN13" s="11">
        <v>29.976978302001953</v>
      </c>
      <c r="DO13" s="11">
        <v>30.275379180908203</v>
      </c>
      <c r="DP13" s="11">
        <v>30.712892532348633</v>
      </c>
    </row>
    <row r="14" spans="1:127" ht="15.5" x14ac:dyDescent="0.35">
      <c r="P14" s="12"/>
      <c r="Q14" s="11"/>
      <c r="R14" s="11"/>
      <c r="S14" s="11"/>
      <c r="T14" s="11"/>
      <c r="U14" s="11"/>
      <c r="V14" s="11"/>
      <c r="W14" s="11"/>
      <c r="X14" s="11"/>
      <c r="Y14" s="11"/>
      <c r="AM14" s="12"/>
      <c r="AN14" s="11"/>
      <c r="AO14" s="11"/>
      <c r="AP14" s="11"/>
      <c r="AQ14" s="11"/>
      <c r="AR14" s="11"/>
      <c r="AS14" s="11"/>
      <c r="AT14" s="11"/>
      <c r="AU14" s="11"/>
      <c r="AV14" s="11"/>
      <c r="BJ14" s="12"/>
      <c r="BK14" s="11"/>
      <c r="BL14" s="11"/>
      <c r="BM14" s="11"/>
      <c r="BN14" s="11"/>
      <c r="BO14" s="11"/>
      <c r="BP14" s="11"/>
      <c r="BQ14" s="11"/>
      <c r="BR14" s="11"/>
      <c r="BS14" s="11"/>
      <c r="CG14" s="12"/>
      <c r="CH14" s="11"/>
      <c r="CI14" s="11"/>
      <c r="CJ14" s="11"/>
      <c r="CK14" s="11"/>
      <c r="CL14" s="11"/>
      <c r="CM14" s="11"/>
      <c r="CN14" s="11"/>
      <c r="CO14" s="11"/>
      <c r="CP14" s="11"/>
      <c r="DD14" s="13"/>
      <c r="DE14" s="11"/>
      <c r="DF14" s="11"/>
      <c r="DG14" s="11"/>
      <c r="DH14" s="11"/>
      <c r="DI14" s="11"/>
      <c r="DJ14" s="11"/>
      <c r="DK14" s="11"/>
      <c r="DL14" s="11"/>
      <c r="DM14" s="11"/>
    </row>
    <row r="15" spans="1:127" ht="15.5" x14ac:dyDescent="0.35">
      <c r="P15" s="12"/>
      <c r="Q15" s="11"/>
      <c r="R15" s="11"/>
      <c r="S15" s="11"/>
      <c r="T15" s="11"/>
      <c r="U15" s="11"/>
      <c r="V15" s="11"/>
      <c r="W15" s="11"/>
      <c r="X15" s="14"/>
      <c r="Y15" s="11"/>
      <c r="AM15" s="12"/>
      <c r="AN15" s="11"/>
      <c r="AO15" s="11"/>
      <c r="AP15" s="11"/>
      <c r="AQ15" s="11"/>
      <c r="AR15" s="11"/>
      <c r="AS15" s="11"/>
      <c r="AT15" s="11"/>
      <c r="AU15" s="14"/>
      <c r="AV15" s="11"/>
      <c r="BJ15" s="12"/>
      <c r="BK15" s="11"/>
      <c r="BL15" s="11"/>
      <c r="BM15" s="11"/>
      <c r="BN15" s="11"/>
      <c r="BO15" s="11"/>
      <c r="BP15" s="11"/>
      <c r="BQ15" s="11"/>
      <c r="BR15" s="14"/>
      <c r="BS15" s="11"/>
      <c r="CG15" s="12"/>
      <c r="CH15" s="11"/>
      <c r="CI15" s="11"/>
      <c r="CJ15" s="11"/>
      <c r="CK15" s="11"/>
      <c r="CL15" s="11"/>
      <c r="CM15" s="11"/>
      <c r="CN15" s="11"/>
      <c r="CO15" s="14"/>
      <c r="CP15" s="11"/>
      <c r="DD15" s="13"/>
      <c r="DE15" s="11"/>
      <c r="DF15" s="11"/>
      <c r="DG15" s="11"/>
      <c r="DH15" s="11"/>
      <c r="DI15" s="11"/>
      <c r="DJ15" s="11"/>
      <c r="DK15" s="11"/>
      <c r="DM15" s="11"/>
    </row>
    <row r="16" spans="1:127" ht="15.5" x14ac:dyDescent="0.35">
      <c r="A16" s="39" t="s">
        <v>65</v>
      </c>
      <c r="P16" s="12"/>
      <c r="Q16" s="11"/>
      <c r="R16" s="11"/>
      <c r="S16" s="11"/>
      <c r="T16" s="11"/>
      <c r="U16" s="11"/>
      <c r="V16" s="11"/>
      <c r="W16" s="11"/>
      <c r="X16" s="11"/>
      <c r="Y16" s="11"/>
      <c r="AM16" s="12"/>
      <c r="AN16" s="11"/>
      <c r="AO16" s="11"/>
      <c r="AP16" s="11"/>
      <c r="AQ16" s="11"/>
      <c r="AR16" s="11"/>
      <c r="AS16" s="11"/>
      <c r="AT16" s="11"/>
      <c r="AU16" s="11"/>
      <c r="AV16" s="11"/>
      <c r="BJ16" s="12"/>
      <c r="BK16" s="11"/>
      <c r="BL16" s="11"/>
      <c r="BM16" s="11"/>
      <c r="BN16" s="11"/>
      <c r="BO16" s="11"/>
      <c r="BP16" s="11"/>
      <c r="BQ16" s="11"/>
      <c r="BR16" s="11"/>
      <c r="BS16" s="11"/>
      <c r="CG16" s="12"/>
      <c r="CH16" s="11"/>
      <c r="CI16" s="11"/>
      <c r="CJ16" s="11"/>
      <c r="CK16" s="11"/>
      <c r="CL16" s="11"/>
      <c r="CM16" s="11"/>
      <c r="CN16" s="11"/>
      <c r="CO16" s="11"/>
      <c r="CP16" s="11"/>
      <c r="DD16" s="13"/>
      <c r="DE16" s="11"/>
      <c r="DF16" s="11"/>
      <c r="DG16" s="11"/>
      <c r="DH16" s="11"/>
      <c r="DI16" s="11"/>
      <c r="DJ16" s="11"/>
      <c r="DK16" s="11"/>
      <c r="DL16" s="11"/>
      <c r="DM16" s="11"/>
    </row>
    <row r="17" spans="16:116" x14ac:dyDescent="0.35">
      <c r="P17" s="11"/>
      <c r="AM17" s="11"/>
      <c r="BJ17" s="11"/>
      <c r="CG17" s="11"/>
      <c r="DD17" s="11"/>
    </row>
    <row r="21" spans="16:116" x14ac:dyDescent="0.35">
      <c r="Q21" s="15" t="s">
        <v>7</v>
      </c>
      <c r="R21" s="16"/>
      <c r="S21" s="16"/>
      <c r="T21" s="16"/>
      <c r="U21" s="16"/>
      <c r="V21" s="16"/>
      <c r="W21" s="16"/>
      <c r="X21" s="16"/>
      <c r="Y21" s="17"/>
      <c r="AN21" s="15" t="s">
        <v>7</v>
      </c>
      <c r="AO21" s="16"/>
      <c r="AP21" s="16"/>
      <c r="AQ21" s="16"/>
      <c r="AR21" s="16"/>
      <c r="AS21" s="16"/>
      <c r="AT21" s="16"/>
      <c r="AU21" s="16"/>
      <c r="AV21" s="17"/>
      <c r="BK21" s="15" t="s">
        <v>7</v>
      </c>
      <c r="BL21" s="16"/>
      <c r="BM21" s="16"/>
      <c r="BN21" s="16"/>
      <c r="BO21" s="16"/>
      <c r="BP21" s="16"/>
      <c r="BQ21" s="16"/>
      <c r="BR21" s="16"/>
      <c r="BS21" s="17"/>
      <c r="CH21" s="15" t="s">
        <v>7</v>
      </c>
      <c r="CI21" s="16"/>
      <c r="CJ21" s="16"/>
      <c r="CK21" s="16"/>
      <c r="CL21" s="16"/>
      <c r="CM21" s="16"/>
      <c r="CN21" s="16"/>
      <c r="CO21" s="16"/>
      <c r="CP21" s="17"/>
      <c r="DE21" s="18" t="s">
        <v>7</v>
      </c>
      <c r="DF21" s="18"/>
      <c r="DG21" s="18"/>
      <c r="DH21" s="18"/>
      <c r="DI21" s="18"/>
      <c r="DJ21" s="18"/>
      <c r="DK21" s="18"/>
      <c r="DL21" s="18"/>
    </row>
    <row r="22" spans="16:116" x14ac:dyDescent="0.35">
      <c r="R22" s="19" t="s">
        <v>46</v>
      </c>
      <c r="S22" s="19" t="s">
        <v>47</v>
      </c>
      <c r="T22" s="19" t="s">
        <v>48</v>
      </c>
      <c r="U22" s="20"/>
      <c r="V22" s="21"/>
      <c r="W22" s="22" t="s">
        <v>49</v>
      </c>
      <c r="X22" s="19" t="s">
        <v>50</v>
      </c>
      <c r="AO22" s="19" t="s">
        <v>46</v>
      </c>
      <c r="AP22" s="19" t="s">
        <v>47</v>
      </c>
      <c r="AQ22" s="19" t="s">
        <v>48</v>
      </c>
      <c r="AR22" s="20"/>
      <c r="AS22" s="21"/>
      <c r="AT22" s="22" t="s">
        <v>49</v>
      </c>
      <c r="AU22" s="19" t="s">
        <v>50</v>
      </c>
      <c r="BL22" s="19" t="s">
        <v>46</v>
      </c>
      <c r="BM22" s="19" t="s">
        <v>47</v>
      </c>
      <c r="BN22" s="19" t="s">
        <v>48</v>
      </c>
      <c r="BO22" s="20"/>
      <c r="BP22" s="21"/>
      <c r="BQ22" s="22" t="s">
        <v>49</v>
      </c>
      <c r="BR22" s="19" t="s">
        <v>50</v>
      </c>
      <c r="CI22" s="19" t="s">
        <v>46</v>
      </c>
      <c r="CJ22" s="19" t="s">
        <v>47</v>
      </c>
      <c r="CK22" s="19" t="s">
        <v>48</v>
      </c>
      <c r="CL22" s="20"/>
      <c r="CM22" s="21"/>
      <c r="CN22" s="22" t="s">
        <v>49</v>
      </c>
      <c r="CO22" s="19" t="s">
        <v>50</v>
      </c>
      <c r="DF22" s="23" t="s">
        <v>46</v>
      </c>
      <c r="DG22" s="23" t="s">
        <v>47</v>
      </c>
      <c r="DH22" s="23" t="s">
        <v>48</v>
      </c>
      <c r="DI22" s="23"/>
      <c r="DK22" s="24" t="s">
        <v>49</v>
      </c>
      <c r="DL22" s="23" t="s">
        <v>50</v>
      </c>
    </row>
    <row r="23" spans="16:116" ht="15.5" x14ac:dyDescent="0.35">
      <c r="P23" t="s">
        <v>56</v>
      </c>
      <c r="Q23" s="10" t="s">
        <v>76</v>
      </c>
      <c r="R23" s="11">
        <v>22.910755157470703</v>
      </c>
      <c r="S23" s="11">
        <v>22.909021377563477</v>
      </c>
      <c r="T23" s="11">
        <v>22.905725479125977</v>
      </c>
      <c r="W23">
        <f t="shared" ref="W23:W33" si="0">AVERAGE(R23:T23)</f>
        <v>22.908500671386719</v>
      </c>
      <c r="X23">
        <f t="shared" ref="X23:X33" si="1">STDEV(R23:T23)</f>
        <v>2.5549495601162337E-3</v>
      </c>
      <c r="Z23" s="25"/>
      <c r="AM23" t="s">
        <v>56</v>
      </c>
      <c r="AN23" s="10" t="s">
        <v>76</v>
      </c>
      <c r="AO23" s="11">
        <v>22.910755157470703</v>
      </c>
      <c r="AP23" s="11">
        <v>22.909021377563477</v>
      </c>
      <c r="AQ23" s="11">
        <v>22.905725479125977</v>
      </c>
      <c r="AT23">
        <f t="shared" ref="AT23:AT33" si="2">AVERAGE(AO23:AQ23)</f>
        <v>22.908500671386719</v>
      </c>
      <c r="AU23">
        <f t="shared" ref="AU23:AU33" si="3">STDEV(AO23:AQ23)</f>
        <v>2.5549495601162337E-3</v>
      </c>
      <c r="AW23" s="25"/>
      <c r="BJ23" t="s">
        <v>56</v>
      </c>
      <c r="BK23" s="10" t="s">
        <v>76</v>
      </c>
      <c r="BL23" s="11">
        <v>22.910755157470703</v>
      </c>
      <c r="BM23" s="11">
        <v>22.909021377563477</v>
      </c>
      <c r="BN23" s="11">
        <v>22.905725479125977</v>
      </c>
      <c r="BQ23">
        <f t="shared" ref="BQ23:BQ33" si="4">AVERAGE(BL23:BN23)</f>
        <v>22.908500671386719</v>
      </c>
      <c r="BR23">
        <f t="shared" ref="BR23:BR33" si="5">STDEV(BL23:BN23)</f>
        <v>2.5549495601162337E-3</v>
      </c>
      <c r="BT23" s="25"/>
      <c r="CG23" t="s">
        <v>56</v>
      </c>
      <c r="CH23" s="10" t="s">
        <v>76</v>
      </c>
      <c r="CI23" s="11">
        <v>22.910755157470703</v>
      </c>
      <c r="CJ23" s="11">
        <v>22.909021377563477</v>
      </c>
      <c r="CK23" s="11">
        <v>22.905725479125977</v>
      </c>
      <c r="CN23">
        <f t="shared" ref="CN23:CN33" si="6">AVERAGE(CI23:CK23)</f>
        <v>22.908500671386719</v>
      </c>
      <c r="CO23">
        <f t="shared" ref="CO23:CO33" si="7">STDEV(CI23:CK23)</f>
        <v>2.5549495601162337E-3</v>
      </c>
      <c r="CQ23" s="25"/>
      <c r="DD23" t="s">
        <v>56</v>
      </c>
      <c r="DE23" s="10" t="s">
        <v>76</v>
      </c>
      <c r="DF23" s="11">
        <v>22.911000000000001</v>
      </c>
      <c r="DG23" s="11">
        <v>22.908999999999999</v>
      </c>
      <c r="DH23" s="11">
        <v>22.905999999999999</v>
      </c>
      <c r="DK23">
        <v>22.908500669999999</v>
      </c>
      <c r="DL23">
        <v>2.5549499999999998E-3</v>
      </c>
    </row>
    <row r="24" spans="16:116" ht="15.5" x14ac:dyDescent="0.35">
      <c r="Q24" s="10"/>
      <c r="R24" s="11"/>
      <c r="S24" s="11"/>
      <c r="T24" s="11"/>
      <c r="Z24" s="25"/>
      <c r="AN24" s="10"/>
      <c r="AO24" s="11"/>
      <c r="AP24" s="11"/>
      <c r="AQ24" s="11"/>
      <c r="AW24" s="25"/>
      <c r="BK24" s="10"/>
      <c r="BL24" s="11"/>
      <c r="BM24" s="11"/>
      <c r="BN24" s="11"/>
      <c r="BT24" s="25"/>
      <c r="CH24" s="10"/>
      <c r="CI24" s="11"/>
      <c r="CJ24" s="11"/>
      <c r="CK24" s="11"/>
      <c r="CQ24" s="25"/>
      <c r="DE24" s="10"/>
      <c r="DF24" s="11"/>
      <c r="DG24" s="11"/>
      <c r="DH24" s="11"/>
    </row>
    <row r="25" spans="16:116" ht="15.5" x14ac:dyDescent="0.35">
      <c r="P25" t="s">
        <v>57</v>
      </c>
      <c r="Q25" s="10" t="s">
        <v>77</v>
      </c>
      <c r="R25" s="11">
        <v>22.084386825561523</v>
      </c>
      <c r="S25" s="11">
        <v>21.96009635925293</v>
      </c>
      <c r="T25" s="11">
        <v>21.846881866455078</v>
      </c>
      <c r="W25">
        <f t="shared" si="0"/>
        <v>21.963788350423176</v>
      </c>
      <c r="X25">
        <f t="shared" si="1"/>
        <v>0.11879551548412698</v>
      </c>
      <c r="AM25" t="s">
        <v>57</v>
      </c>
      <c r="AN25" s="10" t="s">
        <v>77</v>
      </c>
      <c r="AO25" s="11">
        <v>22.084386825561523</v>
      </c>
      <c r="AP25" s="11">
        <v>21.96009635925293</v>
      </c>
      <c r="AQ25" s="11">
        <v>21.846881866455078</v>
      </c>
      <c r="AT25">
        <f t="shared" si="2"/>
        <v>21.963788350423176</v>
      </c>
      <c r="AU25">
        <f t="shared" si="3"/>
        <v>0.11879551548412698</v>
      </c>
      <c r="BJ25" t="s">
        <v>57</v>
      </c>
      <c r="BK25" s="10" t="s">
        <v>77</v>
      </c>
      <c r="BL25" s="11">
        <v>22.084386825561523</v>
      </c>
      <c r="BM25" s="11">
        <v>21.96009635925293</v>
      </c>
      <c r="BN25" s="11">
        <v>21.846881866455078</v>
      </c>
      <c r="BQ25">
        <f t="shared" si="4"/>
        <v>21.963788350423176</v>
      </c>
      <c r="BR25">
        <f t="shared" si="5"/>
        <v>0.11879551548412698</v>
      </c>
      <c r="CG25" t="s">
        <v>57</v>
      </c>
      <c r="CH25" s="10" t="s">
        <v>77</v>
      </c>
      <c r="CI25" s="11">
        <v>22.084386825561523</v>
      </c>
      <c r="CJ25" s="11">
        <v>21.96009635925293</v>
      </c>
      <c r="CK25" s="11">
        <v>21.846881866455078</v>
      </c>
      <c r="CN25">
        <f t="shared" si="6"/>
        <v>21.963788350423176</v>
      </c>
      <c r="CO25">
        <f t="shared" si="7"/>
        <v>0.11879551548412698</v>
      </c>
      <c r="DD25" t="s">
        <v>57</v>
      </c>
      <c r="DE25" s="10" t="s">
        <v>77</v>
      </c>
      <c r="DF25" s="11">
        <v>22.084</v>
      </c>
      <c r="DG25" s="11">
        <v>21.96</v>
      </c>
      <c r="DH25" s="11">
        <v>21.847000000000001</v>
      </c>
      <c r="DK25">
        <v>21.963788350000002</v>
      </c>
      <c r="DL25">
        <v>0.118795515</v>
      </c>
    </row>
    <row r="26" spans="16:116" ht="15.5" x14ac:dyDescent="0.35">
      <c r="P26" t="s">
        <v>58</v>
      </c>
      <c r="Q26" s="10" t="s">
        <v>78</v>
      </c>
      <c r="R26" s="11">
        <v>21.117813110351563</v>
      </c>
      <c r="S26" s="11">
        <v>21.067207336425781</v>
      </c>
      <c r="T26" s="11">
        <v>21.02613639831543</v>
      </c>
      <c r="W26">
        <f t="shared" si="0"/>
        <v>21.070385615030926</v>
      </c>
      <c r="X26">
        <f t="shared" si="1"/>
        <v>4.5920920870643894E-2</v>
      </c>
      <c r="AM26" t="s">
        <v>58</v>
      </c>
      <c r="AN26" s="10" t="s">
        <v>78</v>
      </c>
      <c r="AO26" s="11">
        <v>21.117813110351563</v>
      </c>
      <c r="AP26" s="11">
        <v>21.067207336425781</v>
      </c>
      <c r="AQ26" s="11">
        <v>21.02613639831543</v>
      </c>
      <c r="AT26">
        <f t="shared" si="2"/>
        <v>21.070385615030926</v>
      </c>
      <c r="AU26">
        <f t="shared" si="3"/>
        <v>4.5920920870643894E-2</v>
      </c>
      <c r="BJ26" t="s">
        <v>58</v>
      </c>
      <c r="BK26" s="10" t="s">
        <v>78</v>
      </c>
      <c r="BL26" s="11">
        <v>21.117813110351563</v>
      </c>
      <c r="BM26" s="11">
        <v>21.067207336425781</v>
      </c>
      <c r="BN26" s="11">
        <v>21.02613639831543</v>
      </c>
      <c r="BQ26">
        <f t="shared" si="4"/>
        <v>21.070385615030926</v>
      </c>
      <c r="BR26">
        <f t="shared" si="5"/>
        <v>4.5920920870643894E-2</v>
      </c>
      <c r="CG26" t="s">
        <v>58</v>
      </c>
      <c r="CH26" s="10" t="s">
        <v>78</v>
      </c>
      <c r="CI26" s="11">
        <v>21.117813110351563</v>
      </c>
      <c r="CJ26" s="11">
        <v>21.067207336425781</v>
      </c>
      <c r="CK26" s="11">
        <v>21.02613639831543</v>
      </c>
      <c r="CN26">
        <f t="shared" si="6"/>
        <v>21.070385615030926</v>
      </c>
      <c r="CO26">
        <f t="shared" si="7"/>
        <v>4.5920920870643894E-2</v>
      </c>
      <c r="DD26" t="s">
        <v>58</v>
      </c>
      <c r="DE26" s="10" t="s">
        <v>78</v>
      </c>
      <c r="DF26" s="11">
        <v>21.117999999999999</v>
      </c>
      <c r="DG26" s="11">
        <v>21.067</v>
      </c>
      <c r="DH26" s="11">
        <v>21.026</v>
      </c>
      <c r="DK26">
        <v>21.07038562</v>
      </c>
      <c r="DL26">
        <v>4.5920921000000003E-2</v>
      </c>
    </row>
    <row r="27" spans="16:116" ht="15.5" x14ac:dyDescent="0.35">
      <c r="P27" t="s">
        <v>59</v>
      </c>
      <c r="Q27" s="10" t="s">
        <v>79</v>
      </c>
      <c r="R27" s="11">
        <v>23.741100311279297</v>
      </c>
      <c r="S27" s="11">
        <v>23.611322402954102</v>
      </c>
      <c r="T27" s="11">
        <v>23.438369750976563</v>
      </c>
      <c r="W27">
        <f t="shared" si="0"/>
        <v>23.596930821736652</v>
      </c>
      <c r="X27">
        <f t="shared" si="1"/>
        <v>0.15187753699199785</v>
      </c>
      <c r="AM27" t="s">
        <v>59</v>
      </c>
      <c r="AN27" s="10" t="s">
        <v>79</v>
      </c>
      <c r="AO27" s="11">
        <v>23.741100311279297</v>
      </c>
      <c r="AP27" s="11">
        <v>23.611322402954102</v>
      </c>
      <c r="AQ27" s="11">
        <v>23.438369750976563</v>
      </c>
      <c r="AT27">
        <f t="shared" si="2"/>
        <v>23.596930821736652</v>
      </c>
      <c r="AU27">
        <f t="shared" si="3"/>
        <v>0.15187753699199785</v>
      </c>
      <c r="BJ27" t="s">
        <v>59</v>
      </c>
      <c r="BK27" s="10" t="s">
        <v>79</v>
      </c>
      <c r="BL27" s="11">
        <v>23.741100311279297</v>
      </c>
      <c r="BM27" s="11">
        <v>23.611322402954102</v>
      </c>
      <c r="BN27" s="11">
        <v>23.438369750976563</v>
      </c>
      <c r="BQ27">
        <f t="shared" si="4"/>
        <v>23.596930821736652</v>
      </c>
      <c r="BR27">
        <f t="shared" si="5"/>
        <v>0.15187753699199785</v>
      </c>
      <c r="CG27" t="s">
        <v>59</v>
      </c>
      <c r="CH27" s="10" t="s">
        <v>79</v>
      </c>
      <c r="CI27" s="11">
        <v>23.741100311279297</v>
      </c>
      <c r="CJ27" s="11">
        <v>23.611322402954102</v>
      </c>
      <c r="CK27" s="11">
        <v>23.438369750976563</v>
      </c>
      <c r="CN27">
        <f t="shared" si="6"/>
        <v>23.596930821736652</v>
      </c>
      <c r="CO27">
        <f t="shared" si="7"/>
        <v>0.15187753699199785</v>
      </c>
      <c r="DD27" t="s">
        <v>59</v>
      </c>
      <c r="DE27" s="10" t="s">
        <v>79</v>
      </c>
      <c r="DF27" s="11">
        <v>23.741</v>
      </c>
      <c r="DG27" s="11">
        <v>23.611000000000001</v>
      </c>
      <c r="DH27" s="11">
        <v>23.437999999999999</v>
      </c>
      <c r="DK27">
        <v>23.596930820000001</v>
      </c>
      <c r="DL27">
        <v>0.15187753700000001</v>
      </c>
    </row>
    <row r="28" spans="16:116" ht="15.5" x14ac:dyDescent="0.35">
      <c r="P28" t="s">
        <v>60</v>
      </c>
      <c r="Q28" s="10" t="s">
        <v>80</v>
      </c>
      <c r="R28" s="11">
        <v>25.051288604736328</v>
      </c>
      <c r="S28" s="11">
        <v>24.889047622680664</v>
      </c>
      <c r="T28" s="11">
        <v>24.985151290893555</v>
      </c>
      <c r="W28">
        <f t="shared" si="0"/>
        <v>24.975162506103516</v>
      </c>
      <c r="X28">
        <f t="shared" si="1"/>
        <v>8.1580426149799337E-2</v>
      </c>
      <c r="AM28" t="s">
        <v>60</v>
      </c>
      <c r="AN28" s="10" t="s">
        <v>80</v>
      </c>
      <c r="AO28" s="11">
        <v>25.051288604736328</v>
      </c>
      <c r="AP28" s="11">
        <v>24.889047622680664</v>
      </c>
      <c r="AQ28" s="11">
        <v>24.985151290893555</v>
      </c>
      <c r="AT28">
        <f t="shared" si="2"/>
        <v>24.975162506103516</v>
      </c>
      <c r="AU28">
        <f t="shared" si="3"/>
        <v>8.1580426149799337E-2</v>
      </c>
      <c r="BJ28" t="s">
        <v>60</v>
      </c>
      <c r="BK28" s="10" t="s">
        <v>80</v>
      </c>
      <c r="BL28" s="11">
        <v>25.051288604736328</v>
      </c>
      <c r="BM28" s="11">
        <v>24.889047622680664</v>
      </c>
      <c r="BN28" s="11">
        <v>24.985151290893555</v>
      </c>
      <c r="BQ28">
        <f t="shared" si="4"/>
        <v>24.975162506103516</v>
      </c>
      <c r="BR28">
        <f t="shared" si="5"/>
        <v>8.1580426149799337E-2</v>
      </c>
      <c r="CG28" t="s">
        <v>60</v>
      </c>
      <c r="CH28" s="10" t="s">
        <v>80</v>
      </c>
      <c r="CI28" s="11">
        <v>25.051288604736328</v>
      </c>
      <c r="CJ28" s="11">
        <v>24.889047622680664</v>
      </c>
      <c r="CK28" s="11">
        <v>24.985151290893555</v>
      </c>
      <c r="CN28">
        <f t="shared" si="6"/>
        <v>24.975162506103516</v>
      </c>
      <c r="CO28">
        <f t="shared" si="7"/>
        <v>8.1580426149799337E-2</v>
      </c>
      <c r="DD28" t="s">
        <v>60</v>
      </c>
      <c r="DE28" s="10" t="s">
        <v>80</v>
      </c>
      <c r="DF28" s="11">
        <v>25.050999999999998</v>
      </c>
      <c r="DG28" s="11">
        <v>24.888999999999999</v>
      </c>
      <c r="DH28" s="11">
        <v>24.984999999999999</v>
      </c>
      <c r="DK28">
        <v>24.975162510000001</v>
      </c>
      <c r="DL28">
        <v>8.1580425999999998E-2</v>
      </c>
    </row>
    <row r="29" spans="16:116" ht="15.5" x14ac:dyDescent="0.35">
      <c r="Q29" s="10"/>
      <c r="R29" s="11"/>
      <c r="S29" s="11"/>
      <c r="T29" s="11"/>
      <c r="AN29" s="10"/>
      <c r="AO29" s="11"/>
      <c r="AP29" s="11"/>
      <c r="AQ29" s="11"/>
      <c r="BK29" s="10"/>
      <c r="BL29" s="11"/>
      <c r="BM29" s="11"/>
      <c r="BN29" s="11"/>
      <c r="CH29" s="10"/>
      <c r="CI29" s="11"/>
      <c r="CJ29" s="11"/>
      <c r="CK29" s="11"/>
      <c r="DE29" s="10"/>
      <c r="DF29" s="11"/>
      <c r="DG29" s="11"/>
      <c r="DH29" s="11"/>
    </row>
    <row r="30" spans="16:116" ht="15.5" x14ac:dyDescent="0.35">
      <c r="P30" t="s">
        <v>61</v>
      </c>
      <c r="Q30" s="10" t="s">
        <v>81</v>
      </c>
      <c r="R30" s="11">
        <v>22.987739562988281</v>
      </c>
      <c r="S30" s="11">
        <v>23.058069229125977</v>
      </c>
      <c r="T30" s="11">
        <v>23.121162414550781</v>
      </c>
      <c r="W30">
        <f t="shared" si="0"/>
        <v>23.055657068888348</v>
      </c>
      <c r="X30">
        <f t="shared" si="1"/>
        <v>6.6744124966368626E-2</v>
      </c>
      <c r="AM30" t="s">
        <v>61</v>
      </c>
      <c r="AN30" s="10" t="s">
        <v>81</v>
      </c>
      <c r="AO30" s="11">
        <v>22.987739562988281</v>
      </c>
      <c r="AP30" s="11">
        <v>23.058069229125977</v>
      </c>
      <c r="AQ30" s="11">
        <v>23.121162414550781</v>
      </c>
      <c r="AT30">
        <f t="shared" si="2"/>
        <v>23.055657068888348</v>
      </c>
      <c r="AU30">
        <f t="shared" si="3"/>
        <v>6.6744124966368626E-2</v>
      </c>
      <c r="BJ30" t="s">
        <v>61</v>
      </c>
      <c r="BK30" s="10" t="s">
        <v>81</v>
      </c>
      <c r="BL30" s="11">
        <v>22.987739562988281</v>
      </c>
      <c r="BM30" s="11">
        <v>23.058069229125977</v>
      </c>
      <c r="BN30" s="11">
        <v>23.121162414550781</v>
      </c>
      <c r="BQ30">
        <f t="shared" si="4"/>
        <v>23.055657068888348</v>
      </c>
      <c r="BR30">
        <f t="shared" si="5"/>
        <v>6.6744124966368626E-2</v>
      </c>
      <c r="CG30" t="s">
        <v>61</v>
      </c>
      <c r="CH30" s="10" t="s">
        <v>81</v>
      </c>
      <c r="CI30" s="11">
        <v>22.987739562988281</v>
      </c>
      <c r="CJ30" s="11">
        <v>23.058069229125977</v>
      </c>
      <c r="CK30" s="11">
        <v>23.121162414550781</v>
      </c>
      <c r="CN30">
        <f t="shared" si="6"/>
        <v>23.055657068888348</v>
      </c>
      <c r="CO30">
        <f t="shared" si="7"/>
        <v>6.6744124966368626E-2</v>
      </c>
      <c r="DD30" t="s">
        <v>61</v>
      </c>
      <c r="DE30" s="10" t="s">
        <v>81</v>
      </c>
      <c r="DF30" s="11">
        <v>22.988</v>
      </c>
      <c r="DG30" s="11">
        <v>23.058</v>
      </c>
      <c r="DH30" s="11">
        <v>23.120999999999999</v>
      </c>
      <c r="DK30">
        <v>23.055657069999999</v>
      </c>
      <c r="DL30">
        <v>6.6744125000000001E-2</v>
      </c>
    </row>
    <row r="31" spans="16:116" ht="15.5" x14ac:dyDescent="0.35">
      <c r="P31" t="s">
        <v>62</v>
      </c>
      <c r="Q31" s="10" t="s">
        <v>82</v>
      </c>
      <c r="R31" s="11">
        <v>21.422683715820313</v>
      </c>
      <c r="S31" s="11">
        <v>21.515785217285156</v>
      </c>
      <c r="T31" s="11">
        <v>21.47882080078125</v>
      </c>
      <c r="W31">
        <f t="shared" si="0"/>
        <v>21.472429911295574</v>
      </c>
      <c r="X31">
        <f t="shared" si="1"/>
        <v>4.6878619807601829E-2</v>
      </c>
      <c r="AM31" t="s">
        <v>62</v>
      </c>
      <c r="AN31" s="10" t="s">
        <v>82</v>
      </c>
      <c r="AO31" s="11">
        <v>21.422683715820313</v>
      </c>
      <c r="AP31" s="11">
        <v>21.515785217285156</v>
      </c>
      <c r="AQ31" s="11">
        <v>21.47882080078125</v>
      </c>
      <c r="AT31">
        <f t="shared" si="2"/>
        <v>21.472429911295574</v>
      </c>
      <c r="AU31">
        <f t="shared" si="3"/>
        <v>4.6878619807601829E-2</v>
      </c>
      <c r="BJ31" t="s">
        <v>62</v>
      </c>
      <c r="BK31" s="10" t="s">
        <v>82</v>
      </c>
      <c r="BL31" s="11">
        <v>21.422683715820313</v>
      </c>
      <c r="BM31" s="11">
        <v>21.515785217285156</v>
      </c>
      <c r="BN31" s="11">
        <v>21.47882080078125</v>
      </c>
      <c r="BQ31">
        <f t="shared" si="4"/>
        <v>21.472429911295574</v>
      </c>
      <c r="BR31">
        <f t="shared" si="5"/>
        <v>4.6878619807601829E-2</v>
      </c>
      <c r="CG31" t="s">
        <v>62</v>
      </c>
      <c r="CH31" s="10" t="s">
        <v>82</v>
      </c>
      <c r="CI31" s="11">
        <v>21.422683715820313</v>
      </c>
      <c r="CJ31" s="11">
        <v>21.515785217285156</v>
      </c>
      <c r="CK31" s="11">
        <v>21.47882080078125</v>
      </c>
      <c r="CN31">
        <f t="shared" si="6"/>
        <v>21.472429911295574</v>
      </c>
      <c r="CO31">
        <f t="shared" si="7"/>
        <v>4.6878619807601829E-2</v>
      </c>
      <c r="DD31" t="s">
        <v>62</v>
      </c>
      <c r="DE31" s="10" t="s">
        <v>82</v>
      </c>
      <c r="DF31" s="11">
        <v>21.422999999999998</v>
      </c>
      <c r="DG31" s="11">
        <v>21.515999999999998</v>
      </c>
      <c r="DH31" s="11">
        <v>21.478999999999999</v>
      </c>
      <c r="DK31">
        <v>21.472429909999999</v>
      </c>
      <c r="DL31">
        <v>4.6878620000000003E-2</v>
      </c>
    </row>
    <row r="32" spans="16:116" ht="15.5" x14ac:dyDescent="0.35">
      <c r="P32" t="s">
        <v>63</v>
      </c>
      <c r="Q32" s="10" t="s">
        <v>83</v>
      </c>
      <c r="R32" s="11">
        <v>23.037399291992188</v>
      </c>
      <c r="S32" s="11">
        <v>23.04859733581543</v>
      </c>
      <c r="T32" s="11">
        <v>22.997913360595703</v>
      </c>
      <c r="W32">
        <f t="shared" si="0"/>
        <v>23.027969996134441</v>
      </c>
      <c r="X32">
        <f t="shared" si="1"/>
        <v>2.662517701909535E-2</v>
      </c>
      <c r="AM32" t="s">
        <v>63</v>
      </c>
      <c r="AN32" s="10" t="s">
        <v>83</v>
      </c>
      <c r="AO32" s="11">
        <v>23.037399291992188</v>
      </c>
      <c r="AP32" s="11">
        <v>23.04859733581543</v>
      </c>
      <c r="AQ32" s="11">
        <v>22.997913360595703</v>
      </c>
      <c r="AT32">
        <f t="shared" si="2"/>
        <v>23.027969996134441</v>
      </c>
      <c r="AU32">
        <f t="shared" si="3"/>
        <v>2.662517701909535E-2</v>
      </c>
      <c r="BJ32" t="s">
        <v>63</v>
      </c>
      <c r="BK32" s="10" t="s">
        <v>83</v>
      </c>
      <c r="BL32" s="11">
        <v>23.037399291992188</v>
      </c>
      <c r="BM32" s="11">
        <v>23.04859733581543</v>
      </c>
      <c r="BN32" s="11">
        <v>22.997913360595703</v>
      </c>
      <c r="BQ32">
        <f t="shared" si="4"/>
        <v>23.027969996134441</v>
      </c>
      <c r="BR32">
        <f t="shared" si="5"/>
        <v>2.662517701909535E-2</v>
      </c>
      <c r="CG32" t="s">
        <v>63</v>
      </c>
      <c r="CH32" s="10" t="s">
        <v>83</v>
      </c>
      <c r="CI32" s="11">
        <v>23.037399291992188</v>
      </c>
      <c r="CJ32" s="11">
        <v>23.04859733581543</v>
      </c>
      <c r="CK32" s="11">
        <v>22.997913360595703</v>
      </c>
      <c r="CN32">
        <f t="shared" si="6"/>
        <v>23.027969996134441</v>
      </c>
      <c r="CO32">
        <f t="shared" si="7"/>
        <v>2.662517701909535E-2</v>
      </c>
      <c r="DD32" t="s">
        <v>63</v>
      </c>
      <c r="DE32" s="10" t="s">
        <v>83</v>
      </c>
      <c r="DF32" s="11">
        <v>23.036999999999999</v>
      </c>
      <c r="DG32" s="11">
        <v>23.048999999999999</v>
      </c>
      <c r="DH32" s="11">
        <v>22.998000000000001</v>
      </c>
      <c r="DK32">
        <v>23.02797</v>
      </c>
      <c r="DL32">
        <v>2.6625177E-2</v>
      </c>
    </row>
    <row r="33" spans="16:127" ht="15.5" x14ac:dyDescent="0.35">
      <c r="P33" t="s">
        <v>64</v>
      </c>
      <c r="Q33" s="10" t="s">
        <v>84</v>
      </c>
      <c r="R33" s="11">
        <v>23.354961395263672</v>
      </c>
      <c r="S33" s="11">
        <v>29.906139373779297</v>
      </c>
      <c r="T33" s="11">
        <v>30.991296768188477</v>
      </c>
      <c r="W33">
        <f t="shared" si="0"/>
        <v>28.084132512410481</v>
      </c>
      <c r="X33">
        <f t="shared" si="1"/>
        <v>4.1313661462162683</v>
      </c>
      <c r="AM33" t="s">
        <v>64</v>
      </c>
      <c r="AN33" s="10" t="s">
        <v>84</v>
      </c>
      <c r="AO33" s="11">
        <v>23.354961395263672</v>
      </c>
      <c r="AP33" s="11">
        <v>29.906139373779297</v>
      </c>
      <c r="AQ33" s="11">
        <v>30.991296768188477</v>
      </c>
      <c r="AT33">
        <f t="shared" si="2"/>
        <v>28.084132512410481</v>
      </c>
      <c r="AU33">
        <f t="shared" si="3"/>
        <v>4.1313661462162683</v>
      </c>
      <c r="BJ33" t="s">
        <v>64</v>
      </c>
      <c r="BK33" s="10" t="s">
        <v>84</v>
      </c>
      <c r="BL33" s="11">
        <v>23.354961395263672</v>
      </c>
      <c r="BM33" s="11">
        <v>29.906139373779297</v>
      </c>
      <c r="BN33" s="11">
        <v>30.991296768188477</v>
      </c>
      <c r="BQ33">
        <f t="shared" si="4"/>
        <v>28.084132512410481</v>
      </c>
      <c r="BR33">
        <f t="shared" si="5"/>
        <v>4.1313661462162683</v>
      </c>
      <c r="CG33" t="s">
        <v>64</v>
      </c>
      <c r="CH33" s="10" t="s">
        <v>84</v>
      </c>
      <c r="CI33" s="11">
        <v>23.354961395263672</v>
      </c>
      <c r="CJ33" s="11">
        <v>29.906139373779297</v>
      </c>
      <c r="CK33" s="11">
        <v>30.991296768188477</v>
      </c>
      <c r="CN33">
        <f t="shared" si="6"/>
        <v>28.084132512410481</v>
      </c>
      <c r="CO33">
        <f t="shared" si="7"/>
        <v>4.1313661462162683</v>
      </c>
      <c r="DD33" t="s">
        <v>64</v>
      </c>
      <c r="DE33" s="10" t="s">
        <v>84</v>
      </c>
      <c r="DF33" s="11">
        <v>23.355</v>
      </c>
      <c r="DG33" s="11">
        <v>29.905999999999999</v>
      </c>
      <c r="DH33" s="11">
        <v>30.991</v>
      </c>
      <c r="DK33">
        <v>28.08413251</v>
      </c>
      <c r="DL33">
        <v>4.1313661460000004</v>
      </c>
    </row>
    <row r="34" spans="16:127" ht="15.5" x14ac:dyDescent="0.35">
      <c r="Q34" s="12"/>
      <c r="R34" s="11"/>
      <c r="S34" s="11"/>
      <c r="T34" s="11"/>
      <c r="AN34" s="12"/>
      <c r="AO34" s="11"/>
      <c r="AP34" s="11"/>
      <c r="AQ34" s="11"/>
      <c r="BK34" s="12"/>
      <c r="BL34" s="11"/>
      <c r="BM34" s="11"/>
      <c r="BN34" s="11"/>
      <c r="CH34" s="12"/>
      <c r="CI34" s="11"/>
      <c r="CJ34" s="11"/>
      <c r="CK34" s="11"/>
      <c r="DE34" s="13"/>
      <c r="DF34" s="11"/>
      <c r="DG34" s="11"/>
      <c r="DH34" s="11"/>
    </row>
    <row r="35" spans="16:127" ht="15.5" x14ac:dyDescent="0.35">
      <c r="Q35" s="12"/>
      <c r="R35" s="11"/>
      <c r="S35" s="11"/>
      <c r="T35" s="11"/>
      <c r="AN35" s="12"/>
      <c r="AO35" s="11"/>
      <c r="AP35" s="11"/>
      <c r="AQ35" s="11"/>
      <c r="BK35" s="12"/>
      <c r="BL35" s="11"/>
      <c r="BM35" s="11"/>
      <c r="BN35" s="11"/>
      <c r="CH35" s="12"/>
      <c r="CI35" s="11"/>
      <c r="CJ35" s="11"/>
      <c r="CK35" s="11"/>
      <c r="DE35" s="13"/>
      <c r="DF35" s="11"/>
      <c r="DG35" s="11"/>
      <c r="DH35" s="11"/>
    </row>
    <row r="36" spans="16:127" ht="15.5" x14ac:dyDescent="0.35">
      <c r="Q36" s="12"/>
      <c r="R36" s="11"/>
      <c r="S36" s="11"/>
      <c r="T36" s="11"/>
      <c r="AN36" s="12"/>
      <c r="AO36" s="11"/>
      <c r="AP36" s="11"/>
      <c r="AQ36" s="11"/>
      <c r="BK36" s="12"/>
      <c r="BL36" s="11"/>
      <c r="BM36" s="11"/>
      <c r="BN36" s="11"/>
      <c r="CH36" s="12"/>
      <c r="CI36" s="11"/>
      <c r="CJ36" s="11"/>
      <c r="CK36" s="11"/>
      <c r="DE36" s="13"/>
      <c r="DF36" s="11"/>
      <c r="DG36" s="11"/>
      <c r="DH36" s="11"/>
    </row>
    <row r="37" spans="16:127" ht="15.5" x14ac:dyDescent="0.35">
      <c r="Q37" s="12"/>
      <c r="AN37" s="12"/>
      <c r="BK37" s="12"/>
      <c r="CH37" s="12"/>
      <c r="DE37" s="13"/>
    </row>
    <row r="38" spans="16:127" ht="15.5" x14ac:dyDescent="0.35">
      <c r="Q38" s="12"/>
      <c r="AN38" s="12"/>
      <c r="BK38" s="12"/>
      <c r="CH38" s="12"/>
      <c r="DE38" s="13"/>
    </row>
    <row r="39" spans="16:127" ht="15.5" x14ac:dyDescent="0.35">
      <c r="Q39" s="12"/>
      <c r="AN39" s="12"/>
      <c r="BK39" s="12"/>
      <c r="CH39" s="12"/>
      <c r="DE39" s="13"/>
    </row>
    <row r="40" spans="16:127" x14ac:dyDescent="0.35">
      <c r="U40" s="25"/>
      <c r="Z40" s="25"/>
      <c r="AA40" s="25"/>
      <c r="AR40" s="25"/>
      <c r="AW40" s="25"/>
      <c r="AX40" s="25"/>
      <c r="BO40" s="25"/>
      <c r="BT40" s="25"/>
      <c r="BU40" s="25"/>
      <c r="CL40" s="25"/>
      <c r="CQ40" s="25"/>
      <c r="CR40" s="25"/>
    </row>
    <row r="41" spans="16:127" x14ac:dyDescent="0.35">
      <c r="P41" s="25"/>
      <c r="Z41" s="26"/>
      <c r="AM41" s="25"/>
      <c r="AW41" s="26"/>
      <c r="BJ41" s="25"/>
      <c r="BT41" s="26"/>
      <c r="CG41" s="25"/>
      <c r="CQ41" s="26"/>
      <c r="DN41" s="27"/>
    </row>
    <row r="42" spans="16:127" x14ac:dyDescent="0.35">
      <c r="Q42" s="15" t="s">
        <v>7</v>
      </c>
      <c r="R42" s="16"/>
      <c r="S42" s="16"/>
      <c r="T42" s="16"/>
      <c r="U42" s="16"/>
      <c r="V42" s="16"/>
      <c r="W42" s="16"/>
      <c r="X42" s="16"/>
      <c r="Y42" s="17"/>
      <c r="Z42" s="28" t="s">
        <v>51</v>
      </c>
      <c r="AA42" s="17"/>
      <c r="AN42" s="15" t="s">
        <v>11</v>
      </c>
      <c r="AO42" s="16"/>
      <c r="AP42" s="16"/>
      <c r="AQ42" s="16"/>
      <c r="AR42" s="16"/>
      <c r="AS42" s="16"/>
      <c r="AT42" s="16"/>
      <c r="AU42" s="16"/>
      <c r="AV42" s="17"/>
      <c r="AW42" s="28" t="s">
        <v>51</v>
      </c>
      <c r="AX42" s="17"/>
      <c r="AZ42" t="s">
        <v>52</v>
      </c>
      <c r="BD42" s="29" t="s">
        <v>53</v>
      </c>
      <c r="BE42" s="29"/>
      <c r="BK42" s="15" t="s">
        <v>15</v>
      </c>
      <c r="BL42" s="16"/>
      <c r="BM42" s="16"/>
      <c r="BN42" s="16"/>
      <c r="BO42" s="16"/>
      <c r="BP42" s="16"/>
      <c r="BQ42" s="16"/>
      <c r="BR42" s="16"/>
      <c r="BS42" s="17"/>
      <c r="BT42" s="28" t="s">
        <v>51</v>
      </c>
      <c r="BU42" s="17"/>
      <c r="BW42" t="s">
        <v>52</v>
      </c>
      <c r="CA42" s="29" t="s">
        <v>53</v>
      </c>
      <c r="CB42" s="29"/>
      <c r="CH42" s="15" t="s">
        <v>19</v>
      </c>
      <c r="CI42" s="16"/>
      <c r="CJ42" s="16"/>
      <c r="CK42" s="16"/>
      <c r="CL42" s="16"/>
      <c r="CM42" s="16"/>
      <c r="CN42" s="16"/>
      <c r="CO42" s="16"/>
      <c r="CP42" s="17"/>
      <c r="CQ42" s="28" t="s">
        <v>51</v>
      </c>
      <c r="CR42" s="17"/>
      <c r="CT42" t="s">
        <v>52</v>
      </c>
      <c r="CX42" s="29" t="s">
        <v>53</v>
      </c>
      <c r="CY42" s="29"/>
      <c r="DE42" s="18" t="s">
        <v>23</v>
      </c>
      <c r="DF42" s="18"/>
      <c r="DG42" s="18"/>
      <c r="DH42" s="18"/>
      <c r="DI42" s="18"/>
      <c r="DJ42" s="18"/>
      <c r="DK42" s="18"/>
      <c r="DL42" s="18"/>
      <c r="DN42" s="30" t="s">
        <v>51</v>
      </c>
      <c r="DQ42" t="s">
        <v>52</v>
      </c>
      <c r="DU42" s="29" t="s">
        <v>53</v>
      </c>
      <c r="DV42" s="29"/>
    </row>
    <row r="43" spans="16:127" x14ac:dyDescent="0.35">
      <c r="R43" s="19" t="s">
        <v>46</v>
      </c>
      <c r="S43" s="19" t="s">
        <v>47</v>
      </c>
      <c r="T43" s="19" t="s">
        <v>48</v>
      </c>
      <c r="U43" s="20"/>
      <c r="V43" s="21"/>
      <c r="W43" s="22" t="s">
        <v>49</v>
      </c>
      <c r="X43" s="19" t="s">
        <v>50</v>
      </c>
      <c r="Z43" s="19" t="s">
        <v>49</v>
      </c>
      <c r="AA43" s="19" t="s">
        <v>50</v>
      </c>
      <c r="AO43" s="19" t="s">
        <v>46</v>
      </c>
      <c r="AP43" s="19" t="s">
        <v>47</v>
      </c>
      <c r="AQ43" s="19" t="s">
        <v>48</v>
      </c>
      <c r="AR43" s="20"/>
      <c r="AS43" s="21"/>
      <c r="AT43" s="22" t="s">
        <v>49</v>
      </c>
      <c r="AU43" s="19" t="s">
        <v>50</v>
      </c>
      <c r="AW43" s="19" t="s">
        <v>49</v>
      </c>
      <c r="AX43" s="19" t="s">
        <v>50</v>
      </c>
      <c r="AZ43" s="29" t="s">
        <v>46</v>
      </c>
      <c r="BA43" s="29" t="s">
        <v>47</v>
      </c>
      <c r="BB43" s="29" t="s">
        <v>48</v>
      </c>
      <c r="BD43" s="29" t="s">
        <v>46</v>
      </c>
      <c r="BE43" s="29" t="s">
        <v>47</v>
      </c>
      <c r="BF43" s="29" t="s">
        <v>48</v>
      </c>
      <c r="BL43" s="19" t="s">
        <v>46</v>
      </c>
      <c r="BM43" s="19" t="s">
        <v>47</v>
      </c>
      <c r="BN43" s="19" t="s">
        <v>48</v>
      </c>
      <c r="BO43" s="20"/>
      <c r="BP43" s="21"/>
      <c r="BQ43" s="22" t="s">
        <v>49</v>
      </c>
      <c r="BR43" s="19" t="s">
        <v>50</v>
      </c>
      <c r="BT43" s="19" t="s">
        <v>49</v>
      </c>
      <c r="BU43" s="19" t="s">
        <v>50</v>
      </c>
      <c r="BW43" s="29" t="s">
        <v>46</v>
      </c>
      <c r="BX43" s="29" t="s">
        <v>47</v>
      </c>
      <c r="BY43" s="29" t="s">
        <v>48</v>
      </c>
      <c r="CA43" s="29" t="s">
        <v>46</v>
      </c>
      <c r="CB43" s="29" t="s">
        <v>47</v>
      </c>
      <c r="CC43" s="29" t="s">
        <v>48</v>
      </c>
      <c r="CI43" s="19" t="s">
        <v>46</v>
      </c>
      <c r="CJ43" s="19" t="s">
        <v>47</v>
      </c>
      <c r="CK43" s="19" t="s">
        <v>48</v>
      </c>
      <c r="CL43" s="20"/>
      <c r="CM43" s="21"/>
      <c r="CN43" s="22" t="s">
        <v>49</v>
      </c>
      <c r="CO43" s="19" t="s">
        <v>50</v>
      </c>
      <c r="CQ43" s="19" t="s">
        <v>49</v>
      </c>
      <c r="CR43" s="19" t="s">
        <v>50</v>
      </c>
      <c r="CT43" s="29" t="s">
        <v>46</v>
      </c>
      <c r="CU43" s="29" t="s">
        <v>47</v>
      </c>
      <c r="CV43" s="29" t="s">
        <v>48</v>
      </c>
      <c r="CX43" s="29" t="s">
        <v>46</v>
      </c>
      <c r="CY43" s="29" t="s">
        <v>47</v>
      </c>
      <c r="CZ43" s="29" t="s">
        <v>48</v>
      </c>
      <c r="DF43" s="23" t="s">
        <v>46</v>
      </c>
      <c r="DG43" s="23" t="s">
        <v>47</v>
      </c>
      <c r="DH43" s="23" t="s">
        <v>48</v>
      </c>
      <c r="DI43" s="23"/>
      <c r="DK43" s="24" t="s">
        <v>49</v>
      </c>
      <c r="DL43" s="23" t="s">
        <v>50</v>
      </c>
      <c r="DN43" s="23" t="s">
        <v>49</v>
      </c>
      <c r="DO43" s="23" t="s">
        <v>50</v>
      </c>
      <c r="DQ43" s="29" t="s">
        <v>46</v>
      </c>
      <c r="DR43" s="29" t="s">
        <v>47</v>
      </c>
      <c r="DS43" s="29" t="s">
        <v>48</v>
      </c>
      <c r="DU43" s="29" t="s">
        <v>46</v>
      </c>
      <c r="DV43" s="29" t="s">
        <v>47</v>
      </c>
      <c r="DW43" s="29" t="s">
        <v>48</v>
      </c>
    </row>
    <row r="44" spans="16:127" ht="15.5" x14ac:dyDescent="0.35">
      <c r="P44" t="s">
        <v>56</v>
      </c>
      <c r="Q44" s="10" t="s">
        <v>76</v>
      </c>
      <c r="R44" s="11">
        <f>Q3</f>
        <v>22.910755157470703</v>
      </c>
      <c r="S44" s="11">
        <f>R3</f>
        <v>22.909021377563477</v>
      </c>
      <c r="T44" s="11">
        <f>S3</f>
        <v>22.905725479125977</v>
      </c>
      <c r="W44">
        <f t="shared" ref="W44:W54" si="8">AVERAGE(R44:T44)</f>
        <v>22.908500671386719</v>
      </c>
      <c r="X44">
        <f t="shared" ref="X44:X54" si="9">STDEV(R44:T44)</f>
        <v>2.5549495601162337E-3</v>
      </c>
      <c r="Y44" s="31"/>
      <c r="Z44" s="32">
        <f>(POWER(2,W23-W44))*1000</f>
        <v>1000</v>
      </c>
      <c r="AA44" s="21">
        <f t="shared" ref="AA44:AA54" si="10">((X44/W44)*Z44)</f>
        <v>0.11152844949418399</v>
      </c>
      <c r="AM44" t="s">
        <v>56</v>
      </c>
      <c r="AN44" s="10" t="s">
        <v>76</v>
      </c>
      <c r="AO44" t="s">
        <v>29</v>
      </c>
      <c r="AP44">
        <v>32.819240570068359</v>
      </c>
      <c r="AQ44" t="s">
        <v>29</v>
      </c>
      <c r="AT44">
        <v>32.819240570068359</v>
      </c>
      <c r="AU44" t="e">
        <v>#DIV/0!</v>
      </c>
      <c r="AV44" s="10" t="s">
        <v>76</v>
      </c>
      <c r="AW44" s="32">
        <v>1.2031517161117944</v>
      </c>
      <c r="AX44" t="e">
        <v>#DIV/0!</v>
      </c>
      <c r="AZ44" t="e">
        <v>#VALUE!</v>
      </c>
      <c r="BA44">
        <v>1</v>
      </c>
      <c r="BB44" t="e">
        <v>#VALUE!</v>
      </c>
      <c r="BD44" t="e">
        <v>#VALUE!</v>
      </c>
      <c r="BE44">
        <v>1.2031517161117944</v>
      </c>
      <c r="BF44" t="e">
        <v>#VALUE!</v>
      </c>
      <c r="BJ44" t="s">
        <v>56</v>
      </c>
      <c r="BK44" s="10" t="s">
        <v>76</v>
      </c>
      <c r="BL44" s="11">
        <f>BK3</f>
        <v>26.359262466430664</v>
      </c>
      <c r="BM44" s="11">
        <f>BL3</f>
        <v>26.705072402954102</v>
      </c>
      <c r="BN44" s="11">
        <f>BM3</f>
        <v>26.390493392944336</v>
      </c>
      <c r="BQ44">
        <f t="shared" ref="BQ44:BQ54" si="11">AVERAGE(BL44:BN44)</f>
        <v>26.484942754109699</v>
      </c>
      <c r="BR44">
        <f t="shared" ref="BR44:BR54" si="12">STDEV(BL44:BN44)</f>
        <v>0.1912763430693798</v>
      </c>
      <c r="BS44" s="10" t="s">
        <v>76</v>
      </c>
      <c r="BT44" s="32">
        <f>(POWER(2,BQ23-BQ44))*1000</f>
        <v>83.826948162116722</v>
      </c>
      <c r="BU44" s="21">
        <f t="shared" ref="BU44:BU54" si="13">((BR44/BQ44)*BT44)</f>
        <v>0.60540482356255509</v>
      </c>
      <c r="BW44">
        <f t="shared" ref="BW44:BW54" si="14">BL44/BQ44</f>
        <v>0.99525465133733271</v>
      </c>
      <c r="BX44">
        <f t="shared" ref="BX44:BX54" si="15">BM44/BQ44</f>
        <v>1.0083115017800159</v>
      </c>
      <c r="BY44">
        <f t="shared" ref="BY44:BY54" si="16">BN44/BQ44</f>
        <v>0.99643384688265157</v>
      </c>
      <c r="CA44">
        <f t="shared" ref="CA44:CA54" si="17">BT44*BW44</f>
        <v>83.429160065760144</v>
      </c>
      <c r="CB44">
        <f t="shared" ref="CB44:CB54" si="18">BX44*BT44</f>
        <v>84.523675990979456</v>
      </c>
      <c r="CC44">
        <f t="shared" ref="CC44:CC54" si="19">BY44*BT44</f>
        <v>83.52800842961058</v>
      </c>
      <c r="CG44" t="s">
        <v>56</v>
      </c>
      <c r="CH44" s="10" t="s">
        <v>76</v>
      </c>
      <c r="CI44" s="11" t="str">
        <f>CH3</f>
        <v>Undetermined</v>
      </c>
      <c r="CJ44" s="11" t="str">
        <f>CI3</f>
        <v>Undetermined</v>
      </c>
      <c r="CK44" s="11" t="str">
        <f>CJ3</f>
        <v>Undetermined</v>
      </c>
      <c r="CN44" t="e">
        <f t="shared" ref="CN44:CN54" si="20">AVERAGE(CI44:CK44)</f>
        <v>#DIV/0!</v>
      </c>
      <c r="CO44" t="e">
        <f t="shared" ref="CO44:CO54" si="21">STDEV(CI44:CK44)</f>
        <v>#DIV/0!</v>
      </c>
      <c r="CP44" s="10" t="s">
        <v>76</v>
      </c>
      <c r="CQ44" s="32" t="e">
        <f>(POWER(2,CN23-CN44))*1000</f>
        <v>#DIV/0!</v>
      </c>
      <c r="CR44" s="21" t="e">
        <f t="shared" ref="CR44:CR54" si="22">((CO44/CN44)*CQ44)</f>
        <v>#DIV/0!</v>
      </c>
      <c r="CT44" t="e">
        <f t="shared" ref="CT44:CT54" si="23">CI44/CN44</f>
        <v>#VALUE!</v>
      </c>
      <c r="CU44" t="e">
        <f t="shared" ref="CU44:CU54" si="24">CJ44/CN44</f>
        <v>#VALUE!</v>
      </c>
      <c r="CV44" t="e">
        <f t="shared" ref="CV44:CV54" si="25">CK44/CN44</f>
        <v>#VALUE!</v>
      </c>
      <c r="CX44" t="e">
        <f t="shared" ref="CX44:CX54" si="26">CQ44*CT44</f>
        <v>#DIV/0!</v>
      </c>
      <c r="CY44" t="e">
        <f t="shared" ref="CY44:CY54" si="27">CU44*CQ44</f>
        <v>#VALUE!</v>
      </c>
      <c r="CZ44" t="e">
        <f t="shared" ref="CZ44:CZ54" si="28">CV44*CQ44</f>
        <v>#VALUE!</v>
      </c>
      <c r="DD44" t="s">
        <v>56</v>
      </c>
      <c r="DE44" s="10" t="s">
        <v>76</v>
      </c>
      <c r="DF44" s="11" t="s">
        <v>29</v>
      </c>
      <c r="DG44" s="11">
        <v>34.35</v>
      </c>
      <c r="DH44" s="11" t="s">
        <v>29</v>
      </c>
      <c r="DI44" s="11"/>
      <c r="DK44">
        <v>34.350440980000002</v>
      </c>
      <c r="DL44" t="e">
        <v>#DIV/0!</v>
      </c>
      <c r="DM44" s="10" t="s">
        <v>76</v>
      </c>
      <c r="DN44" s="33">
        <v>0.35944525799999999</v>
      </c>
      <c r="DO44" t="e">
        <v>#DIV/0!</v>
      </c>
      <c r="DQ44" t="e">
        <f t="shared" ref="DQ44:DQ54" si="29">DF44/DK44</f>
        <v>#VALUE!</v>
      </c>
      <c r="DR44">
        <f t="shared" ref="DR44:DR54" si="30">DG44/DK44</f>
        <v>0.99998716231910223</v>
      </c>
      <c r="DS44" t="e">
        <f t="shared" ref="DS44:DS54" si="31">DH44/DK44</f>
        <v>#VALUE!</v>
      </c>
      <c r="DU44" t="e">
        <f t="shared" ref="DU44:DU54" si="32">DN44*DQ44</f>
        <v>#VALUE!</v>
      </c>
      <c r="DV44">
        <f t="shared" ref="DV44:DV54" si="33">DR44*DN44</f>
        <v>0.35944064355647759</v>
      </c>
      <c r="DW44" t="e">
        <f t="shared" ref="DW44:DW54" si="34">DS44*DN44</f>
        <v>#VALUE!</v>
      </c>
    </row>
    <row r="45" spans="16:127" ht="15.5" x14ac:dyDescent="0.35">
      <c r="Q45" s="10"/>
      <c r="R45" s="11"/>
      <c r="S45" s="11"/>
      <c r="T45" s="11"/>
      <c r="Y45" s="31"/>
      <c r="Z45" s="32"/>
      <c r="AA45" s="21"/>
      <c r="AN45" s="10"/>
      <c r="AV45" s="10"/>
      <c r="AW45" s="32"/>
      <c r="BK45" s="10"/>
      <c r="BL45" s="11"/>
      <c r="BM45" s="11"/>
      <c r="BN45" s="11"/>
      <c r="BS45" s="10"/>
      <c r="BT45" s="32"/>
      <c r="BU45" s="21"/>
      <c r="CH45" s="10"/>
      <c r="CI45" s="11"/>
      <c r="CJ45" s="11"/>
      <c r="CK45" s="11"/>
      <c r="CP45" s="10"/>
      <c r="CQ45" s="32"/>
      <c r="CR45" s="21"/>
      <c r="DE45" s="10"/>
      <c r="DF45" s="11"/>
      <c r="DG45" s="11"/>
      <c r="DH45" s="11"/>
      <c r="DI45" s="11"/>
      <c r="DM45" s="10"/>
      <c r="DN45" s="33"/>
    </row>
    <row r="46" spans="16:127" ht="15.5" x14ac:dyDescent="0.35">
      <c r="P46" t="s">
        <v>57</v>
      </c>
      <c r="Q46" s="10" t="s">
        <v>77</v>
      </c>
      <c r="R46" s="11">
        <f>Q5</f>
        <v>22.084386825561523</v>
      </c>
      <c r="S46" s="11">
        <f>R5</f>
        <v>21.96009635925293</v>
      </c>
      <c r="T46" s="11">
        <f>S5</f>
        <v>21.846881866455078</v>
      </c>
      <c r="W46">
        <f t="shared" si="8"/>
        <v>21.963788350423176</v>
      </c>
      <c r="X46">
        <f t="shared" si="9"/>
        <v>0.11879551548412698</v>
      </c>
      <c r="Y46" s="12"/>
      <c r="Z46" s="32">
        <f>(POWER(2,W25-W46))*1000</f>
        <v>1000</v>
      </c>
      <c r="AA46" s="21">
        <f t="shared" si="10"/>
        <v>5.4086987904269321</v>
      </c>
      <c r="AM46" t="s">
        <v>57</v>
      </c>
      <c r="AN46" s="10" t="s">
        <v>77</v>
      </c>
      <c r="AO46" t="s">
        <v>29</v>
      </c>
      <c r="AP46" t="s">
        <v>29</v>
      </c>
      <c r="AQ46" t="s">
        <v>29</v>
      </c>
      <c r="AT46" t="e">
        <v>#DIV/0!</v>
      </c>
      <c r="AU46" t="e">
        <v>#DIV/0!</v>
      </c>
      <c r="AV46" s="10" t="s">
        <v>77</v>
      </c>
      <c r="AW46" s="32" t="e">
        <v>#DIV/0!</v>
      </c>
      <c r="AX46" t="e">
        <v>#DIV/0!</v>
      </c>
      <c r="AZ46" t="e">
        <v>#VALUE!</v>
      </c>
      <c r="BA46" t="e">
        <v>#VALUE!</v>
      </c>
      <c r="BB46" t="e">
        <v>#VALUE!</v>
      </c>
      <c r="BD46" t="e">
        <v>#DIV/0!</v>
      </c>
      <c r="BE46" t="e">
        <v>#VALUE!</v>
      </c>
      <c r="BF46" t="e">
        <v>#VALUE!</v>
      </c>
      <c r="BJ46" t="s">
        <v>57</v>
      </c>
      <c r="BK46" s="10" t="s">
        <v>77</v>
      </c>
      <c r="BL46" s="11">
        <f>BK5</f>
        <v>24.006790161132813</v>
      </c>
      <c r="BM46" s="11">
        <f>BL5</f>
        <v>21.910707473754883</v>
      </c>
      <c r="BN46" s="11">
        <f>BM5</f>
        <v>21.80438232421875</v>
      </c>
      <c r="BQ46">
        <f t="shared" si="11"/>
        <v>22.573959986368816</v>
      </c>
      <c r="BR46">
        <f t="shared" si="12"/>
        <v>1.2420056326932019</v>
      </c>
      <c r="BS46" s="10" t="s">
        <v>77</v>
      </c>
      <c r="BT46" s="32">
        <f>(POWER(2,BQ25-BQ46))*1000</f>
        <v>655.11875848774162</v>
      </c>
      <c r="BU46" s="21">
        <f t="shared" si="13"/>
        <v>36.04423807856832</v>
      </c>
      <c r="BW46">
        <f t="shared" si="14"/>
        <v>1.0634726993238761</v>
      </c>
      <c r="BX46">
        <f t="shared" si="15"/>
        <v>0.97061869016271685</v>
      </c>
      <c r="BY46">
        <f t="shared" si="16"/>
        <v>0.96590861051340693</v>
      </c>
      <c r="CA46">
        <f t="shared" si="17"/>
        <v>696.70091446666504</v>
      </c>
      <c r="CB46">
        <f t="shared" si="18"/>
        <v>635.87051126439701</v>
      </c>
      <c r="CC46">
        <f t="shared" si="19"/>
        <v>632.78484973216268</v>
      </c>
      <c r="CG46" t="s">
        <v>57</v>
      </c>
      <c r="CH46" s="10" t="s">
        <v>77</v>
      </c>
      <c r="CI46" s="11">
        <f>CH5</f>
        <v>33.560550689697266</v>
      </c>
      <c r="CJ46" s="11" t="str">
        <f>CI5</f>
        <v>Undetermined</v>
      </c>
      <c r="CK46" s="11" t="str">
        <f>CJ5</f>
        <v>Undetermined</v>
      </c>
      <c r="CN46">
        <f t="shared" si="20"/>
        <v>33.560550689697266</v>
      </c>
      <c r="CO46" t="e">
        <f t="shared" si="21"/>
        <v>#DIV/0!</v>
      </c>
      <c r="CP46" s="10" t="s">
        <v>77</v>
      </c>
      <c r="CQ46" s="32">
        <f>(POWER(2,CN25-CN46))*1000</f>
        <v>0.32286924882629692</v>
      </c>
      <c r="CR46" s="21" t="e">
        <f t="shared" si="22"/>
        <v>#DIV/0!</v>
      </c>
      <c r="CT46">
        <f t="shared" si="23"/>
        <v>1</v>
      </c>
      <c r="CU46" t="e">
        <f t="shared" si="24"/>
        <v>#VALUE!</v>
      </c>
      <c r="CV46" t="e">
        <f t="shared" si="25"/>
        <v>#VALUE!</v>
      </c>
      <c r="CX46">
        <f t="shared" si="26"/>
        <v>0.32286924882629692</v>
      </c>
      <c r="CY46" t="e">
        <f t="shared" si="27"/>
        <v>#VALUE!</v>
      </c>
      <c r="CZ46" t="e">
        <f t="shared" si="28"/>
        <v>#VALUE!</v>
      </c>
      <c r="DD46" t="s">
        <v>57</v>
      </c>
      <c r="DE46" s="10" t="s">
        <v>77</v>
      </c>
      <c r="DF46" s="11" t="s">
        <v>29</v>
      </c>
      <c r="DG46" s="11">
        <v>32.473999999999997</v>
      </c>
      <c r="DH46" s="11" t="s">
        <v>29</v>
      </c>
      <c r="DI46" s="11"/>
      <c r="DK46">
        <v>32.474414830000001</v>
      </c>
      <c r="DL46" t="e">
        <v>#DIV/0!</v>
      </c>
      <c r="DM46" s="10" t="s">
        <v>77</v>
      </c>
      <c r="DN46" s="33">
        <v>0.68546637799999999</v>
      </c>
      <c r="DO46" t="e">
        <v>#DIV/0!</v>
      </c>
      <c r="DQ46" t="e">
        <f t="shared" si="29"/>
        <v>#VALUE!</v>
      </c>
      <c r="DR46">
        <f t="shared" si="30"/>
        <v>0.99998722594380296</v>
      </c>
      <c r="DS46" t="e">
        <f t="shared" si="31"/>
        <v>#VALUE!</v>
      </c>
      <c r="DU46" t="e">
        <f t="shared" si="32"/>
        <v>#VALUE!</v>
      </c>
      <c r="DV46">
        <f t="shared" si="33"/>
        <v>0.68545762181396619</v>
      </c>
      <c r="DW46" t="e">
        <f t="shared" si="34"/>
        <v>#VALUE!</v>
      </c>
    </row>
    <row r="47" spans="16:127" ht="15.5" x14ac:dyDescent="0.35">
      <c r="P47" t="s">
        <v>58</v>
      </c>
      <c r="Q47" s="10" t="s">
        <v>78</v>
      </c>
      <c r="R47" s="11">
        <f>Q6</f>
        <v>21.117813110351563</v>
      </c>
      <c r="S47" s="11">
        <f>R6</f>
        <v>21.067207336425781</v>
      </c>
      <c r="T47" s="11">
        <f>S6</f>
        <v>21.02613639831543</v>
      </c>
      <c r="U47" s="21"/>
      <c r="V47" s="14"/>
      <c r="W47">
        <f t="shared" si="8"/>
        <v>21.070385615030926</v>
      </c>
      <c r="X47">
        <f t="shared" si="9"/>
        <v>4.5920920870643894E-2</v>
      </c>
      <c r="Y47" s="12"/>
      <c r="Z47" s="32">
        <f>(POWER(2,W26-W47))*1000</f>
        <v>1000</v>
      </c>
      <c r="AA47" s="21">
        <f t="shared" si="10"/>
        <v>2.1794058120077975</v>
      </c>
      <c r="AM47" t="s">
        <v>58</v>
      </c>
      <c r="AN47" s="10" t="s">
        <v>78</v>
      </c>
      <c r="AO47">
        <v>28.957130432128906</v>
      </c>
      <c r="AP47">
        <v>29.784027099609375</v>
      </c>
      <c r="AQ47">
        <v>30.3028564453125</v>
      </c>
      <c r="AT47">
        <v>29.681337992350262</v>
      </c>
      <c r="AU47">
        <v>0.67871453145045302</v>
      </c>
      <c r="AV47" s="10" t="s">
        <v>78</v>
      </c>
      <c r="AW47" s="32">
        <v>3.93349527936032</v>
      </c>
      <c r="AX47">
        <v>8.9946093608774397E-2</v>
      </c>
      <c r="AZ47">
        <v>0.97560057567458702</v>
      </c>
      <c r="BA47">
        <v>1.0034597196152539</v>
      </c>
      <c r="BB47">
        <v>1.0209397047101589</v>
      </c>
      <c r="BD47">
        <v>3.8375202589571988</v>
      </c>
      <c r="BE47">
        <v>3.9471040701348317</v>
      </c>
      <c r="BF47">
        <v>4.0158615089889294</v>
      </c>
      <c r="BJ47" t="s">
        <v>58</v>
      </c>
      <c r="BK47" s="10" t="s">
        <v>78</v>
      </c>
      <c r="BL47" s="11">
        <f>BK6</f>
        <v>21.059989929199219</v>
      </c>
      <c r="BM47" s="11">
        <f>BL6</f>
        <v>20.995977401733398</v>
      </c>
      <c r="BN47" s="11">
        <f>BM6</f>
        <v>20.952922821044922</v>
      </c>
      <c r="BO47" s="21"/>
      <c r="BP47" s="14"/>
      <c r="BQ47">
        <f t="shared" si="11"/>
        <v>21.002963383992512</v>
      </c>
      <c r="BR47">
        <f t="shared" si="12"/>
        <v>5.3874338726563255E-2</v>
      </c>
      <c r="BS47" s="10" t="s">
        <v>78</v>
      </c>
      <c r="BT47" s="32">
        <f>(POWER(2,BQ26-BQ47))*1000</f>
        <v>1047.8427525365075</v>
      </c>
      <c r="BU47" s="21">
        <f t="shared" si="13"/>
        <v>2.6878033518523003</v>
      </c>
      <c r="BW47">
        <f t="shared" si="14"/>
        <v>1.0027151666250187</v>
      </c>
      <c r="BX47">
        <f t="shared" si="15"/>
        <v>0.99966738111516029</v>
      </c>
      <c r="BY47">
        <f t="shared" si="16"/>
        <v>0.99761745225982112</v>
      </c>
      <c r="CA47">
        <f t="shared" si="17"/>
        <v>1050.6878202064624</v>
      </c>
      <c r="CB47">
        <f t="shared" si="18"/>
        <v>1047.4942202486716</v>
      </c>
      <c r="CC47">
        <f t="shared" si="19"/>
        <v>1045.3462171543888</v>
      </c>
      <c r="CG47" t="s">
        <v>58</v>
      </c>
      <c r="CH47" s="10" t="s">
        <v>78</v>
      </c>
      <c r="CI47" s="11" t="str">
        <f>CH6</f>
        <v>Undetermined</v>
      </c>
      <c r="CJ47" s="11" t="str">
        <f>CI6</f>
        <v>Undetermined</v>
      </c>
      <c r="CK47" s="11" t="str">
        <f>CJ6</f>
        <v>Undetermined</v>
      </c>
      <c r="CL47" s="21"/>
      <c r="CM47" s="14"/>
      <c r="CN47" t="e">
        <f t="shared" si="20"/>
        <v>#DIV/0!</v>
      </c>
      <c r="CO47" t="e">
        <f t="shared" si="21"/>
        <v>#DIV/0!</v>
      </c>
      <c r="CP47" s="10" t="s">
        <v>78</v>
      </c>
      <c r="CQ47" s="32" t="e">
        <f>(POWER(2,CN26-CN47))*1000</f>
        <v>#DIV/0!</v>
      </c>
      <c r="CR47" s="21" t="e">
        <f t="shared" si="22"/>
        <v>#DIV/0!</v>
      </c>
      <c r="CT47" t="e">
        <f t="shared" si="23"/>
        <v>#VALUE!</v>
      </c>
      <c r="CU47" t="e">
        <f t="shared" si="24"/>
        <v>#VALUE!</v>
      </c>
      <c r="CV47" t="e">
        <f t="shared" si="25"/>
        <v>#VALUE!</v>
      </c>
      <c r="CX47" t="e">
        <f t="shared" si="26"/>
        <v>#DIV/0!</v>
      </c>
      <c r="CY47" t="e">
        <f t="shared" si="27"/>
        <v>#VALUE!</v>
      </c>
      <c r="CZ47" t="e">
        <f t="shared" si="28"/>
        <v>#VALUE!</v>
      </c>
      <c r="DD47" t="s">
        <v>58</v>
      </c>
      <c r="DE47" s="10" t="s">
        <v>78</v>
      </c>
      <c r="DF47" s="11">
        <v>31.141999999999999</v>
      </c>
      <c r="DG47" s="11">
        <v>30.282</v>
      </c>
      <c r="DH47" s="11">
        <v>31.783000000000001</v>
      </c>
      <c r="DK47">
        <v>31.069089250000001</v>
      </c>
      <c r="DL47">
        <v>0.75337657999999996</v>
      </c>
      <c r="DM47" s="10" t="s">
        <v>78</v>
      </c>
      <c r="DN47" s="33">
        <v>0.97744040300000001</v>
      </c>
      <c r="DO47">
        <v>2.3701393000000001E-2</v>
      </c>
      <c r="DQ47">
        <f t="shared" si="29"/>
        <v>1.0023467295553248</v>
      </c>
      <c r="DR47">
        <f t="shared" si="30"/>
        <v>0.97466648463150551</v>
      </c>
      <c r="DS47">
        <f t="shared" si="31"/>
        <v>1.0229781679229621</v>
      </c>
      <c r="DU47">
        <f t="shared" si="32"/>
        <v>0.97973419128228867</v>
      </c>
      <c r="DV47">
        <f t="shared" si="33"/>
        <v>0.95267840152881211</v>
      </c>
      <c r="DW47">
        <f t="shared" si="34"/>
        <v>0.99990019271482178</v>
      </c>
    </row>
    <row r="48" spans="16:127" ht="15.5" x14ac:dyDescent="0.35">
      <c r="P48" t="s">
        <v>59</v>
      </c>
      <c r="Q48" s="10" t="s">
        <v>79</v>
      </c>
      <c r="R48" s="11">
        <f>Q7</f>
        <v>23.741100311279297</v>
      </c>
      <c r="S48" s="11">
        <f>R7</f>
        <v>23.611322402954102</v>
      </c>
      <c r="T48" s="11">
        <f>S7</f>
        <v>23.438369750976563</v>
      </c>
      <c r="U48" s="14"/>
      <c r="V48" s="14"/>
      <c r="W48">
        <f t="shared" si="8"/>
        <v>23.596930821736652</v>
      </c>
      <c r="X48">
        <f t="shared" si="9"/>
        <v>0.15187753699199785</v>
      </c>
      <c r="Y48" s="12"/>
      <c r="Z48" s="32">
        <f>(POWER(2,W27-W48))*1000</f>
        <v>1000</v>
      </c>
      <c r="AA48" s="21">
        <f t="shared" si="10"/>
        <v>6.4363258993027044</v>
      </c>
      <c r="AM48" t="s">
        <v>59</v>
      </c>
      <c r="AN48" s="10" t="s">
        <v>79</v>
      </c>
      <c r="AO48">
        <v>28.665943145751953</v>
      </c>
      <c r="AP48">
        <v>28.595565795898438</v>
      </c>
      <c r="AQ48">
        <v>28.331138610839844</v>
      </c>
      <c r="AT48">
        <v>28.530882517496746</v>
      </c>
      <c r="AU48">
        <v>0.17652610013259123</v>
      </c>
      <c r="AV48" s="10" t="s">
        <v>79</v>
      </c>
      <c r="AW48" s="32">
        <v>9.4958816164281767</v>
      </c>
      <c r="AX48">
        <v>5.8752860099607812E-2</v>
      </c>
      <c r="AZ48">
        <v>1.0047338398373193</v>
      </c>
      <c r="BA48">
        <v>1.0022671320581136</v>
      </c>
      <c r="BB48">
        <v>0.99299902810456675</v>
      </c>
      <c r="BD48">
        <v>9.5408335991144924</v>
      </c>
      <c r="BE48">
        <v>9.5174100340608323</v>
      </c>
      <c r="BF48">
        <v>9.429401216109202</v>
      </c>
      <c r="BJ48" t="s">
        <v>59</v>
      </c>
      <c r="BK48" s="10" t="s">
        <v>79</v>
      </c>
      <c r="BL48" s="11">
        <f>BK7</f>
        <v>22.60276985168457</v>
      </c>
      <c r="BM48" s="11">
        <f>BL7</f>
        <v>22.573158264160156</v>
      </c>
      <c r="BN48" s="11">
        <f>BM7</f>
        <v>22.532062530517578</v>
      </c>
      <c r="BO48" s="14"/>
      <c r="BP48" s="14"/>
      <c r="BQ48">
        <f t="shared" si="11"/>
        <v>22.569330215454102</v>
      </c>
      <c r="BR48">
        <f t="shared" si="12"/>
        <v>3.5508756445769694E-2</v>
      </c>
      <c r="BS48" s="10" t="s">
        <v>79</v>
      </c>
      <c r="BT48" s="32">
        <f>(POWER(2,BQ27-BQ48))*1000</f>
        <v>2038.6309160809972</v>
      </c>
      <c r="BU48" s="21">
        <f t="shared" si="13"/>
        <v>3.2074167904357545</v>
      </c>
      <c r="BW48">
        <f t="shared" si="14"/>
        <v>1.0014816406118943</v>
      </c>
      <c r="BX48">
        <f t="shared" si="15"/>
        <v>1.0001696128626552</v>
      </c>
      <c r="BY48">
        <f t="shared" si="16"/>
        <v>0.99834874652545047</v>
      </c>
      <c r="CA48">
        <f t="shared" si="17"/>
        <v>2041.6514344389259</v>
      </c>
      <c r="CB48">
        <f t="shared" si="18"/>
        <v>2038.9766941065709</v>
      </c>
      <c r="CC48">
        <f t="shared" si="19"/>
        <v>2035.2646196974943</v>
      </c>
      <c r="CG48" t="s">
        <v>59</v>
      </c>
      <c r="CH48" s="10" t="s">
        <v>79</v>
      </c>
      <c r="CI48" s="11" t="str">
        <f>CH7</f>
        <v>Undetermined</v>
      </c>
      <c r="CJ48" s="11" t="str">
        <f>CI7</f>
        <v>Undetermined</v>
      </c>
      <c r="CK48" s="11" t="str">
        <f>CJ7</f>
        <v>Undetermined</v>
      </c>
      <c r="CL48" s="14"/>
      <c r="CM48" s="14"/>
      <c r="CN48" t="e">
        <f t="shared" si="20"/>
        <v>#DIV/0!</v>
      </c>
      <c r="CO48" t="e">
        <f t="shared" si="21"/>
        <v>#DIV/0!</v>
      </c>
      <c r="CP48" s="10" t="s">
        <v>79</v>
      </c>
      <c r="CQ48" s="32" t="e">
        <f>(POWER(2,CN27-CN48))*1000</f>
        <v>#DIV/0!</v>
      </c>
      <c r="CR48" s="21" t="e">
        <f t="shared" si="22"/>
        <v>#DIV/0!</v>
      </c>
      <c r="CT48" t="e">
        <f t="shared" si="23"/>
        <v>#VALUE!</v>
      </c>
      <c r="CU48" t="e">
        <f t="shared" si="24"/>
        <v>#VALUE!</v>
      </c>
      <c r="CV48" t="e">
        <f t="shared" si="25"/>
        <v>#VALUE!</v>
      </c>
      <c r="CX48" t="e">
        <f t="shared" si="26"/>
        <v>#DIV/0!</v>
      </c>
      <c r="CY48" t="e">
        <f t="shared" si="27"/>
        <v>#VALUE!</v>
      </c>
      <c r="CZ48" t="e">
        <f t="shared" si="28"/>
        <v>#VALUE!</v>
      </c>
      <c r="DD48" t="s">
        <v>59</v>
      </c>
      <c r="DE48" s="10" t="s">
        <v>79</v>
      </c>
      <c r="DF48" s="11" t="s">
        <v>29</v>
      </c>
      <c r="DG48" s="11" t="s">
        <v>29</v>
      </c>
      <c r="DH48" s="11" t="s">
        <v>29</v>
      </c>
      <c r="DI48" s="11"/>
      <c r="DK48" t="e">
        <v>#DIV/0!</v>
      </c>
      <c r="DL48" t="e">
        <v>#DIV/0!</v>
      </c>
      <c r="DM48" s="10" t="s">
        <v>79</v>
      </c>
      <c r="DN48" s="33" t="e">
        <v>#DIV/0!</v>
      </c>
      <c r="DO48" t="e">
        <v>#DIV/0!</v>
      </c>
      <c r="DQ48" t="e">
        <f t="shared" si="29"/>
        <v>#VALUE!</v>
      </c>
      <c r="DR48" t="e">
        <f t="shared" si="30"/>
        <v>#VALUE!</v>
      </c>
      <c r="DS48" t="e">
        <f t="shared" si="31"/>
        <v>#VALUE!</v>
      </c>
      <c r="DU48" t="e">
        <f t="shared" si="32"/>
        <v>#DIV/0!</v>
      </c>
      <c r="DV48" t="e">
        <f t="shared" si="33"/>
        <v>#VALUE!</v>
      </c>
      <c r="DW48" t="e">
        <f t="shared" si="34"/>
        <v>#VALUE!</v>
      </c>
    </row>
    <row r="49" spans="16:127" ht="15.5" x14ac:dyDescent="0.35">
      <c r="P49" t="s">
        <v>60</v>
      </c>
      <c r="Q49" s="10" t="s">
        <v>80</v>
      </c>
      <c r="R49" s="11">
        <f>Q8</f>
        <v>25.051288604736328</v>
      </c>
      <c r="S49" s="11">
        <f>R8</f>
        <v>24.889047622680664</v>
      </c>
      <c r="T49" s="11">
        <f>S8</f>
        <v>24.985151290893555</v>
      </c>
      <c r="U49" s="14"/>
      <c r="V49" s="14"/>
      <c r="W49">
        <f t="shared" si="8"/>
        <v>24.975162506103516</v>
      </c>
      <c r="X49">
        <f t="shared" si="9"/>
        <v>8.1580426149799337E-2</v>
      </c>
      <c r="Y49" s="12"/>
      <c r="Z49" s="32">
        <f>(POWER(2,W28-W49))*1000</f>
        <v>1000</v>
      </c>
      <c r="AA49" s="21">
        <f t="shared" si="10"/>
        <v>3.2664622754651718</v>
      </c>
      <c r="AM49" t="s">
        <v>60</v>
      </c>
      <c r="AN49" s="10" t="s">
        <v>80</v>
      </c>
      <c r="AO49">
        <v>27.347217559814453</v>
      </c>
      <c r="AP49">
        <v>27.525171279907227</v>
      </c>
      <c r="AQ49">
        <v>28.133108139038086</v>
      </c>
      <c r="AT49">
        <v>27.668498992919922</v>
      </c>
      <c r="AU49">
        <v>0.41208388177190508</v>
      </c>
      <c r="AV49" s="10" t="s">
        <v>80</v>
      </c>
      <c r="AW49" s="32">
        <v>61.20084612710685</v>
      </c>
      <c r="AX49">
        <v>0.91150164113480658</v>
      </c>
      <c r="AZ49">
        <v>0.98838818711532994</v>
      </c>
      <c r="BA49">
        <v>0.99481982332871144</v>
      </c>
      <c r="BB49">
        <v>1.0167919895559587</v>
      </c>
      <c r="BD49">
        <v>60.4901933534954</v>
      </c>
      <c r="BE49">
        <v>60.88381493173609</v>
      </c>
      <c r="BF49">
        <v>62.228530096089067</v>
      </c>
      <c r="BJ49" t="s">
        <v>60</v>
      </c>
      <c r="BK49" s="10" t="s">
        <v>80</v>
      </c>
      <c r="BL49" s="11">
        <f>BK8</f>
        <v>24.232690811157227</v>
      </c>
      <c r="BM49" s="11">
        <f>BL8</f>
        <v>24.397029876708984</v>
      </c>
      <c r="BN49" s="11">
        <f>BM8</f>
        <v>24.317422866821289</v>
      </c>
      <c r="BO49" s="14"/>
      <c r="BP49" s="14"/>
      <c r="BQ49">
        <f t="shared" si="11"/>
        <v>24.315714518229168</v>
      </c>
      <c r="BR49">
        <f t="shared" si="12"/>
        <v>8.2182850752394773E-2</v>
      </c>
      <c r="BS49" s="10" t="s">
        <v>80</v>
      </c>
      <c r="BT49" s="32">
        <f>(POWER(2,BQ28-BQ49))*1000</f>
        <v>1579.478159237302</v>
      </c>
      <c r="BU49" s="21">
        <f t="shared" si="13"/>
        <v>5.3383591804366919</v>
      </c>
      <c r="BW49">
        <f t="shared" si="14"/>
        <v>0.99658559459522778</v>
      </c>
      <c r="BX49">
        <f t="shared" si="15"/>
        <v>1.0033441484279171</v>
      </c>
      <c r="BY49">
        <f t="shared" si="16"/>
        <v>1.0000702569768551</v>
      </c>
      <c r="CA49">
        <f t="shared" si="17"/>
        <v>1574.0851804736824</v>
      </c>
      <c r="CB49">
        <f t="shared" si="18"/>
        <v>1584.7601686404448</v>
      </c>
      <c r="CC49">
        <f t="shared" si="19"/>
        <v>1579.5891285977787</v>
      </c>
      <c r="CG49" t="s">
        <v>60</v>
      </c>
      <c r="CH49" s="10" t="s">
        <v>80</v>
      </c>
      <c r="CI49" s="11" t="str">
        <f>CH8</f>
        <v>Undetermined</v>
      </c>
      <c r="CJ49" s="11" t="str">
        <f>CI8</f>
        <v>Undetermined</v>
      </c>
      <c r="CK49" s="11">
        <f>CJ8</f>
        <v>37.018417358398437</v>
      </c>
      <c r="CL49" s="14"/>
      <c r="CM49" s="14"/>
      <c r="CN49">
        <f t="shared" si="20"/>
        <v>37.018417358398437</v>
      </c>
      <c r="CO49" t="e">
        <f t="shared" si="21"/>
        <v>#DIV/0!</v>
      </c>
      <c r="CP49" s="10" t="s">
        <v>80</v>
      </c>
      <c r="CQ49" s="32">
        <f>(POWER(2,CN28-CN49))*1000</f>
        <v>0.2369294487765479</v>
      </c>
      <c r="CR49" s="21" t="e">
        <f t="shared" si="22"/>
        <v>#DIV/0!</v>
      </c>
      <c r="CT49" t="e">
        <f t="shared" si="23"/>
        <v>#VALUE!</v>
      </c>
      <c r="CU49" t="e">
        <f t="shared" si="24"/>
        <v>#VALUE!</v>
      </c>
      <c r="CV49">
        <f t="shared" si="25"/>
        <v>1</v>
      </c>
      <c r="CX49" t="e">
        <f t="shared" si="26"/>
        <v>#VALUE!</v>
      </c>
      <c r="CY49" t="e">
        <f t="shared" si="27"/>
        <v>#VALUE!</v>
      </c>
      <c r="CZ49">
        <f t="shared" si="28"/>
        <v>0.2369294487765479</v>
      </c>
      <c r="DD49" t="s">
        <v>60</v>
      </c>
      <c r="DE49" s="10" t="s">
        <v>80</v>
      </c>
      <c r="DF49" s="11" t="s">
        <v>29</v>
      </c>
      <c r="DG49" s="11">
        <v>33.609000000000002</v>
      </c>
      <c r="DH49" s="11">
        <v>35.314</v>
      </c>
      <c r="DK49">
        <v>34.461389539999999</v>
      </c>
      <c r="DL49">
        <v>1.205826056</v>
      </c>
      <c r="DM49" s="10" t="s">
        <v>80</v>
      </c>
      <c r="DN49" s="33">
        <v>1.3943156969999999</v>
      </c>
      <c r="DO49">
        <v>4.8787997999999999E-2</v>
      </c>
      <c r="DQ49" t="e">
        <f t="shared" si="29"/>
        <v>#VALUE!</v>
      </c>
      <c r="DR49">
        <f t="shared" si="30"/>
        <v>0.97526537521040435</v>
      </c>
      <c r="DS49">
        <f t="shared" si="31"/>
        <v>1.0247410354422988</v>
      </c>
      <c r="DU49" t="e">
        <f t="shared" si="32"/>
        <v>#VALUE!</v>
      </c>
      <c r="DV49">
        <f t="shared" si="33"/>
        <v>1.3598278213964614</v>
      </c>
      <c r="DW49">
        <f t="shared" si="34"/>
        <v>1.4288125110772305</v>
      </c>
    </row>
    <row r="50" spans="16:127" ht="15.5" x14ac:dyDescent="0.35">
      <c r="Q50" s="10"/>
      <c r="R50" s="11"/>
      <c r="S50" s="11"/>
      <c r="T50" s="11"/>
      <c r="U50" s="14"/>
      <c r="V50" s="14"/>
      <c r="Y50" s="12"/>
      <c r="Z50" s="32"/>
      <c r="AA50" s="21"/>
      <c r="AN50" s="10"/>
      <c r="AV50" s="10"/>
      <c r="AW50" s="32"/>
      <c r="BK50" s="10"/>
      <c r="BL50" s="11"/>
      <c r="BM50" s="11"/>
      <c r="BN50" s="11"/>
      <c r="BO50" s="14"/>
      <c r="BP50" s="14"/>
      <c r="BS50" s="10"/>
      <c r="BT50" s="32"/>
      <c r="BU50" s="21"/>
      <c r="CH50" s="10"/>
      <c r="CI50" s="11"/>
      <c r="CJ50" s="11"/>
      <c r="CK50" s="11"/>
      <c r="CL50" s="14"/>
      <c r="CM50" s="14"/>
      <c r="CP50" s="10"/>
      <c r="CQ50" s="32"/>
      <c r="CR50" s="21"/>
      <c r="DE50" s="10"/>
      <c r="DF50" s="11"/>
      <c r="DG50" s="11"/>
      <c r="DH50" s="11"/>
      <c r="DM50" s="10"/>
      <c r="DN50" s="33"/>
    </row>
    <row r="51" spans="16:127" ht="15.5" x14ac:dyDescent="0.35">
      <c r="P51" t="s">
        <v>61</v>
      </c>
      <c r="Q51" s="10" t="s">
        <v>81</v>
      </c>
      <c r="R51" s="11">
        <f>Q10</f>
        <v>22.987739562988281</v>
      </c>
      <c r="S51" s="11">
        <f>R10</f>
        <v>23.058069229125977</v>
      </c>
      <c r="T51" s="11">
        <f>S10</f>
        <v>23.121162414550781</v>
      </c>
      <c r="U51" s="14"/>
      <c r="V51" s="14"/>
      <c r="W51">
        <f t="shared" si="8"/>
        <v>23.055657068888348</v>
      </c>
      <c r="X51">
        <f t="shared" si="9"/>
        <v>6.6744124966368626E-2</v>
      </c>
      <c r="Y51" s="12"/>
      <c r="Z51" s="32">
        <f>(POWER(2,W30-W51))*1000</f>
        <v>1000</v>
      </c>
      <c r="AA51" s="21">
        <f t="shared" si="10"/>
        <v>2.894913155888069</v>
      </c>
      <c r="AM51" t="s">
        <v>61</v>
      </c>
      <c r="AN51" s="10" t="s">
        <v>81</v>
      </c>
      <c r="AO51" t="s">
        <v>29</v>
      </c>
      <c r="AP51">
        <v>31.491889953613281</v>
      </c>
      <c r="AQ51" t="s">
        <v>29</v>
      </c>
      <c r="AT51">
        <v>31.491889953613281</v>
      </c>
      <c r="AU51" t="e">
        <v>#DIV/0!</v>
      </c>
      <c r="AV51" s="10" t="s">
        <v>81</v>
      </c>
      <c r="AW51" s="32">
        <v>27.230730997887125</v>
      </c>
      <c r="AX51" t="e">
        <v>#DIV/0!</v>
      </c>
      <c r="AZ51" t="e">
        <v>#VALUE!</v>
      </c>
      <c r="BA51">
        <v>1</v>
      </c>
      <c r="BB51" t="e">
        <v>#VALUE!</v>
      </c>
      <c r="BD51" t="e">
        <v>#VALUE!</v>
      </c>
      <c r="BE51">
        <v>27.230730997887125</v>
      </c>
      <c r="BF51" t="e">
        <v>#VALUE!</v>
      </c>
      <c r="BJ51" t="s">
        <v>61</v>
      </c>
      <c r="BK51" s="10" t="s">
        <v>81</v>
      </c>
      <c r="BL51" s="11">
        <f>BK10</f>
        <v>22.987714767456055</v>
      </c>
      <c r="BM51" s="11">
        <f>BL10</f>
        <v>22.939777374267578</v>
      </c>
      <c r="BN51" s="11">
        <f>BM10</f>
        <v>23.009860992431641</v>
      </c>
      <c r="BO51" s="14"/>
      <c r="BP51" s="14"/>
      <c r="BQ51">
        <f t="shared" si="11"/>
        <v>22.97911771138509</v>
      </c>
      <c r="BR51">
        <f t="shared" si="12"/>
        <v>3.5824020064155228E-2</v>
      </c>
      <c r="BS51" s="10" t="s">
        <v>81</v>
      </c>
      <c r="BT51" s="32">
        <f>(POWER(2,BQ30-BQ51))*1000</f>
        <v>1054.4855733983081</v>
      </c>
      <c r="BU51" s="21">
        <f t="shared" si="13"/>
        <v>1.6439235314969036</v>
      </c>
      <c r="BW51">
        <f t="shared" si="14"/>
        <v>1.0003741247239752</v>
      </c>
      <c r="BX51">
        <f t="shared" si="15"/>
        <v>0.99828799618803377</v>
      </c>
      <c r="BY51">
        <f t="shared" si="16"/>
        <v>1.0013378790879912</v>
      </c>
      <c r="CA51">
        <f t="shared" si="17"/>
        <v>1054.8800825223916</v>
      </c>
      <c r="CB51">
        <f t="shared" si="18"/>
        <v>1052.6802900769869</v>
      </c>
      <c r="CC51">
        <f t="shared" si="19"/>
        <v>1055.8963475955461</v>
      </c>
      <c r="CG51" t="s">
        <v>61</v>
      </c>
      <c r="CH51" s="10" t="s">
        <v>81</v>
      </c>
      <c r="CI51" s="11" t="str">
        <f>CH10</f>
        <v>Undetermined</v>
      </c>
      <c r="CJ51" s="11">
        <f>CI10</f>
        <v>37.719402313232422</v>
      </c>
      <c r="CK51" s="11">
        <f>CJ10</f>
        <v>34.008735656738281</v>
      </c>
      <c r="CL51" s="14"/>
      <c r="CM51" s="14"/>
      <c r="CN51">
        <f t="shared" si="20"/>
        <v>35.864068984985352</v>
      </c>
      <c r="CO51">
        <f t="shared" si="21"/>
        <v>2.6238375555298203</v>
      </c>
      <c r="CP51" s="10" t="s">
        <v>81</v>
      </c>
      <c r="CQ51" s="32">
        <f>(POWER(2,CN30-CN51))*1000</f>
        <v>0.13940675444837977</v>
      </c>
      <c r="CR51" s="21">
        <f t="shared" si="22"/>
        <v>1.0199084715382362E-2</v>
      </c>
      <c r="CT51" t="e">
        <f t="shared" si="23"/>
        <v>#VALUE!</v>
      </c>
      <c r="CU51">
        <f t="shared" si="24"/>
        <v>1.0517323711657987</v>
      </c>
      <c r="CV51">
        <f t="shared" si="25"/>
        <v>0.94826762883420135</v>
      </c>
      <c r="CX51" t="e">
        <f t="shared" si="26"/>
        <v>#VALUE!</v>
      </c>
      <c r="CY51">
        <f t="shared" si="27"/>
        <v>0.1466185964125227</v>
      </c>
      <c r="CZ51">
        <f t="shared" si="28"/>
        <v>0.13219491248423684</v>
      </c>
      <c r="DD51" t="s">
        <v>61</v>
      </c>
      <c r="DE51" s="10" t="s">
        <v>81</v>
      </c>
      <c r="DF51" s="11">
        <v>31.759</v>
      </c>
      <c r="DG51" s="11">
        <v>36.710999999999999</v>
      </c>
      <c r="DH51" s="11">
        <v>32.543999999999997</v>
      </c>
      <c r="DK51">
        <v>33.671453479999997</v>
      </c>
      <c r="DL51">
        <v>2.6615210399999998</v>
      </c>
      <c r="DM51" s="10" t="s">
        <v>81</v>
      </c>
      <c r="DN51" s="33">
        <v>0.63727495899999997</v>
      </c>
      <c r="DO51">
        <v>5.0372660999999999E-2</v>
      </c>
      <c r="DQ51">
        <f t="shared" si="29"/>
        <v>0.9432025267000741</v>
      </c>
      <c r="DR51">
        <f t="shared" si="30"/>
        <v>1.0902707250759287</v>
      </c>
      <c r="DS51">
        <f t="shared" si="31"/>
        <v>0.9665160436073934</v>
      </c>
      <c r="DU51">
        <f t="shared" si="32"/>
        <v>0.60107935153148606</v>
      </c>
      <c r="DV51">
        <f t="shared" si="33"/>
        <v>0.69480223162166266</v>
      </c>
      <c r="DW51">
        <f t="shared" si="34"/>
        <v>0.61593647206274382</v>
      </c>
    </row>
    <row r="52" spans="16:127" ht="15.5" x14ac:dyDescent="0.35">
      <c r="P52" t="s">
        <v>62</v>
      </c>
      <c r="Q52" s="10" t="s">
        <v>82</v>
      </c>
      <c r="R52" s="11">
        <f>Q11</f>
        <v>21.422683715820313</v>
      </c>
      <c r="S52" s="11">
        <f>R11</f>
        <v>21.515785217285156</v>
      </c>
      <c r="T52" s="11">
        <f>S11</f>
        <v>21.47882080078125</v>
      </c>
      <c r="U52" s="14"/>
      <c r="V52" s="14"/>
      <c r="W52">
        <f t="shared" si="8"/>
        <v>21.472429911295574</v>
      </c>
      <c r="X52">
        <f t="shared" si="9"/>
        <v>4.6878619807601829E-2</v>
      </c>
      <c r="Y52" s="12"/>
      <c r="Z52" s="32">
        <f>(POWER(2,W31-W52))*1000</f>
        <v>1000</v>
      </c>
      <c r="AA52" s="21">
        <f t="shared" si="10"/>
        <v>2.1832005041470097</v>
      </c>
      <c r="AM52" t="s">
        <v>62</v>
      </c>
      <c r="AN52" s="10" t="s">
        <v>82</v>
      </c>
      <c r="AO52">
        <v>26.773258209228516</v>
      </c>
      <c r="AP52">
        <v>17.615201950073242</v>
      </c>
      <c r="AQ52">
        <v>26.86854362487793</v>
      </c>
      <c r="AT52">
        <v>23.752334594726562</v>
      </c>
      <c r="AU52">
        <v>5.3151263062283816</v>
      </c>
      <c r="AV52" s="10" t="s">
        <v>82</v>
      </c>
      <c r="AW52" s="32">
        <v>429.15770286830684</v>
      </c>
      <c r="AX52">
        <v>96.033818778483763</v>
      </c>
      <c r="AZ52">
        <v>1.1271842817157287</v>
      </c>
      <c r="BA52">
        <v>0.74161981340495797</v>
      </c>
      <c r="BB52">
        <v>1.1311959048793132</v>
      </c>
      <c r="BD52">
        <v>483.7398170503846</v>
      </c>
      <c r="BE52">
        <v>318.27185552249409</v>
      </c>
      <c r="BF52">
        <v>485.46143603204177</v>
      </c>
      <c r="BJ52" t="s">
        <v>62</v>
      </c>
      <c r="BK52" s="10" t="s">
        <v>82</v>
      </c>
      <c r="BL52" s="11">
        <f>BK11</f>
        <v>20.765232086181641</v>
      </c>
      <c r="BM52" s="11">
        <f>BL11</f>
        <v>20.84391975402832</v>
      </c>
      <c r="BN52" s="11">
        <f>BM11</f>
        <v>20.833332061767578</v>
      </c>
      <c r="BO52" s="14"/>
      <c r="BP52" s="14"/>
      <c r="BQ52">
        <f t="shared" si="11"/>
        <v>20.81416130065918</v>
      </c>
      <c r="BR52">
        <f t="shared" si="12"/>
        <v>4.2703346811389487E-2</v>
      </c>
      <c r="BS52" s="10" t="s">
        <v>82</v>
      </c>
      <c r="BT52" s="32">
        <f>(POWER(2,BQ31-BQ52))*1000</f>
        <v>1578.1874918817432</v>
      </c>
      <c r="BU52" s="21">
        <f t="shared" si="13"/>
        <v>3.2378863037392076</v>
      </c>
      <c r="BW52">
        <f t="shared" si="14"/>
        <v>0.99764923439523889</v>
      </c>
      <c r="BX52">
        <f t="shared" si="15"/>
        <v>1.0014297214737256</v>
      </c>
      <c r="BY52">
        <f t="shared" si="16"/>
        <v>1.0009210441310354</v>
      </c>
      <c r="CA52">
        <f t="shared" si="17"/>
        <v>1574.4775430079635</v>
      </c>
      <c r="CB52">
        <f t="shared" si="18"/>
        <v>1580.4438604284517</v>
      </c>
      <c r="CC52">
        <f t="shared" si="19"/>
        <v>1579.6410722088144</v>
      </c>
      <c r="CG52" t="s">
        <v>62</v>
      </c>
      <c r="CH52" s="10" t="s">
        <v>82</v>
      </c>
      <c r="CI52" s="11">
        <f>CH11</f>
        <v>36.586181640625</v>
      </c>
      <c r="CJ52" s="11">
        <f>CI11</f>
        <v>37.350460052490234</v>
      </c>
      <c r="CK52" s="11">
        <f>CJ11</f>
        <v>36.143863677978516</v>
      </c>
      <c r="CL52" s="14"/>
      <c r="CM52" s="14"/>
      <c r="CN52">
        <f t="shared" si="20"/>
        <v>36.693501790364586</v>
      </c>
      <c r="CO52">
        <f t="shared" si="21"/>
        <v>0.61041536157873755</v>
      </c>
      <c r="CP52" s="10" t="s">
        <v>82</v>
      </c>
      <c r="CQ52" s="32">
        <f>(POWER(2,CN31-CN52))*1000</f>
        <v>2.6181878205007569E-2</v>
      </c>
      <c r="CR52" s="21">
        <f t="shared" si="22"/>
        <v>4.3554907194812511E-4</v>
      </c>
      <c r="CT52">
        <f t="shared" si="23"/>
        <v>0.99707522736988363</v>
      </c>
      <c r="CU52">
        <f t="shared" si="24"/>
        <v>1.0179039402093304</v>
      </c>
      <c r="CV52">
        <f t="shared" si="25"/>
        <v>0.98502083242078575</v>
      </c>
      <c r="CX52">
        <f t="shared" si="26"/>
        <v>2.6105302164228524E-2</v>
      </c>
      <c r="CY52">
        <f t="shared" si="27"/>
        <v>2.6650636986957996E-2</v>
      </c>
      <c r="CZ52">
        <f t="shared" si="28"/>
        <v>2.5789695463836183E-2</v>
      </c>
      <c r="DD52" t="s">
        <v>62</v>
      </c>
      <c r="DE52" s="10" t="s">
        <v>82</v>
      </c>
      <c r="DF52" s="11">
        <v>29.657</v>
      </c>
      <c r="DG52" s="11">
        <v>30.183</v>
      </c>
      <c r="DH52" s="11">
        <v>30.937000000000001</v>
      </c>
      <c r="DK52">
        <v>30.259020490000001</v>
      </c>
      <c r="DL52">
        <v>0.64333347100000005</v>
      </c>
      <c r="DM52" s="10" t="s">
        <v>82</v>
      </c>
      <c r="DN52" s="33">
        <v>2.2645018349999999</v>
      </c>
      <c r="DO52">
        <v>4.8145306999999998E-2</v>
      </c>
      <c r="DQ52">
        <f t="shared" si="29"/>
        <v>0.98010442901815154</v>
      </c>
      <c r="DR52">
        <f t="shared" si="30"/>
        <v>0.99748767512070902</v>
      </c>
      <c r="DS52">
        <f t="shared" si="31"/>
        <v>1.0224058644008009</v>
      </c>
      <c r="DU52">
        <f t="shared" si="32"/>
        <v>2.2194482780032314</v>
      </c>
      <c r="DV52">
        <f t="shared" si="33"/>
        <v>2.2588126707007294</v>
      </c>
      <c r="DW52">
        <f t="shared" si="34"/>
        <v>2.3152399560503749</v>
      </c>
    </row>
    <row r="53" spans="16:127" ht="15.5" x14ac:dyDescent="0.35">
      <c r="P53" t="s">
        <v>63</v>
      </c>
      <c r="Q53" s="10" t="s">
        <v>83</v>
      </c>
      <c r="R53" s="11">
        <f>Q12</f>
        <v>23.037399291992188</v>
      </c>
      <c r="S53" s="11">
        <f>R12</f>
        <v>23.04859733581543</v>
      </c>
      <c r="T53" s="11">
        <f>S12</f>
        <v>22.997913360595703</v>
      </c>
      <c r="U53" s="14"/>
      <c r="V53" s="14"/>
      <c r="W53">
        <f t="shared" si="8"/>
        <v>23.027969996134441</v>
      </c>
      <c r="X53">
        <f t="shared" si="9"/>
        <v>2.662517701909535E-2</v>
      </c>
      <c r="Y53" s="12"/>
      <c r="Z53" s="32">
        <f>(POWER(2,W32-W53))*1000</f>
        <v>1000</v>
      </c>
      <c r="AA53" s="21">
        <f t="shared" si="10"/>
        <v>1.1562103400154138</v>
      </c>
      <c r="AM53" t="s">
        <v>63</v>
      </c>
      <c r="AN53" s="10" t="s">
        <v>83</v>
      </c>
      <c r="AO53">
        <v>26.922426223754883</v>
      </c>
      <c r="AP53">
        <v>27.572383880615234</v>
      </c>
      <c r="AQ53">
        <v>27.273012161254883</v>
      </c>
      <c r="AT53">
        <v>27.255940755208332</v>
      </c>
      <c r="AU53">
        <v>0.32531494525483184</v>
      </c>
      <c r="AV53" s="10" t="s">
        <v>83</v>
      </c>
      <c r="AW53" s="32">
        <v>26.929081585560027</v>
      </c>
      <c r="AX53">
        <v>0.32141369767599498</v>
      </c>
      <c r="AZ53">
        <v>0.98776360227486482</v>
      </c>
      <c r="BA53">
        <v>1.0116100606560952</v>
      </c>
      <c r="BB53">
        <v>1.0006263370690403</v>
      </c>
      <c r="BD53">
        <v>26.599566632906502</v>
      </c>
      <c r="BE53">
        <v>27.241729856181315</v>
      </c>
      <c r="BF53">
        <v>26.945948267592271</v>
      </c>
      <c r="BJ53" t="s">
        <v>63</v>
      </c>
      <c r="BK53" s="10" t="s">
        <v>83</v>
      </c>
      <c r="BL53" s="11">
        <f>BK12</f>
        <v>22.695583343505859</v>
      </c>
      <c r="BM53" s="11">
        <f>BL12</f>
        <v>22.748764038085938</v>
      </c>
      <c r="BN53" s="11">
        <f>BM12</f>
        <v>22.723232269287109</v>
      </c>
      <c r="BO53" s="14"/>
      <c r="BP53" s="14"/>
      <c r="BQ53">
        <f t="shared" si="11"/>
        <v>22.722526550292969</v>
      </c>
      <c r="BR53">
        <f t="shared" si="12"/>
        <v>2.6597370142157021E-2</v>
      </c>
      <c r="BS53" s="10" t="s">
        <v>83</v>
      </c>
      <c r="BT53" s="32">
        <f>(POWER(2,BQ32-BQ53))*1000</f>
        <v>1235.7984301158001</v>
      </c>
      <c r="BU53" s="21">
        <f t="shared" si="13"/>
        <v>1.4465375667681952</v>
      </c>
      <c r="BW53">
        <f t="shared" si="14"/>
        <v>0.99881425127934276</v>
      </c>
      <c r="BX53">
        <f t="shared" si="15"/>
        <v>1.0011546905989919</v>
      </c>
      <c r="BY53">
        <f t="shared" si="16"/>
        <v>1.0000310581216652</v>
      </c>
      <c r="CA53">
        <f t="shared" si="17"/>
        <v>1234.3330837083001</v>
      </c>
      <c r="CB53">
        <f t="shared" si="18"/>
        <v>1237.2253949453038</v>
      </c>
      <c r="CC53">
        <f t="shared" si="19"/>
        <v>1235.8368116937963</v>
      </c>
      <c r="CG53" t="s">
        <v>63</v>
      </c>
      <c r="CH53" s="10" t="s">
        <v>83</v>
      </c>
      <c r="CI53" s="11" t="str">
        <f>CH12</f>
        <v>Undetermined</v>
      </c>
      <c r="CJ53" s="11" t="str">
        <f>CI12</f>
        <v>Undetermined</v>
      </c>
      <c r="CK53" s="11" t="str">
        <f>CJ12</f>
        <v>Undetermined</v>
      </c>
      <c r="CL53" s="14"/>
      <c r="CM53" s="14"/>
      <c r="CN53" t="e">
        <f t="shared" si="20"/>
        <v>#DIV/0!</v>
      </c>
      <c r="CO53" t="e">
        <f t="shared" si="21"/>
        <v>#DIV/0!</v>
      </c>
      <c r="CP53" s="10" t="s">
        <v>83</v>
      </c>
      <c r="CQ53" s="32" t="e">
        <f>(POWER(2,CN32-CN53))*1000</f>
        <v>#DIV/0!</v>
      </c>
      <c r="CR53" s="21" t="e">
        <f t="shared" si="22"/>
        <v>#DIV/0!</v>
      </c>
      <c r="CT53" t="e">
        <f t="shared" si="23"/>
        <v>#VALUE!</v>
      </c>
      <c r="CU53" t="e">
        <f t="shared" si="24"/>
        <v>#VALUE!</v>
      </c>
      <c r="CV53" t="e">
        <f t="shared" si="25"/>
        <v>#VALUE!</v>
      </c>
      <c r="CX53" t="e">
        <f t="shared" si="26"/>
        <v>#DIV/0!</v>
      </c>
      <c r="CY53" t="e">
        <f t="shared" si="27"/>
        <v>#VALUE!</v>
      </c>
      <c r="CZ53" t="e">
        <f t="shared" si="28"/>
        <v>#VALUE!</v>
      </c>
      <c r="DD53" t="s">
        <v>63</v>
      </c>
      <c r="DE53" s="10" t="s">
        <v>83</v>
      </c>
      <c r="DF53" s="11" t="s">
        <v>29</v>
      </c>
      <c r="DG53" s="11" t="s">
        <v>29</v>
      </c>
      <c r="DH53" s="11" t="s">
        <v>29</v>
      </c>
      <c r="DI53" s="11"/>
      <c r="DK53" t="e">
        <v>#DIV/0!</v>
      </c>
      <c r="DL53" t="e">
        <v>#DIV/0!</v>
      </c>
      <c r="DM53" s="10" t="s">
        <v>83</v>
      </c>
      <c r="DN53" s="33" t="e">
        <v>#DIV/0!</v>
      </c>
      <c r="DO53" t="e">
        <v>#DIV/0!</v>
      </c>
      <c r="DQ53" t="e">
        <f t="shared" si="29"/>
        <v>#VALUE!</v>
      </c>
      <c r="DR53" t="e">
        <f t="shared" si="30"/>
        <v>#VALUE!</v>
      </c>
      <c r="DS53" t="e">
        <f t="shared" si="31"/>
        <v>#VALUE!</v>
      </c>
      <c r="DU53" t="e">
        <f t="shared" si="32"/>
        <v>#DIV/0!</v>
      </c>
      <c r="DV53" t="e">
        <f t="shared" si="33"/>
        <v>#VALUE!</v>
      </c>
      <c r="DW53" t="e">
        <f t="shared" si="34"/>
        <v>#VALUE!</v>
      </c>
    </row>
    <row r="54" spans="16:127" ht="15.5" x14ac:dyDescent="0.35">
      <c r="P54" t="s">
        <v>64</v>
      </c>
      <c r="Q54" s="10" t="s">
        <v>84</v>
      </c>
      <c r="R54" s="11">
        <f>Q13</f>
        <v>23.354961395263672</v>
      </c>
      <c r="S54" s="11">
        <f>R13</f>
        <v>29.906139373779297</v>
      </c>
      <c r="T54" s="11">
        <f>S13</f>
        <v>30.991296768188477</v>
      </c>
      <c r="U54" s="14"/>
      <c r="V54" s="14"/>
      <c r="W54">
        <f t="shared" si="8"/>
        <v>28.084132512410481</v>
      </c>
      <c r="X54">
        <f t="shared" si="9"/>
        <v>4.1313661462162683</v>
      </c>
      <c r="Y54" s="12"/>
      <c r="Z54" s="32">
        <f>(POWER(2,W33-W54))*1000</f>
        <v>1000</v>
      </c>
      <c r="AA54" s="21">
        <f t="shared" si="10"/>
        <v>147.10677441756846</v>
      </c>
      <c r="AM54" t="s">
        <v>64</v>
      </c>
      <c r="AN54" s="10" t="s">
        <v>84</v>
      </c>
      <c r="AO54">
        <v>25.765384674072266</v>
      </c>
      <c r="AP54">
        <v>25.673011779785156</v>
      </c>
      <c r="AQ54">
        <v>25.740312576293945</v>
      </c>
      <c r="AT54">
        <v>25.726236343383789</v>
      </c>
      <c r="AU54">
        <v>4.7768118546265725E-2</v>
      </c>
      <c r="AV54" s="10" t="s">
        <v>84</v>
      </c>
      <c r="AW54" s="32">
        <v>87.869052476128303</v>
      </c>
      <c r="AX54">
        <v>0.1631540369606844</v>
      </c>
      <c r="AZ54">
        <v>1.001521727864346</v>
      </c>
      <c r="BA54">
        <v>0.99793111736640328</v>
      </c>
      <c r="BB54">
        <v>1.0005471547692508</v>
      </c>
      <c r="BD54">
        <v>88.002765261694904</v>
      </c>
      <c r="BE54">
        <v>87.687261719429841</v>
      </c>
      <c r="BF54">
        <v>87.917130447260163</v>
      </c>
      <c r="BJ54" t="s">
        <v>64</v>
      </c>
      <c r="BK54" s="10" t="s">
        <v>84</v>
      </c>
      <c r="BL54" s="11">
        <f>BK13</f>
        <v>22.845149993896484</v>
      </c>
      <c r="BM54" s="11">
        <f>BL13</f>
        <v>22.720144271850586</v>
      </c>
      <c r="BN54" s="11">
        <f>BM13</f>
        <v>22.723085403442383</v>
      </c>
      <c r="BO54" s="14"/>
      <c r="BP54" s="14"/>
      <c r="BQ54">
        <f t="shared" si="11"/>
        <v>22.762793223063152</v>
      </c>
      <c r="BR54">
        <f t="shared" si="12"/>
        <v>7.1338214445910431E-2</v>
      </c>
      <c r="BS54" s="10" t="s">
        <v>84</v>
      </c>
      <c r="BT54" s="32">
        <f>(POWER(2,BQ33-BQ54))*1000</f>
        <v>39983.678174931905</v>
      </c>
      <c r="BU54" s="21">
        <f t="shared" si="13"/>
        <v>125.30818076797181</v>
      </c>
      <c r="BW54">
        <f t="shared" si="14"/>
        <v>1.0036180432702735</v>
      </c>
      <c r="BX54">
        <f t="shared" si="15"/>
        <v>0.99812637443943586</v>
      </c>
      <c r="BY54">
        <f t="shared" si="16"/>
        <v>0.99825558229029043</v>
      </c>
      <c r="CA54">
        <f t="shared" si="17"/>
        <v>40128.3408526735</v>
      </c>
      <c r="CB54">
        <f t="shared" si="18"/>
        <v>39908.763733497981</v>
      </c>
      <c r="CC54">
        <f t="shared" si="19"/>
        <v>39913.929938624227</v>
      </c>
      <c r="CG54" t="s">
        <v>64</v>
      </c>
      <c r="CH54" s="10" t="s">
        <v>84</v>
      </c>
      <c r="CI54" s="11" t="str">
        <f>CH13</f>
        <v>Undetermined</v>
      </c>
      <c r="CJ54" s="11" t="str">
        <f>CI13</f>
        <v>Undetermined</v>
      </c>
      <c r="CK54" s="11" t="str">
        <f>CJ13</f>
        <v>Undetermined</v>
      </c>
      <c r="CL54" s="14"/>
      <c r="CM54" s="14"/>
      <c r="CN54" t="e">
        <f t="shared" si="20"/>
        <v>#DIV/0!</v>
      </c>
      <c r="CO54" t="e">
        <f t="shared" si="21"/>
        <v>#DIV/0!</v>
      </c>
      <c r="CP54" s="10" t="s">
        <v>84</v>
      </c>
      <c r="CQ54" s="32" t="e">
        <f>(POWER(2,CN33-CN54))*1000</f>
        <v>#DIV/0!</v>
      </c>
      <c r="CR54" s="21" t="e">
        <f t="shared" si="22"/>
        <v>#DIV/0!</v>
      </c>
      <c r="CT54" t="e">
        <f t="shared" si="23"/>
        <v>#VALUE!</v>
      </c>
      <c r="CU54" t="e">
        <f t="shared" si="24"/>
        <v>#VALUE!</v>
      </c>
      <c r="CV54" t="e">
        <f t="shared" si="25"/>
        <v>#VALUE!</v>
      </c>
      <c r="CX54" t="e">
        <f t="shared" si="26"/>
        <v>#DIV/0!</v>
      </c>
      <c r="CY54" t="e">
        <f t="shared" si="27"/>
        <v>#VALUE!</v>
      </c>
      <c r="CZ54" t="e">
        <f t="shared" si="28"/>
        <v>#VALUE!</v>
      </c>
      <c r="DD54" t="s">
        <v>64</v>
      </c>
      <c r="DE54" s="10" t="s">
        <v>84</v>
      </c>
      <c r="DF54" s="11">
        <v>32.652999999999999</v>
      </c>
      <c r="DG54" s="11">
        <v>32.600999999999999</v>
      </c>
      <c r="DH54" s="11" t="s">
        <v>29</v>
      </c>
      <c r="DI54" s="11"/>
      <c r="DK54">
        <v>32.627250670000002</v>
      </c>
      <c r="DL54">
        <v>3.6878830000000001E-2</v>
      </c>
      <c r="DM54" s="10" t="s">
        <v>84</v>
      </c>
      <c r="DN54" s="33">
        <v>42.892875340000003</v>
      </c>
      <c r="DO54">
        <v>4.8482142999999998E-2</v>
      </c>
      <c r="DQ54">
        <f t="shared" si="29"/>
        <v>1.0007891970506626</v>
      </c>
      <c r="DR54">
        <f t="shared" si="30"/>
        <v>0.99919543726605997</v>
      </c>
      <c r="DS54" t="e">
        <f t="shared" si="31"/>
        <v>#VALUE!</v>
      </c>
      <c r="DU54">
        <f t="shared" si="32"/>
        <v>42.92672627071277</v>
      </c>
      <c r="DV54">
        <f t="shared" si="33"/>
        <v>42.858365330949901</v>
      </c>
      <c r="DW54" t="e">
        <f t="shared" si="34"/>
        <v>#VALUE!</v>
      </c>
    </row>
    <row r="55" spans="16:127" ht="15.5" x14ac:dyDescent="0.35">
      <c r="Q55" s="12"/>
      <c r="U55" s="14"/>
      <c r="V55" s="14"/>
      <c r="Y55" s="12"/>
      <c r="Z55" s="14"/>
      <c r="AA55" s="21"/>
      <c r="AN55" s="12"/>
      <c r="AR55" s="14"/>
      <c r="AS55" s="14"/>
      <c r="AV55" s="12"/>
      <c r="AW55" s="14"/>
      <c r="AX55" s="21"/>
      <c r="BK55" s="12"/>
      <c r="BO55" s="14"/>
      <c r="BP55" s="14"/>
      <c r="BS55" s="12"/>
      <c r="BT55" s="14"/>
      <c r="BU55" s="21"/>
      <c r="CH55" s="12"/>
      <c r="CL55" s="14"/>
      <c r="CM55" s="14"/>
      <c r="CP55" s="12"/>
      <c r="CQ55" s="14"/>
      <c r="CR55" s="21"/>
      <c r="DE55" s="13"/>
      <c r="DM55" s="13"/>
    </row>
    <row r="56" spans="16:127" ht="15.5" x14ac:dyDescent="0.35">
      <c r="Q56" s="12"/>
      <c r="R56" s="11"/>
      <c r="S56" s="11"/>
      <c r="T56" s="11"/>
      <c r="U56" s="14"/>
      <c r="V56" s="14"/>
      <c r="Y56" s="12"/>
      <c r="Z56" s="14"/>
      <c r="AA56" s="21"/>
      <c r="AN56" s="12"/>
      <c r="AO56" s="11"/>
      <c r="AP56" s="11"/>
      <c r="AQ56" s="11"/>
      <c r="AR56" s="14"/>
      <c r="AS56" s="14"/>
      <c r="AV56" s="12"/>
      <c r="AW56" s="14"/>
      <c r="AX56" s="21"/>
      <c r="BK56" s="12"/>
      <c r="BL56" s="11"/>
      <c r="BM56" s="11"/>
      <c r="BN56" s="11"/>
      <c r="BO56" s="14"/>
      <c r="BP56" s="14"/>
      <c r="BS56" s="12"/>
      <c r="BT56" s="14"/>
      <c r="BU56" s="21"/>
      <c r="CH56" s="12"/>
      <c r="CI56" s="11"/>
      <c r="CJ56" s="11"/>
      <c r="CK56" s="11"/>
      <c r="CL56" s="14"/>
      <c r="CM56" s="14"/>
      <c r="CP56" s="12"/>
      <c r="CQ56" s="14"/>
      <c r="CR56" s="21"/>
      <c r="DE56" s="13"/>
      <c r="DF56" s="11"/>
      <c r="DG56" s="11"/>
      <c r="DH56" s="11"/>
      <c r="DM56" s="13"/>
    </row>
    <row r="57" spans="16:127" ht="15.5" x14ac:dyDescent="0.35">
      <c r="Q57" s="12"/>
      <c r="R57" s="11"/>
      <c r="S57" s="11"/>
      <c r="T57" s="11"/>
      <c r="U57" s="14"/>
      <c r="V57" s="14"/>
      <c r="Y57" s="12"/>
      <c r="Z57" s="14"/>
      <c r="AA57" s="21"/>
      <c r="AN57" s="12"/>
      <c r="AO57" s="11"/>
      <c r="AP57" s="11"/>
      <c r="AQ57" s="11"/>
      <c r="AR57" s="14"/>
      <c r="AS57" s="14"/>
      <c r="AV57" s="12"/>
      <c r="AW57" s="14"/>
      <c r="AX57" s="21"/>
      <c r="BK57" s="12"/>
      <c r="BL57" s="11"/>
      <c r="BM57" s="11"/>
      <c r="BN57" s="11"/>
      <c r="BO57" s="14"/>
      <c r="BP57" s="14"/>
      <c r="BS57" s="12"/>
      <c r="BT57" s="14"/>
      <c r="BU57" s="21"/>
      <c r="CH57" s="12"/>
      <c r="CI57" s="11"/>
      <c r="CJ57" s="11"/>
      <c r="CK57" s="11"/>
      <c r="CL57" s="14"/>
      <c r="CM57" s="14"/>
      <c r="CP57" s="12"/>
      <c r="CQ57" s="14"/>
      <c r="CR57" s="21"/>
      <c r="DE57" s="13"/>
      <c r="DF57" s="11"/>
      <c r="DG57" s="11"/>
      <c r="DH57" s="11"/>
      <c r="DM57" s="13"/>
    </row>
    <row r="58" spans="16:127" ht="15.5" x14ac:dyDescent="0.35">
      <c r="Q58" s="12"/>
      <c r="U58" s="14"/>
      <c r="V58" s="14"/>
      <c r="Y58" s="12"/>
      <c r="Z58" s="14"/>
      <c r="AA58" s="21"/>
      <c r="AN58" s="12"/>
      <c r="AR58" s="14"/>
      <c r="AS58" s="14"/>
      <c r="AV58" s="12"/>
      <c r="AW58" s="14"/>
      <c r="AX58" s="21"/>
      <c r="BK58" s="12"/>
      <c r="BO58" s="14"/>
      <c r="BP58" s="14"/>
      <c r="BS58" s="12"/>
      <c r="BT58" s="14"/>
      <c r="BU58" s="21"/>
      <c r="CH58" s="12"/>
      <c r="CL58" s="14"/>
      <c r="CM58" s="14"/>
      <c r="CP58" s="12"/>
      <c r="CQ58" s="14"/>
      <c r="CR58" s="21"/>
      <c r="DE58" s="13"/>
      <c r="DM58" s="13"/>
    </row>
    <row r="59" spans="16:127" ht="15.5" x14ac:dyDescent="0.35">
      <c r="Q59" s="13"/>
      <c r="U59" s="25"/>
      <c r="Z59" s="25"/>
      <c r="AA59" s="25"/>
      <c r="AN59" s="13"/>
      <c r="AR59" s="25"/>
      <c r="AW59" s="25"/>
      <c r="AX59" s="25"/>
      <c r="BK59" s="13"/>
      <c r="BO59" s="25"/>
      <c r="BT59" s="25"/>
      <c r="BU59" s="25"/>
      <c r="CH59" s="13"/>
      <c r="CL59" s="25"/>
      <c r="CQ59" s="25"/>
      <c r="CR59" s="25"/>
      <c r="DE59" s="13"/>
    </row>
    <row r="60" spans="16:127" ht="15.5" x14ac:dyDescent="0.35">
      <c r="Q60" s="13"/>
      <c r="U60" s="25"/>
      <c r="Z60" s="25"/>
      <c r="AA60" s="25"/>
      <c r="AN60" s="13"/>
      <c r="AR60" s="25"/>
      <c r="AW60" s="25"/>
      <c r="AX60" s="25"/>
      <c r="BK60" s="13"/>
      <c r="BO60" s="25"/>
      <c r="BT60" s="25"/>
      <c r="BU60" s="25"/>
      <c r="CH60" s="13"/>
      <c r="CL60" s="25"/>
      <c r="CQ60" s="25"/>
      <c r="CR60" s="25"/>
      <c r="DE60" s="13"/>
    </row>
    <row r="61" spans="16:127" ht="15.5" x14ac:dyDescent="0.35">
      <c r="Q61" s="13"/>
      <c r="U61" s="25"/>
      <c r="Z61" s="25"/>
      <c r="AA61" s="25"/>
      <c r="AN61" s="13"/>
      <c r="AR61" s="25"/>
      <c r="AW61" s="25"/>
      <c r="AX61" s="25"/>
      <c r="BK61" s="13"/>
      <c r="BO61" s="25"/>
      <c r="BT61" s="25"/>
      <c r="BU61" s="25"/>
      <c r="CH61" s="13"/>
      <c r="CL61" s="25"/>
      <c r="CQ61" s="25"/>
      <c r="CR61" s="25"/>
      <c r="DE61" s="13"/>
    </row>
    <row r="62" spans="16:127" x14ac:dyDescent="0.35">
      <c r="Z62" s="26"/>
      <c r="AW62" s="26"/>
      <c r="BT62" s="26"/>
      <c r="CQ62" s="26"/>
      <c r="DN62" s="27"/>
    </row>
    <row r="63" spans="16:127" x14ac:dyDescent="0.35">
      <c r="Q63" s="15" t="s">
        <v>8</v>
      </c>
      <c r="R63" s="16"/>
      <c r="S63" s="16"/>
      <c r="T63" s="16"/>
      <c r="U63" s="16"/>
      <c r="V63" s="16"/>
      <c r="W63" s="16"/>
      <c r="X63" s="16"/>
      <c r="Y63" s="17"/>
      <c r="Z63" s="28" t="s">
        <v>51</v>
      </c>
      <c r="AA63" s="17"/>
      <c r="AC63" t="s">
        <v>52</v>
      </c>
      <c r="AG63" s="29" t="s">
        <v>53</v>
      </c>
      <c r="AH63" s="29"/>
      <c r="AN63" s="15" t="s">
        <v>12</v>
      </c>
      <c r="AO63" s="16"/>
      <c r="AP63" s="16"/>
      <c r="AQ63" s="16"/>
      <c r="AR63" s="16"/>
      <c r="AS63" s="16"/>
      <c r="AT63" s="16"/>
      <c r="AU63" s="16"/>
      <c r="AV63" s="17"/>
      <c r="AW63" s="28" t="s">
        <v>51</v>
      </c>
      <c r="AX63" s="17"/>
      <c r="AZ63" t="s">
        <v>52</v>
      </c>
      <c r="BD63" s="29" t="s">
        <v>53</v>
      </c>
      <c r="BE63" s="29"/>
      <c r="BK63" s="15" t="s">
        <v>16</v>
      </c>
      <c r="BL63" s="16"/>
      <c r="BM63" s="16"/>
      <c r="BN63" s="16"/>
      <c r="BO63" s="16"/>
      <c r="BP63" s="16"/>
      <c r="BQ63" s="16"/>
      <c r="BR63" s="16"/>
      <c r="BS63" s="17"/>
      <c r="BT63" s="28" t="s">
        <v>51</v>
      </c>
      <c r="BU63" s="17"/>
      <c r="BW63" t="s">
        <v>52</v>
      </c>
      <c r="CA63" s="29" t="s">
        <v>53</v>
      </c>
      <c r="CB63" s="29"/>
      <c r="CH63" s="15" t="s">
        <v>54</v>
      </c>
      <c r="CI63" s="16"/>
      <c r="CJ63" s="16"/>
      <c r="CK63" s="16"/>
      <c r="CL63" s="16"/>
      <c r="CM63" s="16"/>
      <c r="CN63" s="16"/>
      <c r="CO63" s="16"/>
      <c r="CP63" s="17"/>
      <c r="CQ63" s="28" t="s">
        <v>51</v>
      </c>
      <c r="CR63" s="17"/>
      <c r="CT63" t="s">
        <v>52</v>
      </c>
      <c r="CX63" s="29" t="s">
        <v>53</v>
      </c>
      <c r="CY63" s="29"/>
      <c r="DE63" s="18" t="s">
        <v>24</v>
      </c>
      <c r="DF63" s="18"/>
      <c r="DG63" s="18"/>
      <c r="DH63" s="18"/>
      <c r="DI63" s="18"/>
      <c r="DJ63" s="18"/>
      <c r="DK63" s="18"/>
      <c r="DL63" s="18"/>
      <c r="DN63" s="30" t="s">
        <v>51</v>
      </c>
      <c r="DQ63" t="s">
        <v>52</v>
      </c>
      <c r="DU63" s="29" t="s">
        <v>53</v>
      </c>
      <c r="DV63" s="29"/>
    </row>
    <row r="64" spans="16:127" x14ac:dyDescent="0.35">
      <c r="R64" s="19" t="s">
        <v>46</v>
      </c>
      <c r="S64" s="19" t="s">
        <v>47</v>
      </c>
      <c r="T64" s="19" t="s">
        <v>48</v>
      </c>
      <c r="U64" s="20"/>
      <c r="V64" s="21"/>
      <c r="W64" s="22" t="s">
        <v>49</v>
      </c>
      <c r="X64" s="19" t="s">
        <v>50</v>
      </c>
      <c r="Z64" s="19" t="s">
        <v>49</v>
      </c>
      <c r="AA64" s="19" t="s">
        <v>50</v>
      </c>
      <c r="AC64" s="29" t="s">
        <v>46</v>
      </c>
      <c r="AD64" s="29" t="s">
        <v>47</v>
      </c>
      <c r="AE64" s="29" t="s">
        <v>48</v>
      </c>
      <c r="AG64" s="29" t="s">
        <v>46</v>
      </c>
      <c r="AH64" s="29" t="s">
        <v>47</v>
      </c>
      <c r="AI64" s="29" t="s">
        <v>48</v>
      </c>
      <c r="AJ64" s="29"/>
      <c r="AO64" s="19" t="s">
        <v>46</v>
      </c>
      <c r="AP64" s="19" t="s">
        <v>47</v>
      </c>
      <c r="AQ64" s="19" t="s">
        <v>48</v>
      </c>
      <c r="AR64" s="20"/>
      <c r="AS64" s="21"/>
      <c r="AT64" s="22" t="s">
        <v>49</v>
      </c>
      <c r="AU64" s="19" t="s">
        <v>50</v>
      </c>
      <c r="AW64" s="19" t="s">
        <v>49</v>
      </c>
      <c r="AX64" s="19" t="s">
        <v>50</v>
      </c>
      <c r="AZ64" s="29" t="s">
        <v>46</v>
      </c>
      <c r="BA64" s="29" t="s">
        <v>47</v>
      </c>
      <c r="BB64" s="29" t="s">
        <v>48</v>
      </c>
      <c r="BD64" s="29" t="s">
        <v>46</v>
      </c>
      <c r="BE64" s="29" t="s">
        <v>47</v>
      </c>
      <c r="BF64" s="29" t="s">
        <v>48</v>
      </c>
      <c r="BL64" s="19" t="s">
        <v>46</v>
      </c>
      <c r="BM64" s="19" t="s">
        <v>47</v>
      </c>
      <c r="BN64" s="19" t="s">
        <v>48</v>
      </c>
      <c r="BO64" s="20"/>
      <c r="BP64" s="21"/>
      <c r="BQ64" s="22" t="s">
        <v>49</v>
      </c>
      <c r="BR64" s="19" t="s">
        <v>50</v>
      </c>
      <c r="BT64" s="19" t="s">
        <v>49</v>
      </c>
      <c r="BU64" s="19" t="s">
        <v>50</v>
      </c>
      <c r="BW64" s="29" t="s">
        <v>46</v>
      </c>
      <c r="BX64" s="29" t="s">
        <v>47</v>
      </c>
      <c r="BY64" s="29" t="s">
        <v>48</v>
      </c>
      <c r="CA64" s="29" t="s">
        <v>46</v>
      </c>
      <c r="CB64" s="29" t="s">
        <v>47</v>
      </c>
      <c r="CC64" s="29" t="s">
        <v>48</v>
      </c>
      <c r="CI64" s="19" t="s">
        <v>46</v>
      </c>
      <c r="CJ64" s="19" t="s">
        <v>47</v>
      </c>
      <c r="CK64" s="19" t="s">
        <v>48</v>
      </c>
      <c r="CL64" s="20"/>
      <c r="CM64" s="21"/>
      <c r="CN64" s="22" t="s">
        <v>49</v>
      </c>
      <c r="CO64" s="19" t="s">
        <v>50</v>
      </c>
      <c r="CQ64" s="19" t="s">
        <v>49</v>
      </c>
      <c r="CR64" s="19" t="s">
        <v>50</v>
      </c>
      <c r="CT64" s="29" t="s">
        <v>46</v>
      </c>
      <c r="CU64" s="29" t="s">
        <v>47</v>
      </c>
      <c r="CV64" s="29" t="s">
        <v>48</v>
      </c>
      <c r="CX64" s="29" t="s">
        <v>46</v>
      </c>
      <c r="CY64" s="29" t="s">
        <v>47</v>
      </c>
      <c r="CZ64" s="29" t="s">
        <v>48</v>
      </c>
      <c r="DF64" s="23" t="s">
        <v>46</v>
      </c>
      <c r="DG64" s="23" t="s">
        <v>47</v>
      </c>
      <c r="DH64" s="23" t="s">
        <v>48</v>
      </c>
      <c r="DI64" s="23"/>
      <c r="DK64" s="24" t="s">
        <v>49</v>
      </c>
      <c r="DL64" s="23" t="s">
        <v>50</v>
      </c>
      <c r="DN64" s="23" t="s">
        <v>49</v>
      </c>
      <c r="DO64" s="23" t="s">
        <v>50</v>
      </c>
      <c r="DQ64" s="29" t="s">
        <v>46</v>
      </c>
      <c r="DR64" s="29" t="s">
        <v>47</v>
      </c>
      <c r="DS64" s="29" t="s">
        <v>48</v>
      </c>
      <c r="DU64" s="29" t="s">
        <v>46</v>
      </c>
      <c r="DV64" s="29" t="s">
        <v>47</v>
      </c>
      <c r="DW64" s="29" t="s">
        <v>48</v>
      </c>
    </row>
    <row r="65" spans="16:127" ht="15.5" x14ac:dyDescent="0.35">
      <c r="P65" t="s">
        <v>56</v>
      </c>
      <c r="Q65" s="10" t="s">
        <v>76</v>
      </c>
      <c r="R65" s="11">
        <f>T3</f>
        <v>23.570281982421875</v>
      </c>
      <c r="S65" s="11">
        <f>U3</f>
        <v>23.671463012695313</v>
      </c>
      <c r="T65" s="11">
        <f>V3</f>
        <v>23.728334426879883</v>
      </c>
      <c r="W65">
        <f t="shared" ref="W65:W75" si="35">AVERAGE(R65:T65)</f>
        <v>23.656693140665691</v>
      </c>
      <c r="X65">
        <f t="shared" ref="X65:X75" si="36">STDEV(R65:T65)</f>
        <v>8.0054704044275102E-2</v>
      </c>
      <c r="Y65" s="10" t="s">
        <v>76</v>
      </c>
      <c r="Z65" s="32">
        <f>(POWER(2,W23-W65))*1000</f>
        <v>595.34899414991003</v>
      </c>
      <c r="AA65" s="21">
        <f t="shared" ref="AA65:AA75" si="37">((X65/W65)*Z65)</f>
        <v>2.0146724331390118</v>
      </c>
      <c r="AC65">
        <f t="shared" ref="AC65:AC75" si="38">R65/W65</f>
        <v>0.99634728498484537</v>
      </c>
      <c r="AD65">
        <f t="shared" ref="AD65:AD75" si="39">S65/W65</f>
        <v>1.0006243422080083</v>
      </c>
      <c r="AE65">
        <f t="shared" ref="AE65:AE75" si="40">T65/W65</f>
        <v>1.0030283728071461</v>
      </c>
      <c r="AG65">
        <f t="shared" ref="AG65:AG75" si="41">Z65*AC65</f>
        <v>593.17435393972141</v>
      </c>
      <c r="AH65">
        <f t="shared" ref="AH65:AH75" si="42">AD65*Z65</f>
        <v>595.72069565545314</v>
      </c>
      <c r="AI65">
        <f t="shared" ref="AI65:AI75" si="43">AE65*Z65</f>
        <v>597.15193285455541</v>
      </c>
      <c r="AM65" t="s">
        <v>56</v>
      </c>
      <c r="AN65" s="10" t="s">
        <v>76</v>
      </c>
      <c r="AO65" s="11">
        <v>30.341436386108398</v>
      </c>
      <c r="AP65" s="11">
        <v>37.375205993652344</v>
      </c>
      <c r="AQ65" s="11">
        <v>32.024116516113281</v>
      </c>
      <c r="AT65">
        <f t="shared" ref="AT65:AT75" si="44">AVERAGE(AO65:AQ65)</f>
        <v>33.246919631958008</v>
      </c>
      <c r="AU65">
        <f t="shared" ref="AU65:AU75" si="45">STDEV(AO65:AQ65)</f>
        <v>3.6728618702711793</v>
      </c>
      <c r="AV65" s="10" t="s">
        <v>76</v>
      </c>
      <c r="AW65" s="32">
        <f>(POWER(2,AT23-AT65))*1000</f>
        <v>0.77237069063504327</v>
      </c>
      <c r="AX65" s="21">
        <f t="shared" ref="AX65:AX75" si="46">((AU65/AT65)*AW65)</f>
        <v>8.5325524612560905E-2</v>
      </c>
      <c r="AZ65">
        <f t="shared" ref="AZ65:AZ75" si="47">AO65/AT65</f>
        <v>0.91260894909924928</v>
      </c>
      <c r="BA65">
        <f t="shared" ref="BA65:BA75" si="48">AP65/AT65</f>
        <v>1.1241704918047835</v>
      </c>
      <c r="BB65">
        <f t="shared" ref="BB65:BB75" si="49">AQ65/AT65</f>
        <v>0.96322055909596727</v>
      </c>
      <c r="BD65">
        <f t="shared" ref="BD65:BD75" si="50">AW65*AZ65</f>
        <v>0.70487240429550824</v>
      </c>
      <c r="BE65">
        <f t="shared" ref="BE65:BE75" si="51">BA65*AW65</f>
        <v>0.86827633914679681</v>
      </c>
      <c r="BF65">
        <f t="shared" ref="BF65:BF75" si="52">BB65*AW65</f>
        <v>0.74396332846282476</v>
      </c>
      <c r="BJ65" t="s">
        <v>56</v>
      </c>
      <c r="BK65" s="10" t="s">
        <v>76</v>
      </c>
      <c r="BL65" s="11">
        <f>BN3</f>
        <v>27.003934860229492</v>
      </c>
      <c r="BM65" s="11">
        <f>BO3</f>
        <v>27.014631271362305</v>
      </c>
      <c r="BN65" s="11">
        <f>BP3</f>
        <v>26.992580413818359</v>
      </c>
      <c r="BQ65">
        <f t="shared" ref="BQ65:BQ75" si="53">AVERAGE(BL65:BN65)</f>
        <v>27.003715515136719</v>
      </c>
      <c r="BR65">
        <f t="shared" ref="BR65:BR75" si="54">STDEV(BL65:BN65)</f>
        <v>1.102706505866975E-2</v>
      </c>
      <c r="BS65" s="10" t="s">
        <v>76</v>
      </c>
      <c r="BT65" s="32">
        <f>(POWER(2,BQ23-BQ65))*1000</f>
        <v>58.508301856700101</v>
      </c>
      <c r="BU65" s="21">
        <f t="shared" ref="BU65:BU75" si="55">((BR65/BQ65)*BT65)</f>
        <v>2.38920770248995E-2</v>
      </c>
      <c r="BW65">
        <f t="shared" ref="BW65:BW75" si="56">BL65/BQ65</f>
        <v>1.0000081227745363</v>
      </c>
      <c r="BX65">
        <f t="shared" ref="BX65:BX75" si="57">BM65/BQ65</f>
        <v>1.0004042316406225</v>
      </c>
      <c r="BY65">
        <f t="shared" ref="BY65:BY75" si="58">BN65/BQ65</f>
        <v>0.99958764558484114</v>
      </c>
      <c r="CA65">
        <f t="shared" ref="CA65:CA75" si="59">BT65*BW65</f>
        <v>58.508777106444583</v>
      </c>
      <c r="CB65">
        <f t="shared" ref="CB65:CB75" si="60">BX65*BT65</f>
        <v>58.531952763549675</v>
      </c>
      <c r="CC65">
        <f t="shared" ref="CC65:CC75" si="61">BY65*BT65</f>
        <v>58.484175700106043</v>
      </c>
      <c r="CG65" t="s">
        <v>56</v>
      </c>
      <c r="CH65" s="10" t="s">
        <v>76</v>
      </c>
      <c r="CI65" s="11">
        <f>CK3</f>
        <v>36.316577911376953</v>
      </c>
      <c r="CJ65" s="11" t="str">
        <f>CL3</f>
        <v>Undetermined</v>
      </c>
      <c r="CK65" s="11">
        <f>CM3</f>
        <v>35.537960052490234</v>
      </c>
      <c r="CN65">
        <f t="shared" ref="CN65:CN75" si="62">AVERAGE(CI65:CK65)</f>
        <v>35.927268981933594</v>
      </c>
      <c r="CO65">
        <f t="shared" ref="CO65:CO75" si="63">STDEV(CI65:CK65)</f>
        <v>0.55056596797174917</v>
      </c>
      <c r="CP65" s="10" t="s">
        <v>76</v>
      </c>
      <c r="CQ65" s="32">
        <f>(POWER(2,CN23-CN65))*1000</f>
        <v>0.12049256010357384</v>
      </c>
      <c r="CR65" s="21">
        <f t="shared" ref="CR65:CR75" si="64">((CO65/CN65)*CQ65)</f>
        <v>1.8464833221856528E-3</v>
      </c>
      <c r="CT65">
        <f t="shared" ref="CT65:CT75" si="65">CI65/CN65</f>
        <v>1.0108360290240577</v>
      </c>
      <c r="CU65" t="e">
        <f t="shared" ref="CU65:CU75" si="66">CJ65/CN65</f>
        <v>#VALUE!</v>
      </c>
      <c r="CV65">
        <f t="shared" ref="CV65:CV75" si="67">CK65/CN65</f>
        <v>0.98916397097594233</v>
      </c>
      <c r="CX65">
        <f t="shared" ref="CX65:CX75" si="68">CQ65*CT65</f>
        <v>0.12179822098203918</v>
      </c>
      <c r="CY65" t="e">
        <f t="shared" ref="CY65:CY75" si="69">CU65*CQ65</f>
        <v>#VALUE!</v>
      </c>
      <c r="CZ65">
        <f t="shared" ref="CZ65:CZ75" si="70">CV65*CQ65</f>
        <v>0.1191868992251085</v>
      </c>
      <c r="DD65" t="s">
        <v>56</v>
      </c>
      <c r="DE65" s="10" t="s">
        <v>76</v>
      </c>
      <c r="DF65" s="11">
        <v>34.137866973876953</v>
      </c>
      <c r="DG65" s="11">
        <v>35.566902160644531</v>
      </c>
      <c r="DH65" s="11">
        <v>34.107624053955078</v>
      </c>
      <c r="DK65">
        <v>33.246919630000001</v>
      </c>
      <c r="DL65">
        <v>3.6728618700000002</v>
      </c>
      <c r="DM65" s="10" t="s">
        <v>76</v>
      </c>
      <c r="DN65" s="33">
        <v>0.772370691</v>
      </c>
      <c r="DO65">
        <v>8.5325524999999999E-2</v>
      </c>
      <c r="DQ65">
        <f t="shared" ref="DQ65:DQ75" si="71">DF65/DK65</f>
        <v>1.0267978914676057</v>
      </c>
      <c r="DR65">
        <f t="shared" ref="DR65:DR75" si="72">DG65/DK65</f>
        <v>1.0697803753389268</v>
      </c>
      <c r="DS65">
        <f t="shared" ref="DS65:DS75" si="73">DH65/DK65</f>
        <v>1.0258882456941494</v>
      </c>
      <c r="DU65">
        <f t="shared" ref="DU65:DU75" si="74">DN65*DQ65</f>
        <v>0.79306859695017762</v>
      </c>
      <c r="DV65">
        <f t="shared" ref="DV65:DV75" si="75">DR65*DN65</f>
        <v>0.82626700771876627</v>
      </c>
      <c r="DW65">
        <f t="shared" ref="DW65:DW75" si="76">DS65*DN65</f>
        <v>0.79236601321556788</v>
      </c>
    </row>
    <row r="66" spans="16:127" ht="15.5" x14ac:dyDescent="0.35">
      <c r="Q66" s="10"/>
      <c r="R66" s="11"/>
      <c r="S66" s="11"/>
      <c r="T66" s="11"/>
      <c r="Y66" s="10"/>
      <c r="Z66" s="32"/>
      <c r="AA66" s="21"/>
      <c r="AN66" s="10"/>
      <c r="AO66" s="11"/>
      <c r="AP66" s="11"/>
      <c r="AQ66" s="11"/>
      <c r="AV66" s="10"/>
      <c r="AW66" s="32"/>
      <c r="AX66" s="21"/>
      <c r="BK66" s="10"/>
      <c r="BL66" s="11"/>
      <c r="BM66" s="11"/>
      <c r="BN66" s="11"/>
      <c r="BS66" s="10"/>
      <c r="BT66" s="32"/>
      <c r="BU66" s="21"/>
      <c r="CH66" s="10"/>
      <c r="CI66" s="11"/>
      <c r="CJ66" s="11"/>
      <c r="CK66" s="11"/>
      <c r="CP66" s="10"/>
      <c r="CQ66" s="32"/>
      <c r="CR66" s="21"/>
      <c r="DE66" s="10"/>
      <c r="DF66" s="11"/>
      <c r="DG66" s="11"/>
      <c r="DH66" s="11"/>
      <c r="DM66" s="10"/>
      <c r="DN66" s="33"/>
    </row>
    <row r="67" spans="16:127" ht="15.5" x14ac:dyDescent="0.35">
      <c r="P67" t="s">
        <v>57</v>
      </c>
      <c r="Q67" s="10" t="s">
        <v>77</v>
      </c>
      <c r="R67" s="11">
        <f>T5</f>
        <v>26.297224044799805</v>
      </c>
      <c r="S67" s="11">
        <f>U5</f>
        <v>25.985715866088867</v>
      </c>
      <c r="T67" s="11">
        <f>V5</f>
        <v>25.788766860961914</v>
      </c>
      <c r="U67" s="34"/>
      <c r="V67" s="34"/>
      <c r="W67">
        <f t="shared" si="35"/>
        <v>26.023902257283527</v>
      </c>
      <c r="X67">
        <f t="shared" si="36"/>
        <v>0.25637048836292253</v>
      </c>
      <c r="Y67" s="10" t="s">
        <v>77</v>
      </c>
      <c r="Z67" s="32">
        <f>(POWER(2,W25-W67))*1000</f>
        <v>59.949274022853132</v>
      </c>
      <c r="AA67" s="21">
        <f t="shared" si="37"/>
        <v>0.59058109373047651</v>
      </c>
      <c r="AC67">
        <f t="shared" si="38"/>
        <v>1.0105027211067004</v>
      </c>
      <c r="AD67">
        <f t="shared" si="39"/>
        <v>0.99853264161473043</v>
      </c>
      <c r="AE67">
        <f t="shared" si="40"/>
        <v>0.99096463727856943</v>
      </c>
      <c r="AG67">
        <f t="shared" si="41"/>
        <v>60.578904528464314</v>
      </c>
      <c r="AH67">
        <f t="shared" si="42"/>
        <v>59.861306952924878</v>
      </c>
      <c r="AI67">
        <f t="shared" si="43"/>
        <v>59.407610587170218</v>
      </c>
      <c r="AM67" t="s">
        <v>57</v>
      </c>
      <c r="AN67" s="10" t="s">
        <v>77</v>
      </c>
      <c r="AO67" s="11">
        <v>36.775463104248047</v>
      </c>
      <c r="AP67" s="11">
        <v>35.45556640625</v>
      </c>
      <c r="AQ67" s="11">
        <v>35.292758941650391</v>
      </c>
      <c r="AR67" s="34"/>
      <c r="AS67" s="34"/>
      <c r="AT67">
        <f t="shared" si="44"/>
        <v>35.841262817382813</v>
      </c>
      <c r="AU67">
        <f t="shared" si="45"/>
        <v>0.81312618923304447</v>
      </c>
      <c r="AV67" s="10" t="s">
        <v>77</v>
      </c>
      <c r="AW67" s="32">
        <f>(POWER(2,AT25-AT67))*1000</f>
        <v>6.6445247183507639E-2</v>
      </c>
      <c r="AX67" s="21">
        <f t="shared" si="46"/>
        <v>1.5074349056911518E-3</v>
      </c>
      <c r="AZ67">
        <f t="shared" si="47"/>
        <v>1.0260649378239026</v>
      </c>
      <c r="BA67">
        <f t="shared" si="48"/>
        <v>0.98923876055656856</v>
      </c>
      <c r="BB67">
        <f t="shared" si="49"/>
        <v>0.98469630161952881</v>
      </c>
      <c r="BD67">
        <f t="shared" si="50"/>
        <v>6.8177138420039612E-2</v>
      </c>
      <c r="BE67">
        <f t="shared" si="51"/>
        <v>6.5730213968687931E-2</v>
      </c>
      <c r="BF67">
        <f t="shared" si="52"/>
        <v>6.5428389161795386E-2</v>
      </c>
      <c r="BJ67" t="s">
        <v>57</v>
      </c>
      <c r="BK67" s="10" t="s">
        <v>77</v>
      </c>
      <c r="BL67" s="11">
        <f>BN5</f>
        <v>26.20965576171875</v>
      </c>
      <c r="BM67" s="11">
        <f>BO5</f>
        <v>26.118066787719727</v>
      </c>
      <c r="BN67" s="11">
        <f>BP5</f>
        <v>26.261035919189453</v>
      </c>
      <c r="BO67" s="34"/>
      <c r="BP67" s="34"/>
      <c r="BQ67">
        <f t="shared" si="53"/>
        <v>26.196252822875977</v>
      </c>
      <c r="BR67">
        <f t="shared" si="54"/>
        <v>7.2420799605633551E-2</v>
      </c>
      <c r="BS67" s="10" t="s">
        <v>77</v>
      </c>
      <c r="BT67" s="32">
        <f>(POWER(2,BQ25-BQ67))*1000</f>
        <v>53.198726765471541</v>
      </c>
      <c r="BU67" s="21">
        <f t="shared" si="55"/>
        <v>0.1470704362340208</v>
      </c>
      <c r="BW67">
        <f t="shared" si="56"/>
        <v>1.0005116357264299</v>
      </c>
      <c r="BX67">
        <f t="shared" si="57"/>
        <v>0.99701537331751611</v>
      </c>
      <c r="BY67">
        <f t="shared" si="58"/>
        <v>1.0024729909560539</v>
      </c>
      <c r="CA67">
        <f t="shared" si="59"/>
        <v>53.22594513468534</v>
      </c>
      <c r="CB67">
        <f t="shared" si="60"/>
        <v>53.039948426093147</v>
      </c>
      <c r="CC67">
        <f t="shared" si="61"/>
        <v>53.330286735636136</v>
      </c>
      <c r="CG67" t="s">
        <v>57</v>
      </c>
      <c r="CH67" s="10" t="s">
        <v>77</v>
      </c>
      <c r="CI67" s="11">
        <f>CK5</f>
        <v>31.173320770263672</v>
      </c>
      <c r="CJ67" s="11">
        <f>CL5</f>
        <v>31.27073860168457</v>
      </c>
      <c r="CK67" s="11">
        <f>CM5</f>
        <v>31.375083923339844</v>
      </c>
      <c r="CL67" s="34"/>
      <c r="CM67" s="34"/>
      <c r="CN67">
        <f t="shared" si="62"/>
        <v>31.273047765096027</v>
      </c>
      <c r="CO67">
        <f t="shared" si="63"/>
        <v>0.10090139573640844</v>
      </c>
      <c r="CP67" s="10" t="s">
        <v>77</v>
      </c>
      <c r="CQ67" s="32">
        <f>(POWER(2,CN25-CN67))*1000</f>
        <v>1.5762811380284956</v>
      </c>
      <c r="CR67" s="21">
        <f t="shared" si="64"/>
        <v>5.0858160066370207E-3</v>
      </c>
      <c r="CT67">
        <f t="shared" si="65"/>
        <v>0.99681108807873653</v>
      </c>
      <c r="CU67">
        <f t="shared" si="66"/>
        <v>0.99992616122903011</v>
      </c>
      <c r="CV67">
        <f t="shared" si="67"/>
        <v>1.0032627506922334</v>
      </c>
      <c r="CX67">
        <f t="shared" si="68"/>
        <v>1.5712545163161737</v>
      </c>
      <c r="CY67">
        <f t="shared" si="69"/>
        <v>1.5761647473665605</v>
      </c>
      <c r="CZ67">
        <f t="shared" si="70"/>
        <v>1.5814241504027524</v>
      </c>
      <c r="DD67" t="s">
        <v>57</v>
      </c>
      <c r="DE67" s="10" t="s">
        <v>77</v>
      </c>
      <c r="DF67" s="11">
        <v>28.379032135009766</v>
      </c>
      <c r="DG67" s="11">
        <v>28.32733154296875</v>
      </c>
      <c r="DH67" s="11">
        <v>28.271255493164062</v>
      </c>
      <c r="DI67" s="11"/>
      <c r="DJ67" s="11"/>
      <c r="DK67">
        <v>35.841262819999997</v>
      </c>
      <c r="DL67">
        <v>0.813126189</v>
      </c>
      <c r="DM67" s="10" t="s">
        <v>77</v>
      </c>
      <c r="DN67" s="33">
        <v>6.6445246999999999E-2</v>
      </c>
      <c r="DO67">
        <v>1.5074349999999999E-3</v>
      </c>
      <c r="DQ67">
        <f t="shared" si="71"/>
        <v>0.79179777446830957</v>
      </c>
      <c r="DR67">
        <f t="shared" si="72"/>
        <v>0.790355286453848</v>
      </c>
      <c r="DS67">
        <f t="shared" si="73"/>
        <v>0.78879071965590031</v>
      </c>
      <c r="DU67">
        <f t="shared" si="74"/>
        <v>5.2611198698597123E-2</v>
      </c>
      <c r="DV67">
        <f t="shared" si="75"/>
        <v>5.2515352226181686E-2</v>
      </c>
      <c r="DW67">
        <f t="shared" si="76"/>
        <v>5.2411394198844052E-2</v>
      </c>
    </row>
    <row r="68" spans="16:127" ht="15.5" x14ac:dyDescent="0.35">
      <c r="P68" t="s">
        <v>58</v>
      </c>
      <c r="Q68" s="10" t="s">
        <v>78</v>
      </c>
      <c r="R68" s="11">
        <f>T6</f>
        <v>25.48942756652832</v>
      </c>
      <c r="S68" s="11">
        <f>U6</f>
        <v>24.903831481933594</v>
      </c>
      <c r="T68" s="11">
        <f>V6</f>
        <v>24.929397583007813</v>
      </c>
      <c r="U68" s="34"/>
      <c r="V68" s="34"/>
      <c r="W68">
        <f t="shared" si="35"/>
        <v>25.10755221048991</v>
      </c>
      <c r="X68">
        <f t="shared" si="36"/>
        <v>0.33096071827806384</v>
      </c>
      <c r="Y68" s="10" t="s">
        <v>78</v>
      </c>
      <c r="Z68" s="32">
        <f>(POWER(2,W26-W68))*1000</f>
        <v>60.910442880690333</v>
      </c>
      <c r="AA68" s="21">
        <f t="shared" si="37"/>
        <v>0.80290439137296132</v>
      </c>
      <c r="AC68">
        <f t="shared" si="38"/>
        <v>1.0152095812780533</v>
      </c>
      <c r="AD68">
        <f t="shared" si="39"/>
        <v>0.99188607766904491</v>
      </c>
      <c r="AE68">
        <f t="shared" si="40"/>
        <v>0.99290434105290182</v>
      </c>
      <c r="AG68">
        <f t="shared" si="41"/>
        <v>61.836865212366412</v>
      </c>
      <c r="AH68">
        <f t="shared" si="42"/>
        <v>60.416220278012332</v>
      </c>
      <c r="AI68">
        <f t="shared" si="43"/>
        <v>60.478243151692247</v>
      </c>
      <c r="AM68" t="s">
        <v>58</v>
      </c>
      <c r="AN68" s="10" t="s">
        <v>78</v>
      </c>
      <c r="AO68" s="11">
        <v>35.990581512451172</v>
      </c>
      <c r="AP68" s="11">
        <v>36.216163635253906</v>
      </c>
      <c r="AQ68" s="11">
        <v>36.458499908447266</v>
      </c>
      <c r="AR68" s="34"/>
      <c r="AS68" s="34"/>
      <c r="AT68">
        <f t="shared" si="44"/>
        <v>36.221748352050781</v>
      </c>
      <c r="AU68">
        <f t="shared" si="45"/>
        <v>0.23400918384577404</v>
      </c>
      <c r="AV68" s="10" t="s">
        <v>78</v>
      </c>
      <c r="AW68" s="32">
        <f>(POWER(2,AT26-AT68))*1000</f>
        <v>2.7478014031814324E-2</v>
      </c>
      <c r="AX68" s="21">
        <f t="shared" si="46"/>
        <v>1.775206313839774E-4</v>
      </c>
      <c r="AZ68">
        <f t="shared" si="47"/>
        <v>0.99361800989414362</v>
      </c>
      <c r="BA68">
        <f t="shared" si="48"/>
        <v>0.99984581868487976</v>
      </c>
      <c r="BB68">
        <f t="shared" si="49"/>
        <v>1.0065361714209766</v>
      </c>
      <c r="BD68">
        <f t="shared" si="50"/>
        <v>2.7302649618134701E-2</v>
      </c>
      <c r="BE68">
        <f t="shared" si="51"/>
        <v>2.7473777435474005E-2</v>
      </c>
      <c r="BF68">
        <f t="shared" si="52"/>
        <v>2.7657615041834262E-2</v>
      </c>
      <c r="BJ68" t="s">
        <v>58</v>
      </c>
      <c r="BK68" s="10" t="s">
        <v>78</v>
      </c>
      <c r="BL68" s="11">
        <f>BN6</f>
        <v>25.347099304199219</v>
      </c>
      <c r="BM68" s="11">
        <f>BO6</f>
        <v>25.338682174682617</v>
      </c>
      <c r="BN68" s="11">
        <f>BP6</f>
        <v>25.421186447143555</v>
      </c>
      <c r="BO68" s="34"/>
      <c r="BP68" s="34"/>
      <c r="BQ68">
        <f t="shared" si="53"/>
        <v>25.368989308675129</v>
      </c>
      <c r="BR68">
        <f t="shared" si="54"/>
        <v>4.5399537063099224E-2</v>
      </c>
      <c r="BS68" s="10" t="s">
        <v>78</v>
      </c>
      <c r="BT68" s="32">
        <f>(POWER(2,BQ26-BQ68))*1000</f>
        <v>50.814931999329204</v>
      </c>
      <c r="BU68" s="21">
        <f t="shared" si="55"/>
        <v>9.093678745307858E-2</v>
      </c>
      <c r="BW68">
        <f t="shared" si="56"/>
        <v>0.99913713533442083</v>
      </c>
      <c r="BX68">
        <f t="shared" si="57"/>
        <v>0.99880534720466185</v>
      </c>
      <c r="BY68">
        <f t="shared" si="58"/>
        <v>1.0020575174609174</v>
      </c>
      <c r="CA68">
        <f t="shared" si="59"/>
        <v>50.771085590023176</v>
      </c>
      <c r="CB68">
        <f t="shared" si="60"/>
        <v>50.754225798771287</v>
      </c>
      <c r="CC68">
        <f t="shared" si="61"/>
        <v>50.919484609193155</v>
      </c>
      <c r="CG68" t="s">
        <v>58</v>
      </c>
      <c r="CH68" s="10" t="s">
        <v>78</v>
      </c>
      <c r="CI68" s="11">
        <f>CK6</f>
        <v>32.099945068359375</v>
      </c>
      <c r="CJ68" s="11">
        <f>CL6</f>
        <v>31.100168228149414</v>
      </c>
      <c r="CK68" s="11">
        <f>CM6</f>
        <v>30.843046188354492</v>
      </c>
      <c r="CL68" s="34"/>
      <c r="CM68" s="34"/>
      <c r="CN68">
        <f t="shared" si="62"/>
        <v>31.347719828287762</v>
      </c>
      <c r="CO68">
        <f t="shared" si="63"/>
        <v>0.66401057573481015</v>
      </c>
      <c r="CP68" s="10" t="s">
        <v>78</v>
      </c>
      <c r="CQ68" s="32">
        <f>(POWER(2,CN26-CN68))*1000</f>
        <v>0.8057756262206377</v>
      </c>
      <c r="CR68" s="21">
        <f t="shared" si="64"/>
        <v>1.7068020909036793E-2</v>
      </c>
      <c r="CT68">
        <f t="shared" si="65"/>
        <v>1.0239961708281193</v>
      </c>
      <c r="CU68">
        <f t="shared" si="66"/>
        <v>0.9921030428530575</v>
      </c>
      <c r="CV68">
        <f t="shared" si="67"/>
        <v>0.98390078631882316</v>
      </c>
      <c r="CX68">
        <f t="shared" si="68"/>
        <v>0.82511115579656291</v>
      </c>
      <c r="CY68">
        <f t="shared" si="69"/>
        <v>0.79941245063032251</v>
      </c>
      <c r="CZ68">
        <f t="shared" si="70"/>
        <v>0.79280327223502756</v>
      </c>
      <c r="DD68" t="s">
        <v>58</v>
      </c>
      <c r="DE68" s="10" t="s">
        <v>78</v>
      </c>
      <c r="DF68" s="11">
        <v>27.536966323852539</v>
      </c>
      <c r="DG68" s="11">
        <v>27.60542106628418</v>
      </c>
      <c r="DH68" s="11">
        <v>27.519916534423828</v>
      </c>
      <c r="DI68" s="11"/>
      <c r="DJ68" s="11"/>
      <c r="DK68">
        <v>36.221748349999999</v>
      </c>
      <c r="DL68">
        <v>0.23400918400000001</v>
      </c>
      <c r="DM68" s="10" t="s">
        <v>78</v>
      </c>
      <c r="DN68" s="33">
        <v>2.7478013999999999E-2</v>
      </c>
      <c r="DO68">
        <v>1.7752100000000001E-4</v>
      </c>
      <c r="DQ68">
        <f t="shared" si="71"/>
        <v>0.76023294231330329</v>
      </c>
      <c r="DR68">
        <f t="shared" si="72"/>
        <v>0.7621228218897993</v>
      </c>
      <c r="DS68">
        <f t="shared" si="73"/>
        <v>0.7597622364472042</v>
      </c>
      <c r="DU68">
        <f t="shared" si="74"/>
        <v>2.088969143214614E-2</v>
      </c>
      <c r="DV68">
        <f t="shared" si="75"/>
        <v>2.094162156960741E-2</v>
      </c>
      <c r="DW68">
        <f t="shared" si="76"/>
        <v>2.0876757369767587E-2</v>
      </c>
    </row>
    <row r="69" spans="16:127" ht="15.5" x14ac:dyDescent="0.35">
      <c r="P69" t="s">
        <v>59</v>
      </c>
      <c r="Q69" s="10" t="s">
        <v>79</v>
      </c>
      <c r="R69" s="11">
        <f>T7</f>
        <v>26.79463005065918</v>
      </c>
      <c r="S69" s="11">
        <f>U7</f>
        <v>26.46685791015625</v>
      </c>
      <c r="T69" s="11">
        <f>V7</f>
        <v>26.549676895141602</v>
      </c>
      <c r="U69" s="34"/>
      <c r="V69" s="34"/>
      <c r="W69">
        <f t="shared" si="35"/>
        <v>26.603721618652344</v>
      </c>
      <c r="X69">
        <f t="shared" si="36"/>
        <v>0.17043845847396796</v>
      </c>
      <c r="Y69" s="10" t="s">
        <v>79</v>
      </c>
      <c r="Z69" s="32">
        <f>(POWER(2,W27-W69))*1000</f>
        <v>124.41300486623433</v>
      </c>
      <c r="AA69" s="21">
        <f t="shared" si="37"/>
        <v>0.79705994023964755</v>
      </c>
      <c r="AC69">
        <f t="shared" si="38"/>
        <v>1.0071760047238274</v>
      </c>
      <c r="AD69">
        <f t="shared" si="39"/>
        <v>0.99485546757487731</v>
      </c>
      <c r="AE69">
        <f t="shared" si="40"/>
        <v>0.9979685277012954</v>
      </c>
      <c r="AG69">
        <f t="shared" si="41"/>
        <v>125.30579317685999</v>
      </c>
      <c r="AH69">
        <f t="shared" si="42"/>
        <v>123.77295812859305</v>
      </c>
      <c r="AI69">
        <f t="shared" si="43"/>
        <v>124.16026329324998</v>
      </c>
      <c r="AM69" t="s">
        <v>59</v>
      </c>
      <c r="AN69" s="10" t="s">
        <v>79</v>
      </c>
      <c r="AO69" s="11">
        <v>34.29180908203125</v>
      </c>
      <c r="AP69" t="s">
        <v>29</v>
      </c>
      <c r="AQ69" s="11">
        <v>35.665367126464844</v>
      </c>
      <c r="AR69" s="34"/>
      <c r="AS69" s="34"/>
      <c r="AT69">
        <f t="shared" si="44"/>
        <v>34.978588104248047</v>
      </c>
      <c r="AU69">
        <f t="shared" si="45"/>
        <v>0.97125220757232733</v>
      </c>
      <c r="AV69" s="10" t="s">
        <v>79</v>
      </c>
      <c r="AW69" s="32">
        <f>(POWER(2,AT27-AT69))*1000</f>
        <v>0.37478289156793348</v>
      </c>
      <c r="AX69" s="21">
        <f t="shared" si="46"/>
        <v>1.0406615318800926E-2</v>
      </c>
      <c r="AZ69">
        <f t="shared" si="47"/>
        <v>0.98036573059581589</v>
      </c>
      <c r="BA69" t="e">
        <f t="shared" si="48"/>
        <v>#VALUE!</v>
      </c>
      <c r="BB69">
        <f t="shared" si="49"/>
        <v>1.0196342694041842</v>
      </c>
      <c r="BD69">
        <f t="shared" si="50"/>
        <v>0.36742430330680953</v>
      </c>
      <c r="BE69" t="e">
        <f t="shared" si="51"/>
        <v>#VALUE!</v>
      </c>
      <c r="BF69">
        <f t="shared" si="52"/>
        <v>0.38214147982905744</v>
      </c>
      <c r="BJ69" t="s">
        <v>59</v>
      </c>
      <c r="BK69" s="10" t="s">
        <v>79</v>
      </c>
      <c r="BL69" s="11">
        <f>BN7</f>
        <v>26.732053756713867</v>
      </c>
      <c r="BM69" s="11">
        <f>BO7</f>
        <v>26.822980880737305</v>
      </c>
      <c r="BN69" s="11">
        <f>BP7</f>
        <v>26.776912689208984</v>
      </c>
      <c r="BO69" s="34"/>
      <c r="BP69" s="34"/>
      <c r="BQ69">
        <f t="shared" si="53"/>
        <v>26.777315775553387</v>
      </c>
      <c r="BR69">
        <f t="shared" si="54"/>
        <v>4.5464902174580539E-2</v>
      </c>
      <c r="BS69" s="10" t="s">
        <v>79</v>
      </c>
      <c r="BT69" s="32">
        <f>(POWER(2,BQ27-BQ69))*1000</f>
        <v>110.30843704716017</v>
      </c>
      <c r="BU69" s="21">
        <f t="shared" si="55"/>
        <v>0.18729145002497427</v>
      </c>
      <c r="BW69">
        <f t="shared" si="56"/>
        <v>0.99830968797549002</v>
      </c>
      <c r="BX69">
        <f t="shared" si="57"/>
        <v>1.0017053653012378</v>
      </c>
      <c r="BY69">
        <f t="shared" si="58"/>
        <v>0.99998494672327198</v>
      </c>
      <c r="CA69">
        <f t="shared" si="59"/>
        <v>110.12198136961445</v>
      </c>
      <c r="CB69">
        <f t="shared" si="60"/>
        <v>110.49655322813416</v>
      </c>
      <c r="CC69">
        <f t="shared" si="61"/>
        <v>110.30677654373186</v>
      </c>
      <c r="CG69" t="s">
        <v>59</v>
      </c>
      <c r="CH69" s="10" t="s">
        <v>79</v>
      </c>
      <c r="CI69" s="11">
        <f>CK7</f>
        <v>32.832321166992188</v>
      </c>
      <c r="CJ69" s="11">
        <f>CL7</f>
        <v>32.775135040283203</v>
      </c>
      <c r="CK69" s="11">
        <f>CM7</f>
        <v>32.698654174804688</v>
      </c>
      <c r="CL69" s="34"/>
      <c r="CM69" s="34"/>
      <c r="CN69">
        <f t="shared" si="62"/>
        <v>32.768703460693359</v>
      </c>
      <c r="CO69">
        <f t="shared" si="63"/>
        <v>6.706519300001057E-2</v>
      </c>
      <c r="CP69" s="10" t="s">
        <v>79</v>
      </c>
      <c r="CQ69" s="32">
        <f>(POWER(2,CN27-CN69))*1000</f>
        <v>1.7338891232515972</v>
      </c>
      <c r="CR69" s="21">
        <f t="shared" si="64"/>
        <v>3.548617931465361E-3</v>
      </c>
      <c r="CT69">
        <f t="shared" si="65"/>
        <v>1.0019414166439371</v>
      </c>
      <c r="CU69">
        <f t="shared" si="66"/>
        <v>1.0001962720190489</v>
      </c>
      <c r="CV69">
        <f t="shared" si="67"/>
        <v>0.99786231133701409</v>
      </c>
      <c r="CX69">
        <f t="shared" si="68"/>
        <v>1.7372553244542193</v>
      </c>
      <c r="CY69">
        <f t="shared" si="69"/>
        <v>1.7342294371706248</v>
      </c>
      <c r="CZ69">
        <f t="shared" si="70"/>
        <v>1.7301826081299476</v>
      </c>
      <c r="DD69" t="s">
        <v>59</v>
      </c>
      <c r="DE69" s="10" t="s">
        <v>79</v>
      </c>
      <c r="DF69" s="11">
        <v>31.402227401733398</v>
      </c>
      <c r="DG69" s="11">
        <v>31.677326202392578</v>
      </c>
      <c r="DH69" s="11">
        <v>31.558095932006836</v>
      </c>
      <c r="DI69" s="11"/>
      <c r="DJ69" s="11"/>
      <c r="DK69">
        <v>34.978588100000003</v>
      </c>
      <c r="DL69">
        <v>0.97125220800000001</v>
      </c>
      <c r="DM69" s="10" t="s">
        <v>79</v>
      </c>
      <c r="DN69" s="33">
        <v>0.37478289199999998</v>
      </c>
      <c r="DO69">
        <v>1.0406614999999999E-2</v>
      </c>
      <c r="DQ69">
        <f t="shared" si="71"/>
        <v>0.89775571592420556</v>
      </c>
      <c r="DR69">
        <f t="shared" si="72"/>
        <v>0.90562049308081061</v>
      </c>
      <c r="DS69">
        <f t="shared" si="73"/>
        <v>0.90221182861314042</v>
      </c>
      <c r="DU69">
        <f t="shared" si="74"/>
        <v>0.33646348352360417</v>
      </c>
      <c r="DV69">
        <f t="shared" si="75"/>
        <v>0.33941106745129218</v>
      </c>
      <c r="DW69">
        <f t="shared" si="76"/>
        <v>0.33813355832424108</v>
      </c>
    </row>
    <row r="70" spans="16:127" ht="15.5" x14ac:dyDescent="0.35">
      <c r="P70" t="s">
        <v>60</v>
      </c>
      <c r="Q70" s="10" t="s">
        <v>80</v>
      </c>
      <c r="R70" s="11">
        <f>T8</f>
        <v>24.794454574584961</v>
      </c>
      <c r="S70" s="11">
        <f>U8</f>
        <v>24.859186172485352</v>
      </c>
      <c r="T70" s="11">
        <f>V8</f>
        <v>24.422077178955078</v>
      </c>
      <c r="U70" s="34"/>
      <c r="V70" s="34"/>
      <c r="W70">
        <f t="shared" si="35"/>
        <v>24.691905975341797</v>
      </c>
      <c r="X70">
        <f t="shared" si="36"/>
        <v>0.23590936704868981</v>
      </c>
      <c r="Y70" s="10" t="s">
        <v>80</v>
      </c>
      <c r="Z70" s="32">
        <f>(POWER(2,W28-W70))*1000</f>
        <v>1216.9387276215816</v>
      </c>
      <c r="AA70" s="21">
        <f t="shared" si="37"/>
        <v>11.626775399879648</v>
      </c>
      <c r="AC70">
        <f t="shared" si="38"/>
        <v>1.004153126103168</v>
      </c>
      <c r="AD70">
        <f t="shared" si="39"/>
        <v>1.0067746976402148</v>
      </c>
      <c r="AE70">
        <f t="shared" si="40"/>
        <v>0.98907217625661703</v>
      </c>
      <c r="AG70">
        <f t="shared" si="41"/>
        <v>1221.9928276172229</v>
      </c>
      <c r="AH70">
        <f t="shared" si="42"/>
        <v>1225.1831195478856</v>
      </c>
      <c r="AI70">
        <f t="shared" si="43"/>
        <v>1203.6402356996362</v>
      </c>
      <c r="AM70" t="s">
        <v>60</v>
      </c>
      <c r="AN70" s="10" t="s">
        <v>80</v>
      </c>
      <c r="AO70" s="11">
        <v>32.791286468505859</v>
      </c>
      <c r="AP70" s="11">
        <v>37.139396667480469</v>
      </c>
      <c r="AQ70" s="11">
        <v>35.556964874267578</v>
      </c>
      <c r="AR70" s="34"/>
      <c r="AS70" s="34"/>
      <c r="AT70">
        <f t="shared" si="44"/>
        <v>35.162549336751304</v>
      </c>
      <c r="AU70">
        <f t="shared" si="45"/>
        <v>2.2007244915669122</v>
      </c>
      <c r="AV70" s="10" t="s">
        <v>80</v>
      </c>
      <c r="AW70" s="32">
        <f>(POWER(2,AT28-AT70))*1000</f>
        <v>0.85761227123809292</v>
      </c>
      <c r="AX70" s="21">
        <f t="shared" si="46"/>
        <v>5.367552595537637E-2</v>
      </c>
      <c r="AZ70">
        <f t="shared" si="47"/>
        <v>0.93256282854989014</v>
      </c>
      <c r="BA70">
        <f t="shared" si="48"/>
        <v>1.0562202504658271</v>
      </c>
      <c r="BB70">
        <f t="shared" si="49"/>
        <v>1.0112169209842825</v>
      </c>
      <c r="BD70">
        <f t="shared" si="50"/>
        <v>0.79977732546489155</v>
      </c>
      <c r="BE70">
        <f t="shared" si="51"/>
        <v>0.90582744792966541</v>
      </c>
      <c r="BF70">
        <f t="shared" si="52"/>
        <v>0.86723204031972168</v>
      </c>
      <c r="BJ70" t="s">
        <v>60</v>
      </c>
      <c r="BK70" s="10" t="s">
        <v>80</v>
      </c>
      <c r="BL70" s="11">
        <f>BN8</f>
        <v>28.020992279052734</v>
      </c>
      <c r="BM70" s="11">
        <f>BO8</f>
        <v>27.973335266113281</v>
      </c>
      <c r="BN70" s="11">
        <f>BP8</f>
        <v>28.041858673095703</v>
      </c>
      <c r="BO70" s="34"/>
      <c r="BP70" s="34"/>
      <c r="BQ70">
        <f t="shared" si="53"/>
        <v>28.012062072753906</v>
      </c>
      <c r="BR70">
        <f t="shared" si="54"/>
        <v>3.5123720824029703E-2</v>
      </c>
      <c r="BS70" s="10" t="s">
        <v>80</v>
      </c>
      <c r="BT70" s="32">
        <f>(POWER(2,BQ28-BQ70))*1000</f>
        <v>121.8434357083303</v>
      </c>
      <c r="BU70" s="21">
        <f t="shared" si="55"/>
        <v>0.15277685766027838</v>
      </c>
      <c r="BW70">
        <f t="shared" si="56"/>
        <v>1.000318798604531</v>
      </c>
      <c r="BX70">
        <f t="shared" si="57"/>
        <v>0.99861749532968891</v>
      </c>
      <c r="BY70">
        <f t="shared" si="58"/>
        <v>1.0010637060657801</v>
      </c>
      <c r="CA70">
        <f t="shared" si="59"/>
        <v>121.88227922560539</v>
      </c>
      <c r="CB70">
        <f t="shared" si="60"/>
        <v>121.67498658941679</v>
      </c>
      <c r="CC70">
        <f t="shared" si="61"/>
        <v>121.97304130996875</v>
      </c>
      <c r="CG70" t="s">
        <v>60</v>
      </c>
      <c r="CH70" s="10" t="s">
        <v>80</v>
      </c>
      <c r="CI70" s="11">
        <f>CK8</f>
        <v>32.435279846191406</v>
      </c>
      <c r="CJ70" s="11">
        <f>CL8</f>
        <v>33.327186584472656</v>
      </c>
      <c r="CK70" s="11">
        <f>CM8</f>
        <v>34.773399353027344</v>
      </c>
      <c r="CL70" s="34"/>
      <c r="CM70" s="34"/>
      <c r="CN70">
        <f t="shared" si="62"/>
        <v>33.511955261230469</v>
      </c>
      <c r="CO70">
        <f t="shared" si="63"/>
        <v>1.1799598743155661</v>
      </c>
      <c r="CP70" s="10" t="s">
        <v>80</v>
      </c>
      <c r="CQ70" s="32">
        <f>(POWER(2,CN28-CN70))*1000</f>
        <v>2.6925843295937559</v>
      </c>
      <c r="CR70" s="21">
        <f t="shared" si="64"/>
        <v>9.4806209973880687E-2</v>
      </c>
      <c r="CT70">
        <f t="shared" si="65"/>
        <v>0.96787190103811538</v>
      </c>
      <c r="CU70">
        <f t="shared" si="66"/>
        <v>0.99448648473902779</v>
      </c>
      <c r="CV70">
        <f t="shared" si="67"/>
        <v>1.0376416142228568</v>
      </c>
      <c r="CX70">
        <f t="shared" si="68"/>
        <v>2.6060767137893479</v>
      </c>
      <c r="CY70">
        <f t="shared" si="69"/>
        <v>2.677738724801086</v>
      </c>
      <c r="CZ70">
        <f t="shared" si="70"/>
        <v>2.7939375501908339</v>
      </c>
      <c r="DD70" t="s">
        <v>60</v>
      </c>
      <c r="DE70" s="10" t="s">
        <v>80</v>
      </c>
      <c r="DF70" s="11">
        <v>30.181730270385742</v>
      </c>
      <c r="DG70" s="11">
        <v>30.083499908447266</v>
      </c>
      <c r="DH70" s="11">
        <v>29.842678070068359</v>
      </c>
      <c r="DI70" s="11"/>
      <c r="DJ70" s="11"/>
      <c r="DK70">
        <v>35.162549339999998</v>
      </c>
      <c r="DL70">
        <v>2.200724492</v>
      </c>
      <c r="DM70" s="10" t="s">
        <v>80</v>
      </c>
      <c r="DN70" s="33">
        <v>0.85761227100000004</v>
      </c>
      <c r="DO70">
        <v>5.3675526000000001E-2</v>
      </c>
      <c r="DQ70">
        <f t="shared" si="71"/>
        <v>0.85834874993127397</v>
      </c>
      <c r="DR70">
        <f t="shared" si="72"/>
        <v>0.855555142420378</v>
      </c>
      <c r="DS70">
        <f t="shared" si="73"/>
        <v>0.84870632619689235</v>
      </c>
      <c r="DU70">
        <f t="shared" si="74"/>
        <v>0.73613042073857105</v>
      </c>
      <c r="DV70">
        <f t="shared" si="75"/>
        <v>0.7337345886568688</v>
      </c>
      <c r="DW70">
        <f t="shared" si="76"/>
        <v>0.72786095982178367</v>
      </c>
    </row>
    <row r="71" spans="16:127" ht="15.5" x14ac:dyDescent="0.35">
      <c r="Q71" s="10"/>
      <c r="R71" s="11"/>
      <c r="S71" s="11"/>
      <c r="T71" s="11"/>
      <c r="U71" s="34"/>
      <c r="V71" s="34"/>
      <c r="Y71" s="10"/>
      <c r="Z71" s="32"/>
      <c r="AA71" s="21"/>
      <c r="AN71" s="10"/>
      <c r="AO71" s="11"/>
      <c r="AP71" s="11"/>
      <c r="AQ71" s="11"/>
      <c r="AR71" s="34"/>
      <c r="AS71" s="34"/>
      <c r="AV71" s="10"/>
      <c r="AW71" s="32"/>
      <c r="AX71" s="21"/>
      <c r="BK71" s="10"/>
      <c r="BL71" s="11"/>
      <c r="BM71" s="11"/>
      <c r="BN71" s="11"/>
      <c r="BO71" s="34"/>
      <c r="BP71" s="34"/>
      <c r="BS71" s="10"/>
      <c r="BT71" s="32"/>
      <c r="BU71" s="21"/>
      <c r="CH71" s="10"/>
      <c r="CI71" s="11"/>
      <c r="CJ71" s="11"/>
      <c r="CK71" s="11"/>
      <c r="CL71" s="34"/>
      <c r="CM71" s="34"/>
      <c r="CP71" s="10"/>
      <c r="CQ71" s="32"/>
      <c r="CR71" s="21"/>
      <c r="DE71" s="10"/>
      <c r="DF71" s="11"/>
      <c r="DG71" s="11"/>
      <c r="DH71" s="11"/>
      <c r="DI71" s="11"/>
      <c r="DJ71" s="11"/>
      <c r="DM71" s="10"/>
      <c r="DN71" s="33"/>
    </row>
    <row r="72" spans="16:127" ht="15.5" x14ac:dyDescent="0.35">
      <c r="P72" t="s">
        <v>61</v>
      </c>
      <c r="Q72" s="10" t="s">
        <v>81</v>
      </c>
      <c r="R72" s="11">
        <f>T10</f>
        <v>26.542051315307617</v>
      </c>
      <c r="S72" s="11">
        <f>U10</f>
        <v>26.669923782348633</v>
      </c>
      <c r="T72" s="11">
        <f>V10</f>
        <v>26.314756393432617</v>
      </c>
      <c r="U72" s="34"/>
      <c r="V72" s="34"/>
      <c r="W72">
        <f t="shared" si="35"/>
        <v>26.508910497029621</v>
      </c>
      <c r="X72">
        <f t="shared" si="36"/>
        <v>0.17988803160426314</v>
      </c>
      <c r="Y72" s="10" t="s">
        <v>81</v>
      </c>
      <c r="Z72" s="32">
        <f>(POWER(2,W30-W72))*1000</f>
        <v>91.299234352839591</v>
      </c>
      <c r="AA72" s="21">
        <f t="shared" si="37"/>
        <v>0.61955166194208322</v>
      </c>
      <c r="AC72">
        <f t="shared" si="38"/>
        <v>1.001250176550323</v>
      </c>
      <c r="AD72">
        <f t="shared" si="39"/>
        <v>1.0060739307010393</v>
      </c>
      <c r="AE72">
        <f t="shared" si="40"/>
        <v>0.99267589274863788</v>
      </c>
      <c r="AG72">
        <f t="shared" si="41"/>
        <v>91.413374514689949</v>
      </c>
      <c r="AH72">
        <f t="shared" si="42"/>
        <v>91.853779575356683</v>
      </c>
      <c r="AI72">
        <f t="shared" si="43"/>
        <v>90.630548968472155</v>
      </c>
      <c r="AM72" t="s">
        <v>61</v>
      </c>
      <c r="AN72" s="10" t="s">
        <v>81</v>
      </c>
      <c r="AO72" s="11">
        <v>33.782108306884766</v>
      </c>
      <c r="AP72" s="11">
        <v>37.307022094726563</v>
      </c>
      <c r="AQ72" s="11">
        <v>37.540225982666016</v>
      </c>
      <c r="AR72" s="34"/>
      <c r="AS72" s="34"/>
      <c r="AT72">
        <f t="shared" si="44"/>
        <v>36.209785461425781</v>
      </c>
      <c r="AU72">
        <f t="shared" si="45"/>
        <v>2.1056610098370037</v>
      </c>
      <c r="AV72" s="10" t="s">
        <v>81</v>
      </c>
      <c r="AW72" s="32">
        <f>(POWER(2,AT30-AT72))*1000</f>
        <v>0.10970155585017807</v>
      </c>
      <c r="AX72" s="21">
        <f t="shared" si="46"/>
        <v>6.3793332638839911E-3</v>
      </c>
      <c r="AZ72">
        <f t="shared" si="47"/>
        <v>0.93295521849674545</v>
      </c>
      <c r="BA72">
        <f t="shared" si="48"/>
        <v>1.0303022130432025</v>
      </c>
      <c r="BB72">
        <f t="shared" si="49"/>
        <v>1.036742568460052</v>
      </c>
      <c r="BD72">
        <f t="shared" si="50"/>
        <v>0.10234663900763581</v>
      </c>
      <c r="BE72">
        <f t="shared" si="51"/>
        <v>0.11302575576672094</v>
      </c>
      <c r="BF72">
        <f t="shared" si="52"/>
        <v>0.11373227277617745</v>
      </c>
      <c r="BJ72" t="s">
        <v>61</v>
      </c>
      <c r="BK72" s="10" t="s">
        <v>81</v>
      </c>
      <c r="BL72" s="11">
        <f>BN10</f>
        <v>26.094310760498047</v>
      </c>
      <c r="BM72" s="11">
        <f>BO10</f>
        <v>26.099634170532227</v>
      </c>
      <c r="BN72" s="11">
        <f>BP10</f>
        <v>26.116424560546875</v>
      </c>
      <c r="BO72" s="34"/>
      <c r="BP72" s="34"/>
      <c r="BQ72">
        <f t="shared" si="53"/>
        <v>26.103456497192383</v>
      </c>
      <c r="BR72">
        <f t="shared" si="54"/>
        <v>1.154177949765952E-2</v>
      </c>
      <c r="BS72" s="10" t="s">
        <v>81</v>
      </c>
      <c r="BT72" s="32">
        <f>(POWER(2,BQ30-BQ72))*1000</f>
        <v>120.92635190454864</v>
      </c>
      <c r="BU72" s="21">
        <f t="shared" si="55"/>
        <v>5.346821748640062E-2</v>
      </c>
      <c r="BW72">
        <f t="shared" si="56"/>
        <v>0.99964963503222959</v>
      </c>
      <c r="BX72">
        <f t="shared" si="57"/>
        <v>0.99985357009480458</v>
      </c>
      <c r="BY72">
        <f t="shared" si="58"/>
        <v>1.0004967948729659</v>
      </c>
      <c r="CA72">
        <f t="shared" si="59"/>
        <v>120.88398354716101</v>
      </c>
      <c r="CB72">
        <f t="shared" si="60"/>
        <v>120.90864467030363</v>
      </c>
      <c r="CC72">
        <f t="shared" si="61"/>
        <v>120.98642749618129</v>
      </c>
      <c r="CG72" t="s">
        <v>61</v>
      </c>
      <c r="CH72" s="10" t="s">
        <v>81</v>
      </c>
      <c r="CI72" s="11">
        <f>CK10</f>
        <v>32.22088623046875</v>
      </c>
      <c r="CJ72" s="11">
        <f>CL10</f>
        <v>32.332115173339844</v>
      </c>
      <c r="CK72" s="11">
        <f>CM10</f>
        <v>31.83991813659668</v>
      </c>
      <c r="CL72" s="34"/>
      <c r="CM72" s="34"/>
      <c r="CN72">
        <f t="shared" si="62"/>
        <v>32.130973180135094</v>
      </c>
      <c r="CO72">
        <f t="shared" si="63"/>
        <v>0.25812351347739554</v>
      </c>
      <c r="CP72" s="10" t="s">
        <v>81</v>
      </c>
      <c r="CQ72" s="32">
        <f>(POWER(2,CN30-CN72))*1000</f>
        <v>1.8537776012661253</v>
      </c>
      <c r="CR72" s="21">
        <f t="shared" si="64"/>
        <v>1.4892284306543959E-2</v>
      </c>
      <c r="CT72">
        <f t="shared" si="65"/>
        <v>1.0027983295068461</v>
      </c>
      <c r="CU72">
        <f t="shared" si="66"/>
        <v>1.0062600653916423</v>
      </c>
      <c r="CV72">
        <f t="shared" si="67"/>
        <v>0.9909416051015113</v>
      </c>
      <c r="CX72">
        <f t="shared" si="68"/>
        <v>1.8589650818268788</v>
      </c>
      <c r="CY72">
        <f t="shared" si="69"/>
        <v>1.865382370271613</v>
      </c>
      <c r="CZ72">
        <f t="shared" si="70"/>
        <v>1.8369853516998838</v>
      </c>
      <c r="DD72" t="s">
        <v>61</v>
      </c>
      <c r="DE72" s="10" t="s">
        <v>81</v>
      </c>
      <c r="DF72" s="11">
        <v>29.967113494873047</v>
      </c>
      <c r="DG72" s="11">
        <v>30.094366073608398</v>
      </c>
      <c r="DH72" s="11">
        <v>29.988229751586914</v>
      </c>
      <c r="DI72" s="11"/>
      <c r="DJ72" s="11"/>
      <c r="DK72">
        <v>36.209785459999999</v>
      </c>
      <c r="DL72">
        <v>2.1056610099999999</v>
      </c>
      <c r="DM72" s="10" t="s">
        <v>81</v>
      </c>
      <c r="DN72" s="33">
        <v>0.10970155600000001</v>
      </c>
      <c r="DO72">
        <v>6.3793330000000001E-3</v>
      </c>
      <c r="DQ72">
        <f t="shared" si="71"/>
        <v>0.82759710156186739</v>
      </c>
      <c r="DR72">
        <f t="shared" si="72"/>
        <v>0.83111141619032392</v>
      </c>
      <c r="DS72">
        <f t="shared" si="73"/>
        <v>0.82818026593154292</v>
      </c>
      <c r="DU72">
        <f t="shared" si="74"/>
        <v>9.0788689782426893E-2</v>
      </c>
      <c r="DV72">
        <f t="shared" si="75"/>
        <v>9.1174215565442127E-2</v>
      </c>
      <c r="DW72">
        <f t="shared" si="76"/>
        <v>9.0852663821184051E-2</v>
      </c>
    </row>
    <row r="73" spans="16:127" ht="15.5" x14ac:dyDescent="0.35">
      <c r="P73" t="s">
        <v>62</v>
      </c>
      <c r="Q73" s="10" t="s">
        <v>82</v>
      </c>
      <c r="R73" s="11">
        <f>T11</f>
        <v>25.447193145751953</v>
      </c>
      <c r="S73" s="11">
        <f>U11</f>
        <v>25.237085342407227</v>
      </c>
      <c r="T73" s="11">
        <f>V11</f>
        <v>25.422304153442383</v>
      </c>
      <c r="U73" s="34"/>
      <c r="V73" s="34"/>
      <c r="W73">
        <f t="shared" si="35"/>
        <v>25.368860880533855</v>
      </c>
      <c r="X73">
        <f t="shared" si="36"/>
        <v>0.11479747306002941</v>
      </c>
      <c r="Y73" s="10" t="s">
        <v>82</v>
      </c>
      <c r="Z73" s="32">
        <f>(POWER(2,W31-W73))*1000</f>
        <v>67.151760389798142</v>
      </c>
      <c r="AA73" s="21">
        <f t="shared" si="37"/>
        <v>0.30387065625782955</v>
      </c>
      <c r="AC73">
        <f t="shared" si="38"/>
        <v>1.0030877328543437</v>
      </c>
      <c r="AD73">
        <f t="shared" si="39"/>
        <v>0.99480561863825179</v>
      </c>
      <c r="AE73">
        <f t="shared" si="40"/>
        <v>1.0021066485074044</v>
      </c>
      <c r="AG73">
        <f t="shared" si="41"/>
        <v>67.359107086580735</v>
      </c>
      <c r="AH73">
        <f t="shared" si="42"/>
        <v>66.802948537220786</v>
      </c>
      <c r="AI73">
        <f t="shared" si="43"/>
        <v>67.29322554559289</v>
      </c>
      <c r="AM73" t="s">
        <v>62</v>
      </c>
      <c r="AN73" s="10" t="s">
        <v>82</v>
      </c>
      <c r="AO73" s="11">
        <v>36.240932464599609</v>
      </c>
      <c r="AP73" s="11">
        <v>31.452129364013672</v>
      </c>
      <c r="AQ73" s="11">
        <v>31.181472778320313</v>
      </c>
      <c r="AR73" s="34"/>
      <c r="AS73" s="34"/>
      <c r="AT73">
        <f t="shared" si="44"/>
        <v>32.958178202311196</v>
      </c>
      <c r="AU73">
        <f t="shared" si="45"/>
        <v>2.8461676701793848</v>
      </c>
      <c r="AV73" s="10" t="s">
        <v>82</v>
      </c>
      <c r="AW73" s="32">
        <f>(POWER(2,AT31-AT73))*1000</f>
        <v>0.34869461602429108</v>
      </c>
      <c r="AX73" s="21">
        <f t="shared" si="46"/>
        <v>3.0112202707380121E-2</v>
      </c>
      <c r="AZ73">
        <f t="shared" si="47"/>
        <v>1.0996036322802032</v>
      </c>
      <c r="BA73">
        <f t="shared" si="48"/>
        <v>0.95430424494179378</v>
      </c>
      <c r="BB73">
        <f t="shared" si="49"/>
        <v>0.94609212277800325</v>
      </c>
      <c r="BD73">
        <f t="shared" si="50"/>
        <v>0.38342586633686121</v>
      </c>
      <c r="BE73">
        <f t="shared" si="51"/>
        <v>0.33276075226032981</v>
      </c>
      <c r="BF73">
        <f t="shared" si="52"/>
        <v>0.32989722947568229</v>
      </c>
      <c r="BJ73" t="s">
        <v>62</v>
      </c>
      <c r="BK73" s="10" t="s">
        <v>82</v>
      </c>
      <c r="BL73" s="11">
        <f>BN11</f>
        <v>25.049989700317383</v>
      </c>
      <c r="BM73" s="11">
        <f>BO11</f>
        <v>25.059360504150391</v>
      </c>
      <c r="BN73" s="11">
        <f>BP11</f>
        <v>24.972192764282227</v>
      </c>
      <c r="BO73" s="34"/>
      <c r="BP73" s="34"/>
      <c r="BQ73">
        <f t="shared" si="53"/>
        <v>25.027180989583332</v>
      </c>
      <c r="BR73">
        <f t="shared" si="54"/>
        <v>4.785114086877279E-2</v>
      </c>
      <c r="BS73" s="10" t="s">
        <v>82</v>
      </c>
      <c r="BT73" s="32">
        <f>(POWER(2,BQ31-BQ73))*1000</f>
        <v>85.096813566340487</v>
      </c>
      <c r="BU73" s="21">
        <f t="shared" si="55"/>
        <v>0.16270228816986898</v>
      </c>
      <c r="BW73">
        <f t="shared" si="56"/>
        <v>1.0009113575653423</v>
      </c>
      <c r="BX73">
        <f t="shared" si="57"/>
        <v>1.0012857826289125</v>
      </c>
      <c r="BY73">
        <f t="shared" si="58"/>
        <v>0.99780285980574512</v>
      </c>
      <c r="CA73">
        <f t="shared" si="59"/>
        <v>85.174367191170703</v>
      </c>
      <c r="CB73">
        <f t="shared" si="60"/>
        <v>85.206229570999895</v>
      </c>
      <c r="CC73">
        <f t="shared" si="61"/>
        <v>84.909843936850862</v>
      </c>
      <c r="CG73" t="s">
        <v>62</v>
      </c>
      <c r="CH73" s="10" t="s">
        <v>82</v>
      </c>
      <c r="CI73" s="11">
        <f>CK11</f>
        <v>30.718711853027344</v>
      </c>
      <c r="CJ73" s="11">
        <f>CL11</f>
        <v>30.981487274169922</v>
      </c>
      <c r="CK73" s="11">
        <f>CM11</f>
        <v>30.673542022705078</v>
      </c>
      <c r="CL73" s="34"/>
      <c r="CM73" s="34"/>
      <c r="CN73">
        <f t="shared" si="62"/>
        <v>30.791247049967449</v>
      </c>
      <c r="CO73">
        <f t="shared" si="63"/>
        <v>0.16629367267365056</v>
      </c>
      <c r="CP73" s="10" t="s">
        <v>82</v>
      </c>
      <c r="CQ73" s="32">
        <f>(POWER(2,CN31-CN73))*1000</f>
        <v>1.5658729330084884</v>
      </c>
      <c r="CR73" s="21">
        <f t="shared" si="64"/>
        <v>8.4567786601068493E-3</v>
      </c>
      <c r="CT73">
        <f t="shared" si="65"/>
        <v>0.99764429167735891</v>
      </c>
      <c r="CU73">
        <f t="shared" si="66"/>
        <v>1.0061783864711213</v>
      </c>
      <c r="CV73">
        <f t="shared" si="67"/>
        <v>0.99617732185151964</v>
      </c>
      <c r="CX73">
        <f t="shared" si="68"/>
        <v>1.5621841931080018</v>
      </c>
      <c r="CY73">
        <f t="shared" si="69"/>
        <v>1.5755475011532831</v>
      </c>
      <c r="CZ73">
        <f t="shared" si="70"/>
        <v>1.55988710476418</v>
      </c>
      <c r="DD73" t="s">
        <v>62</v>
      </c>
      <c r="DE73" s="10" t="s">
        <v>82</v>
      </c>
      <c r="DF73" s="11">
        <v>26.595779418945313</v>
      </c>
      <c r="DG73" s="11">
        <v>26.621000289916992</v>
      </c>
      <c r="DH73" s="11">
        <v>26.670986175537109</v>
      </c>
      <c r="DI73" s="11"/>
      <c r="DJ73" s="11"/>
      <c r="DK73">
        <v>32.958178199999999</v>
      </c>
      <c r="DL73">
        <v>2.8461676699999998</v>
      </c>
      <c r="DM73" s="10" t="s">
        <v>82</v>
      </c>
      <c r="DN73" s="33">
        <v>0.34869461600000001</v>
      </c>
      <c r="DO73">
        <v>3.0112203000000001E-2</v>
      </c>
      <c r="DQ73">
        <f t="shared" si="71"/>
        <v>0.80695538623385787</v>
      </c>
      <c r="DR73">
        <f t="shared" si="72"/>
        <v>0.80772062485896123</v>
      </c>
      <c r="DS73">
        <f t="shared" si="73"/>
        <v>0.8092372707523352</v>
      </c>
      <c r="DU73">
        <f t="shared" si="74"/>
        <v>0.28138099853194676</v>
      </c>
      <c r="DV73">
        <f t="shared" si="75"/>
        <v>0.28164783312047553</v>
      </c>
      <c r="DW73">
        <f t="shared" si="76"/>
        <v>0.28217667937787355</v>
      </c>
    </row>
    <row r="74" spans="16:127" ht="15.5" x14ac:dyDescent="0.35">
      <c r="P74" t="s">
        <v>63</v>
      </c>
      <c r="Q74" s="10" t="s">
        <v>83</v>
      </c>
      <c r="R74" s="11">
        <f>T12</f>
        <v>26.164312362670898</v>
      </c>
      <c r="S74" s="11">
        <f>U12</f>
        <v>26.583166122436523</v>
      </c>
      <c r="T74" s="11">
        <f>V12</f>
        <v>26.548215866088867</v>
      </c>
      <c r="U74" s="34"/>
      <c r="V74" s="34"/>
      <c r="W74">
        <f t="shared" si="35"/>
        <v>26.43189811706543</v>
      </c>
      <c r="X74">
        <f t="shared" si="36"/>
        <v>0.23239402331139999</v>
      </c>
      <c r="Y74" s="10" t="s">
        <v>83</v>
      </c>
      <c r="Z74" s="32">
        <f>(POWER(2,W32-W74))*1000</f>
        <v>94.474702394257037</v>
      </c>
      <c r="AA74" s="21">
        <f t="shared" si="37"/>
        <v>0.83063865081915333</v>
      </c>
      <c r="AC74">
        <f t="shared" si="38"/>
        <v>0.98987640792161768</v>
      </c>
      <c r="AD74">
        <f t="shared" si="39"/>
        <v>1.0057229338847</v>
      </c>
      <c r="AE74">
        <f t="shared" si="40"/>
        <v>1.0044006581936822</v>
      </c>
      <c r="AG74">
        <f t="shared" si="41"/>
        <v>93.518279045491013</v>
      </c>
      <c r="AH74">
        <f t="shared" si="42"/>
        <v>95.01537486983608</v>
      </c>
      <c r="AI74">
        <f t="shared" si="43"/>
        <v>94.890453267444016</v>
      </c>
      <c r="AM74" t="s">
        <v>63</v>
      </c>
      <c r="AN74" s="10" t="s">
        <v>83</v>
      </c>
      <c r="AO74" s="11">
        <v>31.334312438964844</v>
      </c>
      <c r="AP74" s="11">
        <v>34.508670806884766</v>
      </c>
      <c r="AQ74" s="11">
        <v>32.194995880126953</v>
      </c>
      <c r="AR74" s="34"/>
      <c r="AS74" s="34"/>
      <c r="AT74">
        <f t="shared" si="44"/>
        <v>32.679326375325523</v>
      </c>
      <c r="AU74">
        <f t="shared" si="45"/>
        <v>1.6416667699110787</v>
      </c>
      <c r="AV74" s="10" t="s">
        <v>83</v>
      </c>
      <c r="AW74" s="32">
        <f>(POWER(2,AT32-AT74))*1000</f>
        <v>1.2435184436109847</v>
      </c>
      <c r="AX74" s="21">
        <f t="shared" si="46"/>
        <v>6.2468940858863162E-2</v>
      </c>
      <c r="AZ74">
        <f t="shared" si="47"/>
        <v>0.95884205442569248</v>
      </c>
      <c r="BA74">
        <f t="shared" si="48"/>
        <v>1.0559786456596145</v>
      </c>
      <c r="BB74">
        <f t="shared" si="49"/>
        <v>0.98517929991469277</v>
      </c>
      <c r="BD74">
        <f t="shared" si="50"/>
        <v>1.1923377791881962</v>
      </c>
      <c r="BE74">
        <f t="shared" si="51"/>
        <v>1.3131289219370794</v>
      </c>
      <c r="BF74">
        <f t="shared" si="52"/>
        <v>1.2250886297076784</v>
      </c>
      <c r="BJ74" t="s">
        <v>63</v>
      </c>
      <c r="BK74" s="10" t="s">
        <v>83</v>
      </c>
      <c r="BL74" s="11">
        <f>BN12</f>
        <v>26.530502319335938</v>
      </c>
      <c r="BM74" s="11">
        <f>BO12</f>
        <v>26.51844596862793</v>
      </c>
      <c r="BN74" s="11">
        <f>BP12</f>
        <v>26.493474960327148</v>
      </c>
      <c r="BO74" s="34"/>
      <c r="BP74" s="34"/>
      <c r="BQ74">
        <f t="shared" si="53"/>
        <v>26.514141082763672</v>
      </c>
      <c r="BR74">
        <f t="shared" si="54"/>
        <v>1.8885321297760681E-2</v>
      </c>
      <c r="BS74" s="10" t="s">
        <v>83</v>
      </c>
      <c r="BT74" s="32">
        <f>(POWER(2,BQ32-BQ74))*1000</f>
        <v>89.239665330205256</v>
      </c>
      <c r="BU74" s="21">
        <f t="shared" si="55"/>
        <v>6.3563052900897268E-2</v>
      </c>
      <c r="BW74">
        <f t="shared" si="56"/>
        <v>1.0006170758660895</v>
      </c>
      <c r="BX74">
        <f t="shared" si="57"/>
        <v>1.0001623618826958</v>
      </c>
      <c r="BY74">
        <f t="shared" si="58"/>
        <v>0.99922056225121481</v>
      </c>
      <c r="CA74">
        <f t="shared" si="59"/>
        <v>89.294732973978427</v>
      </c>
      <c r="CB74">
        <f t="shared" si="60"/>
        <v>89.254154450279415</v>
      </c>
      <c r="CC74">
        <f t="shared" si="61"/>
        <v>89.170108566357939</v>
      </c>
      <c r="CG74" t="s">
        <v>63</v>
      </c>
      <c r="CH74" s="10" t="s">
        <v>83</v>
      </c>
      <c r="CI74" s="11">
        <f>CK12</f>
        <v>32.846771240234375</v>
      </c>
      <c r="CJ74" s="11">
        <f>CL12</f>
        <v>32.266941070556641</v>
      </c>
      <c r="CK74" s="11">
        <f>CM12</f>
        <v>32.992389678955078</v>
      </c>
      <c r="CL74" s="34"/>
      <c r="CM74" s="34"/>
      <c r="CN74">
        <f t="shared" si="62"/>
        <v>32.702033996582031</v>
      </c>
      <c r="CO74">
        <f t="shared" si="63"/>
        <v>0.38377151162099804</v>
      </c>
      <c r="CP74" s="10" t="s">
        <v>83</v>
      </c>
      <c r="CQ74" s="32">
        <f>(POWER(2,CN32-CN74))*1000</f>
        <v>1.2240990359189219</v>
      </c>
      <c r="CR74" s="21">
        <f t="shared" si="64"/>
        <v>1.436529414156658E-2</v>
      </c>
      <c r="CT74">
        <f t="shared" si="65"/>
        <v>1.0044259401010798</v>
      </c>
      <c r="CU74">
        <f t="shared" si="66"/>
        <v>0.98669523351144262</v>
      </c>
      <c r="CV74">
        <f t="shared" si="67"/>
        <v>1.0088788263874777</v>
      </c>
      <c r="CX74">
        <f t="shared" si="68"/>
        <v>1.2295168249296886</v>
      </c>
      <c r="CY74">
        <f t="shared" si="69"/>
        <v>1.2078126840871524</v>
      </c>
      <c r="CZ74">
        <f t="shared" si="70"/>
        <v>1.2349675987399249</v>
      </c>
      <c r="DD74" t="s">
        <v>63</v>
      </c>
      <c r="DE74" s="10" t="s">
        <v>83</v>
      </c>
      <c r="DF74" s="11">
        <v>31.295595169067383</v>
      </c>
      <c r="DG74" s="11">
        <v>31.686546325683594</v>
      </c>
      <c r="DH74" s="11">
        <v>32.448585510253906</v>
      </c>
      <c r="DI74" s="11"/>
      <c r="DJ74" s="11"/>
      <c r="DK74">
        <v>32.679326379999999</v>
      </c>
      <c r="DL74">
        <v>1.6416667700000001</v>
      </c>
      <c r="DM74" s="10" t="s">
        <v>83</v>
      </c>
      <c r="DN74" s="33">
        <v>1.243518444</v>
      </c>
      <c r="DO74">
        <v>6.2468941E-2</v>
      </c>
      <c r="DQ74">
        <f t="shared" si="71"/>
        <v>0.95765729088652607</v>
      </c>
      <c r="DR74">
        <f t="shared" si="72"/>
        <v>0.96962054716880597</v>
      </c>
      <c r="DS74">
        <f t="shared" si="73"/>
        <v>0.99293924033001768</v>
      </c>
      <c r="DU74">
        <f t="shared" si="74"/>
        <v>1.1908645042484682</v>
      </c>
      <c r="DV74">
        <f t="shared" si="75"/>
        <v>1.2057410340857821</v>
      </c>
      <c r="DW74">
        <f t="shared" si="76"/>
        <v>1.2347382591217255</v>
      </c>
    </row>
    <row r="75" spans="16:127" ht="15.5" x14ac:dyDescent="0.35">
      <c r="P75" t="s">
        <v>64</v>
      </c>
      <c r="Q75" s="10" t="s">
        <v>84</v>
      </c>
      <c r="R75" s="11">
        <f>T13</f>
        <v>26.233306884765625</v>
      </c>
      <c r="S75" s="11">
        <f>U13</f>
        <v>26.23701286315918</v>
      </c>
      <c r="T75" s="11">
        <f>V13</f>
        <v>24.324695587158203</v>
      </c>
      <c r="U75" s="34"/>
      <c r="V75" s="34"/>
      <c r="W75">
        <f t="shared" si="35"/>
        <v>25.598338445027668</v>
      </c>
      <c r="X75">
        <f t="shared" si="36"/>
        <v>1.1030086267207475</v>
      </c>
      <c r="Y75" s="10" t="s">
        <v>84</v>
      </c>
      <c r="Z75" s="32">
        <f>(POWER(2,W33-W75))*1000</f>
        <v>5601.425669945942</v>
      </c>
      <c r="AA75" s="21">
        <f t="shared" si="37"/>
        <v>241.36022926462789</v>
      </c>
      <c r="AC75">
        <f t="shared" si="38"/>
        <v>1.0248050646373612</v>
      </c>
      <c r="AD75">
        <f t="shared" si="39"/>
        <v>1.0249498388148537</v>
      </c>
      <c r="AE75">
        <f t="shared" si="40"/>
        <v>0.95024509654778544</v>
      </c>
      <c r="AG75">
        <f t="shared" si="41"/>
        <v>5740.3693957503256</v>
      </c>
      <c r="AH75">
        <f t="shared" si="42"/>
        <v>5741.180337544477</v>
      </c>
      <c r="AI75">
        <f t="shared" si="43"/>
        <v>5322.7272765430253</v>
      </c>
      <c r="AM75" t="s">
        <v>64</v>
      </c>
      <c r="AN75" s="10" t="s">
        <v>84</v>
      </c>
      <c r="AO75" s="11">
        <v>36.90142822265625</v>
      </c>
      <c r="AP75" s="11">
        <v>34.810420989990234</v>
      </c>
      <c r="AQ75" s="11">
        <v>31.407047271728516</v>
      </c>
      <c r="AR75" s="34"/>
      <c r="AS75" s="34"/>
      <c r="AT75">
        <f t="shared" si="44"/>
        <v>34.372965494791664</v>
      </c>
      <c r="AU75">
        <f t="shared" si="45"/>
        <v>2.7731896781844831</v>
      </c>
      <c r="AV75" s="10" t="s">
        <v>84</v>
      </c>
      <c r="AW75" s="32">
        <f>(POWER(2,AT33-AT75))*1000</f>
        <v>12.790061553832603</v>
      </c>
      <c r="AX75" s="21">
        <f t="shared" si="46"/>
        <v>1.0318942859267473</v>
      </c>
      <c r="AZ75">
        <f t="shared" si="47"/>
        <v>1.073559633027523</v>
      </c>
      <c r="BA75">
        <f t="shared" si="48"/>
        <v>1.0127267312814443</v>
      </c>
      <c r="BB75">
        <f t="shared" si="49"/>
        <v>0.91371363569103292</v>
      </c>
      <c r="BD75">
        <f t="shared" si="50"/>
        <v>13.73089378813196</v>
      </c>
      <c r="BE75">
        <f t="shared" si="51"/>
        <v>12.952837230301363</v>
      </c>
      <c r="BF75">
        <f t="shared" si="52"/>
        <v>11.686453643064489</v>
      </c>
      <c r="BJ75" t="s">
        <v>64</v>
      </c>
      <c r="BK75" s="10" t="s">
        <v>84</v>
      </c>
      <c r="BL75" s="11">
        <f>BN13</f>
        <v>26.061155319213867</v>
      </c>
      <c r="BM75" s="11">
        <f>BO13</f>
        <v>25.972295761108398</v>
      </c>
      <c r="BN75" s="11">
        <f>BP13</f>
        <v>26.059103012084961</v>
      </c>
      <c r="BO75" s="34"/>
      <c r="BP75" s="34"/>
      <c r="BQ75">
        <f t="shared" si="53"/>
        <v>26.030851364135742</v>
      </c>
      <c r="BR75">
        <f t="shared" si="54"/>
        <v>5.0721021042164964E-2</v>
      </c>
      <c r="BS75" s="10" t="s">
        <v>84</v>
      </c>
      <c r="BT75" s="32">
        <f>(POWER(2,BQ33-BQ75))*1000</f>
        <v>4150.4885027597393</v>
      </c>
      <c r="BU75" s="21">
        <f t="shared" si="55"/>
        <v>8.0872120446195765</v>
      </c>
      <c r="BW75">
        <f t="shared" si="56"/>
        <v>1.0011641553575876</v>
      </c>
      <c r="BX75">
        <f t="shared" si="57"/>
        <v>0.99775053062198271</v>
      </c>
      <c r="BY75">
        <f t="shared" si="58"/>
        <v>1.0010853140204297</v>
      </c>
      <c r="CA75">
        <f t="shared" si="59"/>
        <v>4155.3203161868332</v>
      </c>
      <c r="CB75">
        <f t="shared" si="60"/>
        <v>4141.1521059689685</v>
      </c>
      <c r="CC75">
        <f t="shared" si="61"/>
        <v>4154.9930861234161</v>
      </c>
      <c r="CG75" t="s">
        <v>64</v>
      </c>
      <c r="CH75" s="10" t="s">
        <v>84</v>
      </c>
      <c r="CI75" s="11">
        <f>CK13</f>
        <v>32.419795989990234</v>
      </c>
      <c r="CJ75" s="11">
        <f>CL13</f>
        <v>31.823957443237305</v>
      </c>
      <c r="CK75" s="11">
        <f>CM13</f>
        <v>31.922538757324219</v>
      </c>
      <c r="CL75" s="34"/>
      <c r="CM75" s="34"/>
      <c r="CN75">
        <f t="shared" si="62"/>
        <v>32.055430730183922</v>
      </c>
      <c r="CO75">
        <f t="shared" si="63"/>
        <v>0.31937611179778042</v>
      </c>
      <c r="CP75" s="10" t="s">
        <v>84</v>
      </c>
      <c r="CQ75" s="32">
        <f>(POWER(2,CN33-CN75))*1000</f>
        <v>63.75586094276467</v>
      </c>
      <c r="CR75" s="21">
        <f t="shared" si="64"/>
        <v>0.63521526644303872</v>
      </c>
      <c r="CT75">
        <f t="shared" si="65"/>
        <v>1.011366724810945</v>
      </c>
      <c r="CU75">
        <f t="shared" si="66"/>
        <v>0.99277896812883382</v>
      </c>
      <c r="CV75">
        <f t="shared" si="67"/>
        <v>0.99585430706022082</v>
      </c>
      <c r="CX75">
        <f t="shared" si="68"/>
        <v>64.480556269185954</v>
      </c>
      <c r="CY75">
        <f t="shared" si="69"/>
        <v>63.295477838923325</v>
      </c>
      <c r="CZ75">
        <f t="shared" si="70"/>
        <v>63.49154872018471</v>
      </c>
      <c r="DD75" t="s">
        <v>64</v>
      </c>
      <c r="DE75" s="10" t="s">
        <v>84</v>
      </c>
      <c r="DF75" s="11">
        <v>30.810680389404297</v>
      </c>
      <c r="DG75" s="11">
        <v>30.70123291015625</v>
      </c>
      <c r="DH75" s="11">
        <v>29.881053924560547</v>
      </c>
      <c r="DI75" s="11"/>
      <c r="DJ75" s="11"/>
      <c r="DK75">
        <v>34.372965489999999</v>
      </c>
      <c r="DL75">
        <v>2.773189678</v>
      </c>
      <c r="DM75" s="10" t="s">
        <v>84</v>
      </c>
      <c r="DN75" s="33">
        <v>12.790061550000001</v>
      </c>
      <c r="DO75">
        <v>1.031894286</v>
      </c>
      <c r="DQ75">
        <f t="shared" si="71"/>
        <v>0.89636375419420633</v>
      </c>
      <c r="DR75">
        <f t="shared" si="72"/>
        <v>0.89317963907094511</v>
      </c>
      <c r="DS75">
        <f t="shared" si="73"/>
        <v>0.86931847452189526</v>
      </c>
      <c r="DU75">
        <f t="shared" si="74"/>
        <v>11.464547587332971</v>
      </c>
      <c r="DV75">
        <f t="shared" si="75"/>
        <v>11.423822558924174</v>
      </c>
      <c r="DW75">
        <f t="shared" si="76"/>
        <v>11.118636795687149</v>
      </c>
    </row>
    <row r="76" spans="16:127" ht="15.5" x14ac:dyDescent="0.35">
      <c r="P76" s="14"/>
      <c r="Q76" s="35"/>
      <c r="R76" s="34"/>
      <c r="S76" s="34"/>
      <c r="T76" s="34"/>
      <c r="U76" s="34"/>
      <c r="V76" s="34"/>
      <c r="W76" s="14"/>
      <c r="X76" s="14"/>
      <c r="Y76" s="35"/>
      <c r="Z76" s="14"/>
      <c r="AA76" s="21"/>
      <c r="AM76" s="14"/>
      <c r="AN76" s="35"/>
      <c r="AO76" s="34"/>
      <c r="AP76" s="34"/>
      <c r="AQ76" s="34"/>
      <c r="AR76" s="34"/>
      <c r="AS76" s="34"/>
      <c r="AT76" s="14"/>
      <c r="AU76" s="14"/>
      <c r="AV76" s="35"/>
      <c r="AW76" s="14"/>
      <c r="AX76" s="21"/>
      <c r="BJ76" s="14"/>
      <c r="BK76" s="35"/>
      <c r="BL76" s="34"/>
      <c r="BM76" s="34"/>
      <c r="BN76" s="34"/>
      <c r="BO76" s="34"/>
      <c r="BP76" s="34"/>
      <c r="BQ76" s="14"/>
      <c r="BR76" s="14"/>
      <c r="BS76" s="35"/>
      <c r="BT76" s="14"/>
      <c r="BU76" s="21"/>
      <c r="CG76" s="14"/>
      <c r="CH76" s="35"/>
      <c r="CI76" s="34"/>
      <c r="CJ76" s="34"/>
      <c r="CK76" s="34"/>
      <c r="CL76" s="34"/>
      <c r="CM76" s="34"/>
      <c r="CN76" s="14"/>
      <c r="CO76" s="14"/>
      <c r="CP76" s="35"/>
      <c r="CQ76" s="14"/>
      <c r="CR76" s="21"/>
      <c r="DE76" s="13"/>
      <c r="DF76" s="11"/>
      <c r="DG76" s="11"/>
      <c r="DH76" s="11"/>
      <c r="DI76" s="11"/>
      <c r="DJ76" s="11"/>
      <c r="DM76" s="13"/>
    </row>
    <row r="77" spans="16:127" ht="15.5" x14ac:dyDescent="0.35">
      <c r="P77" s="14"/>
      <c r="Q77" s="35"/>
      <c r="R77" s="34"/>
      <c r="S77" s="34"/>
      <c r="T77" s="34"/>
      <c r="U77" s="34"/>
      <c r="V77" s="34"/>
      <c r="W77" s="14"/>
      <c r="X77" s="14"/>
      <c r="Y77" s="35"/>
      <c r="Z77" s="14"/>
      <c r="AA77" s="21"/>
      <c r="AM77" s="14"/>
      <c r="AN77" s="35"/>
      <c r="AO77" s="34"/>
      <c r="AP77" s="34"/>
      <c r="AQ77" s="34"/>
      <c r="AR77" s="34"/>
      <c r="AS77" s="34"/>
      <c r="AT77" s="14"/>
      <c r="AU77" s="14"/>
      <c r="AV77" s="35"/>
      <c r="AW77" s="14"/>
      <c r="AX77" s="21"/>
      <c r="BJ77" s="14"/>
      <c r="BK77" s="35"/>
      <c r="BL77" s="34"/>
      <c r="BM77" s="34"/>
      <c r="BN77" s="34"/>
      <c r="BO77" s="34"/>
      <c r="BP77" s="34"/>
      <c r="BQ77" s="14"/>
      <c r="BR77" s="14"/>
      <c r="BS77" s="35"/>
      <c r="BT77" s="14"/>
      <c r="BU77" s="21"/>
      <c r="CG77" s="14"/>
      <c r="CH77" s="35"/>
      <c r="CI77" s="34"/>
      <c r="CJ77" s="34"/>
      <c r="CK77" s="34"/>
      <c r="CL77" s="34"/>
      <c r="CM77" s="34"/>
      <c r="CN77" s="14"/>
      <c r="CO77" s="14"/>
      <c r="CP77" s="35"/>
      <c r="CQ77" s="14"/>
      <c r="CR77" s="21"/>
      <c r="DE77" s="13"/>
      <c r="DF77" s="11"/>
      <c r="DG77" s="11"/>
      <c r="DH77" s="11"/>
      <c r="DI77" s="11"/>
      <c r="DJ77" s="11"/>
      <c r="DM77" s="13"/>
    </row>
    <row r="78" spans="16:127" ht="15.5" x14ac:dyDescent="0.35">
      <c r="P78" s="14"/>
      <c r="Q78" s="35"/>
      <c r="R78" s="34"/>
      <c r="S78" s="34"/>
      <c r="T78" s="34"/>
      <c r="U78" s="34"/>
      <c r="V78" s="34"/>
      <c r="W78" s="14"/>
      <c r="X78" s="14"/>
      <c r="Y78" s="35"/>
      <c r="Z78" s="14"/>
      <c r="AA78" s="21"/>
      <c r="AM78" s="14"/>
      <c r="AN78" s="35"/>
      <c r="AO78" s="34"/>
      <c r="AP78" s="34"/>
      <c r="AQ78" s="34"/>
      <c r="AR78" s="34"/>
      <c r="AS78" s="34"/>
      <c r="AT78" s="14"/>
      <c r="AU78" s="14"/>
      <c r="AV78" s="35"/>
      <c r="AW78" s="14"/>
      <c r="AX78" s="21"/>
      <c r="BJ78" s="14"/>
      <c r="BK78" s="35"/>
      <c r="BL78" s="34"/>
      <c r="BM78" s="34"/>
      <c r="BN78" s="34"/>
      <c r="BO78" s="34"/>
      <c r="BP78" s="34"/>
      <c r="BQ78" s="14"/>
      <c r="BR78" s="14"/>
      <c r="BS78" s="35"/>
      <c r="BT78" s="14"/>
      <c r="BU78" s="21"/>
      <c r="CG78" s="14"/>
      <c r="CH78" s="35"/>
      <c r="CI78" s="34"/>
      <c r="CJ78" s="34"/>
      <c r="CK78" s="34"/>
      <c r="CL78" s="34"/>
      <c r="CM78" s="34"/>
      <c r="CN78" s="14"/>
      <c r="CO78" s="14"/>
      <c r="CP78" s="35"/>
      <c r="CQ78" s="14"/>
      <c r="CR78" s="21"/>
      <c r="DE78" s="13"/>
      <c r="DF78" s="11"/>
      <c r="DG78" s="11"/>
      <c r="DH78" s="11"/>
      <c r="DI78" s="11"/>
      <c r="DJ78" s="11"/>
      <c r="DM78" s="13"/>
    </row>
    <row r="79" spans="16:127" ht="15.5" x14ac:dyDescent="0.35">
      <c r="P79" s="14"/>
      <c r="Q79" s="35"/>
      <c r="R79" s="34"/>
      <c r="S79" s="34"/>
      <c r="T79" s="34"/>
      <c r="U79" s="34"/>
      <c r="V79" s="34"/>
      <c r="W79" s="14"/>
      <c r="X79" s="14"/>
      <c r="Y79" s="35"/>
      <c r="Z79" s="14"/>
      <c r="AA79" s="21"/>
      <c r="AM79" s="14"/>
      <c r="AN79" s="35"/>
      <c r="AO79" s="34"/>
      <c r="AP79" s="34"/>
      <c r="AQ79" s="34"/>
      <c r="AR79" s="34"/>
      <c r="AS79" s="34"/>
      <c r="AT79" s="14"/>
      <c r="AU79" s="14"/>
      <c r="AV79" s="35"/>
      <c r="AW79" s="14"/>
      <c r="AX79" s="21"/>
      <c r="BJ79" s="14"/>
      <c r="BK79" s="35"/>
      <c r="BL79" s="34"/>
      <c r="BM79" s="34"/>
      <c r="BN79" s="34"/>
      <c r="BO79" s="34"/>
      <c r="BP79" s="34"/>
      <c r="BQ79" s="14"/>
      <c r="BR79" s="14"/>
      <c r="BS79" s="35"/>
      <c r="BT79" s="14"/>
      <c r="BU79" s="21"/>
      <c r="CG79" s="14"/>
      <c r="CH79" s="35"/>
      <c r="CI79" s="34"/>
      <c r="CJ79" s="34"/>
      <c r="CK79" s="34"/>
      <c r="CL79" s="34"/>
      <c r="CM79" s="34"/>
      <c r="CN79" s="14"/>
      <c r="CO79" s="14"/>
      <c r="CP79" s="35"/>
      <c r="CQ79" s="14"/>
      <c r="CR79" s="21"/>
      <c r="DE79" s="13"/>
      <c r="DF79" s="11"/>
      <c r="DG79" s="11"/>
      <c r="DH79" s="11"/>
      <c r="DI79" s="11"/>
      <c r="DJ79" s="11"/>
      <c r="DM79" s="13"/>
    </row>
    <row r="80" spans="16:127" x14ac:dyDescent="0.35">
      <c r="P80" s="1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M80" s="1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BJ80" s="1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CG80" s="1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</row>
    <row r="81" spans="16:127" x14ac:dyDescent="0.35">
      <c r="P81" s="36"/>
      <c r="Q81" s="34"/>
      <c r="U81" s="34"/>
      <c r="V81" s="34"/>
      <c r="W81" s="34"/>
      <c r="X81" s="34"/>
      <c r="Y81" s="34"/>
      <c r="Z81" s="34"/>
      <c r="AA81" s="34"/>
      <c r="AM81" s="36"/>
      <c r="AN81" s="34"/>
      <c r="AR81" s="34"/>
      <c r="AS81" s="34"/>
      <c r="AT81" s="34"/>
      <c r="AU81" s="34"/>
      <c r="AV81" s="34"/>
      <c r="AW81" s="34"/>
      <c r="AX81" s="34"/>
      <c r="BJ81" s="36"/>
      <c r="BK81" s="34"/>
      <c r="BO81" s="34"/>
      <c r="BP81" s="34"/>
      <c r="BQ81" s="34"/>
      <c r="BR81" s="34"/>
      <c r="BS81" s="34"/>
      <c r="BT81" s="34"/>
      <c r="BU81" s="34"/>
      <c r="CG81" s="36"/>
      <c r="CH81" s="34"/>
      <c r="CL81" s="34"/>
      <c r="CM81" s="34"/>
      <c r="CN81" s="34"/>
      <c r="CO81" s="34"/>
      <c r="CP81" s="34"/>
      <c r="CQ81" s="34"/>
      <c r="CR81" s="34"/>
      <c r="DE81" s="11"/>
      <c r="DI81" s="11"/>
      <c r="DJ81" s="11"/>
      <c r="DK81" s="11"/>
      <c r="DL81" s="11"/>
      <c r="DM81" s="11"/>
      <c r="DN81" s="11"/>
      <c r="DO81" s="11"/>
    </row>
    <row r="82" spans="16:127" x14ac:dyDescent="0.35"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</row>
    <row r="83" spans="16:127" x14ac:dyDescent="0.35">
      <c r="Z83" s="26"/>
      <c r="AW83" s="26"/>
      <c r="BT83" s="26"/>
      <c r="CQ83" s="26"/>
      <c r="DN83" s="27"/>
    </row>
    <row r="84" spans="16:127" x14ac:dyDescent="0.35">
      <c r="Q84" s="37" t="s">
        <v>9</v>
      </c>
      <c r="R84" s="16"/>
      <c r="S84" s="16"/>
      <c r="T84" s="16"/>
      <c r="U84" s="16"/>
      <c r="V84" s="16"/>
      <c r="W84" s="16"/>
      <c r="X84" s="16"/>
      <c r="Y84" s="17"/>
      <c r="Z84" s="28" t="s">
        <v>51</v>
      </c>
      <c r="AA84" s="17"/>
      <c r="AC84" t="s">
        <v>52</v>
      </c>
      <c r="AG84" s="29" t="s">
        <v>53</v>
      </c>
      <c r="AH84" s="29"/>
      <c r="AN84" s="37" t="s">
        <v>13</v>
      </c>
      <c r="AO84" s="16"/>
      <c r="AP84" s="16"/>
      <c r="AQ84" s="16"/>
      <c r="AR84" s="16"/>
      <c r="AS84" s="16"/>
      <c r="AT84" s="16"/>
      <c r="AU84" s="16"/>
      <c r="AV84" s="17"/>
      <c r="AW84" s="28" t="s">
        <v>51</v>
      </c>
      <c r="AX84" s="17"/>
      <c r="AZ84" t="s">
        <v>52</v>
      </c>
      <c r="BD84" s="29" t="s">
        <v>53</v>
      </c>
      <c r="BE84" s="29"/>
      <c r="BK84" s="37" t="s">
        <v>17</v>
      </c>
      <c r="BL84" s="16"/>
      <c r="BM84" s="16"/>
      <c r="BN84" s="16"/>
      <c r="BO84" s="16"/>
      <c r="BP84" s="16"/>
      <c r="BQ84" s="16"/>
      <c r="BR84" s="16"/>
      <c r="BS84" s="17"/>
      <c r="BT84" s="28" t="s">
        <v>51</v>
      </c>
      <c r="BU84" s="17"/>
      <c r="BW84" t="s">
        <v>52</v>
      </c>
      <c r="CA84" s="29" t="s">
        <v>53</v>
      </c>
      <c r="CB84" s="29"/>
      <c r="CH84" s="37" t="s">
        <v>21</v>
      </c>
      <c r="CI84" s="16"/>
      <c r="CJ84" s="16"/>
      <c r="CK84" s="16"/>
      <c r="CL84" s="16"/>
      <c r="CM84" s="16"/>
      <c r="CN84" s="16"/>
      <c r="CO84" s="16"/>
      <c r="CP84" s="17"/>
      <c r="CQ84" s="28" t="s">
        <v>51</v>
      </c>
      <c r="CR84" s="17"/>
      <c r="CT84" t="s">
        <v>52</v>
      </c>
      <c r="CX84" s="29" t="s">
        <v>53</v>
      </c>
      <c r="CY84" s="29"/>
      <c r="DE84" s="38" t="s">
        <v>25</v>
      </c>
      <c r="DF84" s="38"/>
      <c r="DG84" s="38"/>
      <c r="DH84" s="38"/>
      <c r="DI84" s="38"/>
      <c r="DJ84" s="38"/>
      <c r="DK84" s="38"/>
      <c r="DL84" s="38"/>
      <c r="DN84" s="30" t="s">
        <v>51</v>
      </c>
      <c r="DQ84" t="s">
        <v>52</v>
      </c>
      <c r="DU84" s="29" t="s">
        <v>53</v>
      </c>
      <c r="DV84" s="29"/>
    </row>
    <row r="85" spans="16:127" x14ac:dyDescent="0.35">
      <c r="R85" s="19" t="s">
        <v>46</v>
      </c>
      <c r="S85" s="19" t="s">
        <v>47</v>
      </c>
      <c r="T85" s="19" t="s">
        <v>48</v>
      </c>
      <c r="U85" s="20"/>
      <c r="V85" s="21"/>
      <c r="W85" s="22" t="s">
        <v>49</v>
      </c>
      <c r="X85" s="19" t="s">
        <v>50</v>
      </c>
      <c r="Z85" s="19" t="s">
        <v>49</v>
      </c>
      <c r="AA85" s="19" t="s">
        <v>50</v>
      </c>
      <c r="AC85" s="29" t="s">
        <v>46</v>
      </c>
      <c r="AD85" s="29" t="s">
        <v>47</v>
      </c>
      <c r="AE85" s="29" t="s">
        <v>48</v>
      </c>
      <c r="AG85" s="29" t="s">
        <v>46</v>
      </c>
      <c r="AH85" s="29" t="s">
        <v>47</v>
      </c>
      <c r="AI85" s="29" t="s">
        <v>48</v>
      </c>
      <c r="AJ85" s="29"/>
      <c r="AO85" s="19" t="s">
        <v>46</v>
      </c>
      <c r="AP85" s="19" t="s">
        <v>47</v>
      </c>
      <c r="AQ85" s="19" t="s">
        <v>48</v>
      </c>
      <c r="AR85" s="20"/>
      <c r="AS85" s="21"/>
      <c r="AT85" s="22" t="s">
        <v>49</v>
      </c>
      <c r="AU85" s="19" t="s">
        <v>50</v>
      </c>
      <c r="AW85" s="19" t="s">
        <v>49</v>
      </c>
      <c r="AX85" s="19" t="s">
        <v>50</v>
      </c>
      <c r="AZ85" s="29" t="s">
        <v>46</v>
      </c>
      <c r="BA85" s="29" t="s">
        <v>47</v>
      </c>
      <c r="BB85" s="29" t="s">
        <v>48</v>
      </c>
      <c r="BD85" s="29" t="s">
        <v>46</v>
      </c>
      <c r="BE85" s="29" t="s">
        <v>47</v>
      </c>
      <c r="BF85" s="29" t="s">
        <v>48</v>
      </c>
      <c r="BL85" s="19" t="s">
        <v>46</v>
      </c>
      <c r="BM85" s="19" t="s">
        <v>47</v>
      </c>
      <c r="BN85" s="19" t="s">
        <v>48</v>
      </c>
      <c r="BO85" s="20"/>
      <c r="BP85" s="21"/>
      <c r="BQ85" s="22" t="s">
        <v>49</v>
      </c>
      <c r="BR85" s="19" t="s">
        <v>50</v>
      </c>
      <c r="BT85" s="19" t="s">
        <v>49</v>
      </c>
      <c r="BU85" s="19" t="s">
        <v>50</v>
      </c>
      <c r="BW85" s="29" t="s">
        <v>46</v>
      </c>
      <c r="BX85" s="29" t="s">
        <v>47</v>
      </c>
      <c r="BY85" s="29" t="s">
        <v>48</v>
      </c>
      <c r="CA85" s="29" t="s">
        <v>46</v>
      </c>
      <c r="CB85" s="29" t="s">
        <v>47</v>
      </c>
      <c r="CC85" s="29" t="s">
        <v>48</v>
      </c>
      <c r="CI85" s="19" t="s">
        <v>46</v>
      </c>
      <c r="CJ85" s="19" t="s">
        <v>47</v>
      </c>
      <c r="CK85" s="19" t="s">
        <v>48</v>
      </c>
      <c r="CL85" s="20"/>
      <c r="CM85" s="21"/>
      <c r="CN85" s="22" t="s">
        <v>49</v>
      </c>
      <c r="CO85" s="19" t="s">
        <v>50</v>
      </c>
      <c r="CQ85" s="19" t="s">
        <v>49</v>
      </c>
      <c r="CR85" s="19" t="s">
        <v>50</v>
      </c>
      <c r="CT85" s="29" t="s">
        <v>46</v>
      </c>
      <c r="CU85" s="29" t="s">
        <v>47</v>
      </c>
      <c r="CV85" s="29" t="s">
        <v>48</v>
      </c>
      <c r="CX85" s="29" t="s">
        <v>46</v>
      </c>
      <c r="CY85" s="29" t="s">
        <v>47</v>
      </c>
      <c r="CZ85" s="29" t="s">
        <v>48</v>
      </c>
      <c r="DF85" s="23" t="s">
        <v>46</v>
      </c>
      <c r="DG85" s="23" t="s">
        <v>47</v>
      </c>
      <c r="DH85" s="23" t="s">
        <v>48</v>
      </c>
      <c r="DI85" s="23"/>
      <c r="DK85" s="24" t="s">
        <v>49</v>
      </c>
      <c r="DL85" s="23" t="s">
        <v>50</v>
      </c>
      <c r="DN85" s="23" t="s">
        <v>49</v>
      </c>
      <c r="DO85" s="23" t="s">
        <v>50</v>
      </c>
      <c r="DQ85" s="29" t="s">
        <v>46</v>
      </c>
      <c r="DR85" s="29" t="s">
        <v>47</v>
      </c>
      <c r="DS85" s="29" t="s">
        <v>48</v>
      </c>
      <c r="DU85" s="29" t="s">
        <v>46</v>
      </c>
      <c r="DV85" s="29" t="s">
        <v>47</v>
      </c>
      <c r="DW85" s="29" t="s">
        <v>48</v>
      </c>
    </row>
    <row r="86" spans="16:127" ht="15.5" x14ac:dyDescent="0.35">
      <c r="P86" t="s">
        <v>56</v>
      </c>
      <c r="Q86" s="10" t="s">
        <v>76</v>
      </c>
      <c r="R86" s="11">
        <f>W3</f>
        <v>22.309097290039063</v>
      </c>
      <c r="S86" s="11">
        <f>X3</f>
        <v>21.637346267700195</v>
      </c>
      <c r="T86" s="11">
        <f>Y3</f>
        <v>22.418766021728516</v>
      </c>
      <c r="W86">
        <f t="shared" ref="W86:W96" si="77">AVERAGE(R86:T86)</f>
        <v>22.121736526489258</v>
      </c>
      <c r="X86">
        <f t="shared" ref="X86:X96" si="78">STDEV(R86:T86)</f>
        <v>0.42306293832584119</v>
      </c>
      <c r="Y86" s="10" t="s">
        <v>76</v>
      </c>
      <c r="Z86" s="32">
        <f>(POWER(2,W23-W86))*1000</f>
        <v>1725.2006262645864</v>
      </c>
      <c r="AA86" s="21">
        <f t="shared" ref="AA86:AA96" si="79">((X86/W86)*Z86)</f>
        <v>32.993270906879758</v>
      </c>
      <c r="AC86">
        <f t="shared" ref="AC86:AC96" si="80">R86/W86</f>
        <v>1.0084695323681057</v>
      </c>
      <c r="AD86">
        <f t="shared" ref="AD86:AD96" si="81">S86/W86</f>
        <v>0.97810342518956239</v>
      </c>
      <c r="AE86">
        <f t="shared" ref="AE86:AE96" si="82">T86/W86</f>
        <v>1.0134270424423319</v>
      </c>
      <c r="AG86">
        <f t="shared" ref="AG86:AG96" si="83">Z86*AC86</f>
        <v>1739.8122688102105</v>
      </c>
      <c r="AH86">
        <f t="shared" ref="AH86:AH96" si="84">AD86*Z86</f>
        <v>1687.4246416885701</v>
      </c>
      <c r="AI86">
        <f t="shared" ref="AI86:AI96" si="85">AE86*Z86</f>
        <v>1748.3649682949786</v>
      </c>
      <c r="AM86" t="s">
        <v>56</v>
      </c>
      <c r="AN86" s="10" t="s">
        <v>76</v>
      </c>
      <c r="AO86" s="11">
        <f>AT3</f>
        <v>34.428291320800781</v>
      </c>
      <c r="AP86" s="11">
        <f>AU3</f>
        <v>34.558467864990234</v>
      </c>
      <c r="AQ86" s="11">
        <f>AV3</f>
        <v>35.650199890136719</v>
      </c>
      <c r="AT86">
        <f t="shared" ref="AT86:AT96" si="86">AVERAGE(AO86:AQ86)</f>
        <v>34.878986358642578</v>
      </c>
      <c r="AU86">
        <f t="shared" ref="AU86:AU96" si="87">STDEV(AO86:AQ86)</f>
        <v>0.67105455555716553</v>
      </c>
      <c r="AV86" s="10" t="s">
        <v>76</v>
      </c>
      <c r="AW86" s="32">
        <f>(POWER(2,AT23-AT86))*1000</f>
        <v>0.24918663501390786</v>
      </c>
      <c r="AX86" s="21">
        <f t="shared" ref="AX86:AX96" si="88">((AU86/AT86)*AW86)</f>
        <v>4.7942283898571225E-3</v>
      </c>
      <c r="AZ86">
        <f t="shared" ref="AZ86:AZ96" si="89">AO86/AT86</f>
        <v>0.98707832179503352</v>
      </c>
      <c r="BA86">
        <f t="shared" ref="BA86:BA96" si="90">AP86/AT86</f>
        <v>0.99081055595031864</v>
      </c>
      <c r="BB86">
        <f t="shared" ref="BB86:BB96" si="91">AQ86/AT86</f>
        <v>1.022111122254648</v>
      </c>
      <c r="BD86">
        <f t="shared" ref="BD86:BD96" si="92">AW86*AZ86</f>
        <v>0.24596672550327972</v>
      </c>
      <c r="BE86">
        <f t="shared" ref="BE86:BE96" si="93">BA86*AW86</f>
        <v>0.24689674837351919</v>
      </c>
      <c r="BF86">
        <f t="shared" ref="BF86:BF96" si="94">BB86*AW86</f>
        <v>0.25469643116492474</v>
      </c>
      <c r="BJ86" t="s">
        <v>56</v>
      </c>
      <c r="BK86" s="10" t="s">
        <v>76</v>
      </c>
      <c r="BL86" s="11">
        <f>BQ3</f>
        <v>27.04041862487793</v>
      </c>
      <c r="BM86" s="11">
        <f>BR3</f>
        <v>26.859113693237305</v>
      </c>
      <c r="BN86" s="11">
        <f>BS3</f>
        <v>26.948160171508789</v>
      </c>
      <c r="BQ86">
        <f t="shared" ref="BQ86:BQ96" si="95">AVERAGE(BL86:BN86)</f>
        <v>26.949230829874676</v>
      </c>
      <c r="BR86">
        <f t="shared" ref="BR86:BR96" si="96">STDEV(BL86:BN86)</f>
        <v>9.0657207608139223E-2</v>
      </c>
      <c r="BS86" s="10" t="s">
        <v>76</v>
      </c>
      <c r="BT86" s="32">
        <f>(POWER(2,BQ23-BQ86))*1000</f>
        <v>60.760175262174855</v>
      </c>
      <c r="BU86" s="21">
        <f t="shared" ref="BU86:BU96" si="97">((BR86/BQ86)*BT86)</f>
        <v>0.20439721852631171</v>
      </c>
      <c r="BW86">
        <f t="shared" ref="BW86:BW96" si="98">BL86/BQ86</f>
        <v>1.0033836882239386</v>
      </c>
      <c r="BX86">
        <f t="shared" ref="BX86:BX96" si="99">BM86/BQ86</f>
        <v>0.99665604049309375</v>
      </c>
      <c r="BY86">
        <f t="shared" ref="BY86:BY96" si="100">BN86/BQ86</f>
        <v>0.99996027128296738</v>
      </c>
      <c r="CA86">
        <f t="shared" ref="CA86:CA96" si="101">BT86*BW86</f>
        <v>60.965768751693922</v>
      </c>
      <c r="CB86">
        <f t="shared" ref="CB86:CB96" si="102">BX86*BT86</f>
        <v>60.556995696465613</v>
      </c>
      <c r="CC86">
        <f t="shared" ref="CC86:CC96" si="103">BY86*BT86</f>
        <v>60.757761338365015</v>
      </c>
      <c r="CG86" t="s">
        <v>56</v>
      </c>
      <c r="CH86" s="10" t="s">
        <v>76</v>
      </c>
      <c r="CI86" s="11" t="str">
        <f>CN3</f>
        <v>Undetermined</v>
      </c>
      <c r="CJ86" s="11" t="str">
        <f>CO3</f>
        <v>Undetermined</v>
      </c>
      <c r="CK86" s="11" t="str">
        <f>CP3</f>
        <v>Undetermined</v>
      </c>
      <c r="CN86" t="e">
        <f t="shared" ref="CN86:CN96" si="104">AVERAGE(CI86:CK86)</f>
        <v>#DIV/0!</v>
      </c>
      <c r="CO86" t="e">
        <f t="shared" ref="CO86:CO96" si="105">STDEV(CI86:CK86)</f>
        <v>#DIV/0!</v>
      </c>
      <c r="CP86" s="10" t="s">
        <v>76</v>
      </c>
      <c r="CQ86" s="32" t="e">
        <f>(POWER(2,CN23-CN86))*1000</f>
        <v>#DIV/0!</v>
      </c>
      <c r="CR86" s="21" t="e">
        <f t="shared" ref="CR86:CR96" si="106">((CO86/CN86)*CQ86)</f>
        <v>#DIV/0!</v>
      </c>
      <c r="CT86" t="e">
        <f t="shared" ref="CT86:CT96" si="107">CI86/CN86</f>
        <v>#VALUE!</v>
      </c>
      <c r="CU86" t="e">
        <f t="shared" ref="CU86:CU96" si="108">CJ86/CN86</f>
        <v>#VALUE!</v>
      </c>
      <c r="CV86" t="e">
        <f t="shared" ref="CV86:CV96" si="109">CK86/CN86</f>
        <v>#VALUE!</v>
      </c>
      <c r="CX86" t="e">
        <f t="shared" ref="CX86:CX96" si="110">CQ86*CT86</f>
        <v>#DIV/0!</v>
      </c>
      <c r="CY86" t="e">
        <f t="shared" ref="CY86:CY96" si="111">CU86*CQ86</f>
        <v>#VALUE!</v>
      </c>
      <c r="CZ86" t="e">
        <f t="shared" ref="CZ86:CZ96" si="112">CV86*CQ86</f>
        <v>#VALUE!</v>
      </c>
      <c r="DD86" t="s">
        <v>56</v>
      </c>
      <c r="DE86" s="10" t="s">
        <v>76</v>
      </c>
      <c r="DF86" s="11">
        <v>26.64280891418457</v>
      </c>
      <c r="DG86" s="11">
        <v>26.674104690551758</v>
      </c>
      <c r="DH86" s="11">
        <v>26.561044692993164</v>
      </c>
      <c r="DK86">
        <v>34.878986359999999</v>
      </c>
      <c r="DL86">
        <v>0.67105455599999997</v>
      </c>
      <c r="DM86" s="10" t="s">
        <v>76</v>
      </c>
      <c r="DN86" s="33">
        <v>0.24918663499999999</v>
      </c>
      <c r="DO86">
        <v>4.7942280000000002E-3</v>
      </c>
      <c r="DQ86">
        <f t="shared" ref="DQ86:DQ96" si="113">DF86/DK86</f>
        <v>0.76386419717572807</v>
      </c>
      <c r="DR86">
        <f t="shared" ref="DR86:DR96" si="114">DG86/DK86</f>
        <v>0.7647614645459484</v>
      </c>
      <c r="DS86">
        <f t="shared" ref="DS86:DS96" si="115">DH86/DK86</f>
        <v>0.76151997133305349</v>
      </c>
      <c r="DU86">
        <f t="shared" ref="DU86:DU96" si="116">DN86*DQ86</f>
        <v>0.19034474889119618</v>
      </c>
      <c r="DV86">
        <f t="shared" ref="DV86:DV96" si="117">DR86*DN86</f>
        <v>0.19056833592787667</v>
      </c>
      <c r="DW86">
        <f t="shared" ref="DW86:DW96" si="118">DS86*DN86</f>
        <v>0.18976059914178006</v>
      </c>
    </row>
    <row r="87" spans="16:127" ht="15.5" x14ac:dyDescent="0.35">
      <c r="Q87" s="10"/>
      <c r="R87" s="11"/>
      <c r="S87" s="11"/>
      <c r="T87" s="11"/>
      <c r="Y87" s="10"/>
      <c r="Z87" s="32"/>
      <c r="AA87" s="21"/>
      <c r="AN87" s="10"/>
      <c r="AO87" s="11"/>
      <c r="AP87" s="11"/>
      <c r="AQ87" s="11"/>
      <c r="AV87" s="10"/>
      <c r="AW87" s="32"/>
      <c r="AX87" s="21"/>
      <c r="BK87" s="10"/>
      <c r="BL87" s="11"/>
      <c r="BM87" s="11"/>
      <c r="BN87" s="11"/>
      <c r="BS87" s="10"/>
      <c r="BT87" s="32"/>
      <c r="BU87" s="21"/>
      <c r="CH87" s="10"/>
      <c r="CI87" s="11"/>
      <c r="CJ87" s="11"/>
      <c r="CK87" s="11"/>
      <c r="CP87" s="10"/>
      <c r="CQ87" s="32"/>
      <c r="CR87" s="21"/>
      <c r="DE87" s="10"/>
      <c r="DF87" s="11"/>
      <c r="DG87" s="11"/>
      <c r="DH87" s="11"/>
      <c r="DM87" s="10"/>
      <c r="DN87" s="33"/>
    </row>
    <row r="88" spans="16:127" ht="15.5" x14ac:dyDescent="0.35">
      <c r="P88" t="s">
        <v>57</v>
      </c>
      <c r="Q88" s="10" t="s">
        <v>77</v>
      </c>
      <c r="R88" s="11">
        <f>W5</f>
        <v>29.433013916015625</v>
      </c>
      <c r="S88" s="11">
        <f>X5</f>
        <v>29.760749816894531</v>
      </c>
      <c r="T88" s="11">
        <f>Y5</f>
        <v>29.656764984130859</v>
      </c>
      <c r="U88" s="34"/>
      <c r="V88" s="34"/>
      <c r="W88">
        <f t="shared" si="77"/>
        <v>29.61684290568034</v>
      </c>
      <c r="X88">
        <f t="shared" si="78"/>
        <v>0.1674754741509461</v>
      </c>
      <c r="Y88" s="10" t="s">
        <v>77</v>
      </c>
      <c r="Z88" s="32">
        <f>(POWER(2,W25-W88))*1000</f>
        <v>4.9682223065942619</v>
      </c>
      <c r="AA88" s="21">
        <f t="shared" si="79"/>
        <v>2.8093993310968256E-2</v>
      </c>
      <c r="AC88">
        <f t="shared" si="80"/>
        <v>0.99379309299609864</v>
      </c>
      <c r="AD88">
        <f t="shared" si="81"/>
        <v>1.0048589551449656</v>
      </c>
      <c r="AE88">
        <f t="shared" si="82"/>
        <v>1.0013479518589357</v>
      </c>
      <c r="AG88">
        <f t="shared" si="83"/>
        <v>4.9373850127625234</v>
      </c>
      <c r="AH88">
        <f t="shared" si="84"/>
        <v>4.9923626759322213</v>
      </c>
      <c r="AI88">
        <f t="shared" si="85"/>
        <v>4.974919231088041</v>
      </c>
      <c r="AM88" t="s">
        <v>57</v>
      </c>
      <c r="AN88" s="10" t="s">
        <v>77</v>
      </c>
      <c r="AO88" s="11">
        <f>AT5</f>
        <v>33.769466400146484</v>
      </c>
      <c r="AP88" s="11">
        <f>AU5</f>
        <v>33.189319610595703</v>
      </c>
      <c r="AQ88" s="11">
        <f>AV5</f>
        <v>33.299163818359375</v>
      </c>
      <c r="AR88" s="34"/>
      <c r="AS88" s="34"/>
      <c r="AT88">
        <f t="shared" si="86"/>
        <v>33.419316609700523</v>
      </c>
      <c r="AU88">
        <f t="shared" si="87"/>
        <v>0.30817218288940573</v>
      </c>
      <c r="AV88" s="10" t="s">
        <v>77</v>
      </c>
      <c r="AW88" s="32">
        <f>(POWER(2,AT25-AT88))*1000</f>
        <v>0.35607573365795386</v>
      </c>
      <c r="AX88" s="21">
        <f t="shared" si="88"/>
        <v>3.2835092768912734E-3</v>
      </c>
      <c r="AZ88">
        <f t="shared" si="89"/>
        <v>1.0104774671048875</v>
      </c>
      <c r="BA88">
        <f t="shared" si="90"/>
        <v>0.99311784254026125</v>
      </c>
      <c r="BB88">
        <f t="shared" si="91"/>
        <v>0.99640469035485091</v>
      </c>
      <c r="BD88">
        <f t="shared" si="92"/>
        <v>0.35980650544420378</v>
      </c>
      <c r="BE88">
        <f t="shared" si="93"/>
        <v>0.35362516439132785</v>
      </c>
      <c r="BF88">
        <f t="shared" si="94"/>
        <v>0.3547955311383299</v>
      </c>
      <c r="BJ88" t="s">
        <v>57</v>
      </c>
      <c r="BK88" s="10" t="s">
        <v>77</v>
      </c>
      <c r="BL88" s="11">
        <f>BQ5</f>
        <v>26.458824157714844</v>
      </c>
      <c r="BM88" s="11">
        <f>BR5</f>
        <v>26.447355270385742</v>
      </c>
      <c r="BN88" s="11">
        <f>BS5</f>
        <v>26.542970657348633</v>
      </c>
      <c r="BO88" s="34"/>
      <c r="BP88" s="34"/>
      <c r="BQ88">
        <f t="shared" si="95"/>
        <v>26.483050028483074</v>
      </c>
      <c r="BR88">
        <f t="shared" si="96"/>
        <v>5.220866946087626E-2</v>
      </c>
      <c r="BS88" s="10" t="s">
        <v>77</v>
      </c>
      <c r="BT88" s="32">
        <f>(POWER(2,BQ25-BQ88))*1000</f>
        <v>43.608050971691142</v>
      </c>
      <c r="BU88" s="21">
        <f t="shared" si="97"/>
        <v>8.5968886384514179E-2</v>
      </c>
      <c r="BW88">
        <f t="shared" si="98"/>
        <v>0.99908523109150282</v>
      </c>
      <c r="BX88">
        <f t="shared" si="99"/>
        <v>0.99865216589256367</v>
      </c>
      <c r="BY88">
        <f t="shared" si="100"/>
        <v>1.0022626030159334</v>
      </c>
      <c r="CA88">
        <f t="shared" si="101"/>
        <v>43.568159682502078</v>
      </c>
      <c r="CB88">
        <f t="shared" si="102"/>
        <v>43.549274553232678</v>
      </c>
      <c r="CC88">
        <f t="shared" si="103"/>
        <v>43.706718679338671</v>
      </c>
      <c r="CG88" t="s">
        <v>57</v>
      </c>
      <c r="CH88" s="10" t="s">
        <v>77</v>
      </c>
      <c r="CI88" s="11" t="str">
        <f>CN5</f>
        <v>Undetermined</v>
      </c>
      <c r="CJ88" s="11" t="str">
        <f>CO5</f>
        <v>Undetermined</v>
      </c>
      <c r="CK88" s="11" t="str">
        <f>CP5</f>
        <v>Undetermined</v>
      </c>
      <c r="CL88" s="34"/>
      <c r="CM88" s="34"/>
      <c r="CN88" t="e">
        <f t="shared" si="104"/>
        <v>#DIV/0!</v>
      </c>
      <c r="CO88" t="e">
        <f t="shared" si="105"/>
        <v>#DIV/0!</v>
      </c>
      <c r="CP88" s="10" t="s">
        <v>77</v>
      </c>
      <c r="CQ88" s="32" t="e">
        <f>(POWER(2,CN25-CN88))*1000</f>
        <v>#DIV/0!</v>
      </c>
      <c r="CR88" s="21" t="e">
        <f t="shared" si="106"/>
        <v>#DIV/0!</v>
      </c>
      <c r="CT88" t="e">
        <f t="shared" si="107"/>
        <v>#VALUE!</v>
      </c>
      <c r="CU88" t="e">
        <f t="shared" si="108"/>
        <v>#VALUE!</v>
      </c>
      <c r="CV88" t="e">
        <f t="shared" si="109"/>
        <v>#VALUE!</v>
      </c>
      <c r="CX88" t="e">
        <f t="shared" si="110"/>
        <v>#DIV/0!</v>
      </c>
      <c r="CY88" t="e">
        <f t="shared" si="111"/>
        <v>#VALUE!</v>
      </c>
      <c r="CZ88" t="e">
        <f t="shared" si="112"/>
        <v>#VALUE!</v>
      </c>
      <c r="DD88" t="s">
        <v>57</v>
      </c>
      <c r="DE88" s="10" t="s">
        <v>77</v>
      </c>
      <c r="DF88" t="s">
        <v>29</v>
      </c>
      <c r="DG88" s="11">
        <v>38.068332672119141</v>
      </c>
      <c r="DH88" s="11">
        <v>33.670505523681641</v>
      </c>
      <c r="DI88" s="11"/>
      <c r="DJ88" s="11"/>
      <c r="DK88">
        <v>33.419316610000003</v>
      </c>
      <c r="DL88">
        <v>0.30817218299999999</v>
      </c>
      <c r="DM88" s="10" t="s">
        <v>77</v>
      </c>
      <c r="DN88" s="33">
        <v>0.35607573399999998</v>
      </c>
      <c r="DO88">
        <v>3.283509E-3</v>
      </c>
      <c r="DQ88" t="e">
        <f t="shared" si="113"/>
        <v>#VALUE!</v>
      </c>
      <c r="DR88">
        <f t="shared" si="114"/>
        <v>1.1391116436153581</v>
      </c>
      <c r="DS88">
        <f t="shared" si="115"/>
        <v>1.0075162791810792</v>
      </c>
      <c r="DU88" t="e">
        <f t="shared" si="116"/>
        <v>#VALUE!</v>
      </c>
      <c r="DV88">
        <f t="shared" si="117"/>
        <v>0.40561001460828505</v>
      </c>
      <c r="DW88">
        <f t="shared" si="118"/>
        <v>0.35875209862635166</v>
      </c>
    </row>
    <row r="89" spans="16:127" ht="15.5" x14ac:dyDescent="0.35">
      <c r="P89" t="s">
        <v>58</v>
      </c>
      <c r="Q89" s="10" t="s">
        <v>78</v>
      </c>
      <c r="R89" s="11">
        <f>W6</f>
        <v>29.521831512451172</v>
      </c>
      <c r="S89" s="11">
        <f>X6</f>
        <v>29.97035026550293</v>
      </c>
      <c r="T89" s="11">
        <f>Y6</f>
        <v>29.768190383911133</v>
      </c>
      <c r="U89" s="34"/>
      <c r="V89" s="34"/>
      <c r="W89">
        <f t="shared" si="77"/>
        <v>29.75345738728841</v>
      </c>
      <c r="X89">
        <f t="shared" si="78"/>
        <v>0.2246220466737176</v>
      </c>
      <c r="Y89" s="10" t="s">
        <v>78</v>
      </c>
      <c r="Z89" s="32">
        <f>(POWER(2,W26-W89))*1000</f>
        <v>2.4329598500914207</v>
      </c>
      <c r="AA89" s="21">
        <f t="shared" si="79"/>
        <v>1.8367493024054278E-2</v>
      </c>
      <c r="AC89">
        <f t="shared" si="80"/>
        <v>0.99221516102070895</v>
      </c>
      <c r="AD89">
        <f t="shared" si="81"/>
        <v>1.0072896697479998</v>
      </c>
      <c r="AE89">
        <f t="shared" si="82"/>
        <v>1.0004951692312913</v>
      </c>
      <c r="AG89">
        <f t="shared" si="83"/>
        <v>2.4140196494153789</v>
      </c>
      <c r="AH89">
        <f t="shared" si="84"/>
        <v>2.4506953239087301</v>
      </c>
      <c r="AI89">
        <f t="shared" si="85"/>
        <v>2.434164576950153</v>
      </c>
      <c r="AM89" t="s">
        <v>58</v>
      </c>
      <c r="AN89" s="10" t="s">
        <v>78</v>
      </c>
      <c r="AO89" s="11">
        <f>AT6</f>
        <v>32.537891387939453</v>
      </c>
      <c r="AP89" s="11">
        <f>AU6</f>
        <v>32.164730072021484</v>
      </c>
      <c r="AQ89" s="11">
        <f>AV6</f>
        <v>32.196449279785156</v>
      </c>
      <c r="AR89" s="34"/>
      <c r="AS89" s="34"/>
      <c r="AT89">
        <f t="shared" si="86"/>
        <v>32.299690246582031</v>
      </c>
      <c r="AU89">
        <f t="shared" si="87"/>
        <v>0.20689699089951163</v>
      </c>
      <c r="AV89" s="10" t="s">
        <v>78</v>
      </c>
      <c r="AW89" s="32">
        <f>(POWER(2,AT26-AT89))*1000</f>
        <v>0.41652634502002578</v>
      </c>
      <c r="AX89" s="21">
        <f t="shared" si="88"/>
        <v>2.6680765901194521E-3</v>
      </c>
      <c r="AZ89">
        <f t="shared" si="89"/>
        <v>1.0073747190619771</v>
      </c>
      <c r="BA89">
        <f t="shared" si="90"/>
        <v>0.99582162635213423</v>
      </c>
      <c r="BB89">
        <f t="shared" si="91"/>
        <v>0.99680365458588882</v>
      </c>
      <c r="BD89">
        <f t="shared" si="92"/>
        <v>0.41959810979646062</v>
      </c>
      <c r="BE89">
        <f t="shared" si="93"/>
        <v>0.41478594231635224</v>
      </c>
      <c r="BF89">
        <f t="shared" si="94"/>
        <v>0.41519498294726453</v>
      </c>
      <c r="BJ89" t="s">
        <v>58</v>
      </c>
      <c r="BK89" s="10" t="s">
        <v>78</v>
      </c>
      <c r="BL89" s="11">
        <f>BQ6</f>
        <v>25.600940704345703</v>
      </c>
      <c r="BM89" s="11">
        <f>BR6</f>
        <v>25.593347549438477</v>
      </c>
      <c r="BN89" s="11">
        <f>BS6</f>
        <v>25.599302291870117</v>
      </c>
      <c r="BO89" s="34"/>
      <c r="BP89" s="34"/>
      <c r="BQ89">
        <f t="shared" si="95"/>
        <v>25.597863515218098</v>
      </c>
      <c r="BR89">
        <f t="shared" si="96"/>
        <v>3.9958176950505757E-3</v>
      </c>
      <c r="BS89" s="10" t="s">
        <v>78</v>
      </c>
      <c r="BT89" s="32">
        <f>(POWER(2,BQ26-BQ89))*1000</f>
        <v>43.360406731219008</v>
      </c>
      <c r="BU89" s="21">
        <f t="shared" si="97"/>
        <v>6.7685445849100115E-3</v>
      </c>
      <c r="BW89">
        <f t="shared" si="98"/>
        <v>1.0001202127328235</v>
      </c>
      <c r="BX89">
        <f t="shared" si="99"/>
        <v>0.99982358036337926</v>
      </c>
      <c r="BY89">
        <f t="shared" si="100"/>
        <v>1.0000562069037975</v>
      </c>
      <c r="CA89">
        <f t="shared" si="101"/>
        <v>43.365619204208507</v>
      </c>
      <c r="CB89">
        <f t="shared" si="102"/>
        <v>43.352757104019759</v>
      </c>
      <c r="CC89">
        <f t="shared" si="103"/>
        <v>43.362843885428767</v>
      </c>
      <c r="CG89" t="s">
        <v>58</v>
      </c>
      <c r="CH89" s="10" t="s">
        <v>78</v>
      </c>
      <c r="CI89" s="11">
        <f>CN6</f>
        <v>15.707418441772461</v>
      </c>
      <c r="CJ89" s="11" t="str">
        <f>CO6</f>
        <v>Undetermined</v>
      </c>
      <c r="CK89" s="11" t="str">
        <f>CP6</f>
        <v>Undetermined</v>
      </c>
      <c r="CL89" s="34"/>
      <c r="CM89" s="34"/>
      <c r="CN89">
        <f t="shared" si="104"/>
        <v>15.707418441772461</v>
      </c>
      <c r="CO89" t="e">
        <f t="shared" si="105"/>
        <v>#DIV/0!</v>
      </c>
      <c r="CP89" s="10" t="s">
        <v>78</v>
      </c>
      <c r="CQ89" s="32">
        <f>(POWER(2,CN26-CN89))*1000</f>
        <v>41154.183046584192</v>
      </c>
      <c r="CR89" s="21" t="e">
        <f t="shared" si="106"/>
        <v>#DIV/0!</v>
      </c>
      <c r="CT89">
        <f t="shared" si="107"/>
        <v>1</v>
      </c>
      <c r="CU89" t="e">
        <f t="shared" si="108"/>
        <v>#VALUE!</v>
      </c>
      <c r="CV89" t="e">
        <f t="shared" si="109"/>
        <v>#VALUE!</v>
      </c>
      <c r="CX89">
        <f t="shared" si="110"/>
        <v>41154.183046584192</v>
      </c>
      <c r="CY89" t="e">
        <f t="shared" si="111"/>
        <v>#VALUE!</v>
      </c>
      <c r="CZ89" t="e">
        <f t="shared" si="112"/>
        <v>#VALUE!</v>
      </c>
      <c r="DD89" t="s">
        <v>58</v>
      </c>
      <c r="DE89" s="10" t="s">
        <v>78</v>
      </c>
      <c r="DF89" s="11">
        <v>35.696102142333984</v>
      </c>
      <c r="DG89" t="s">
        <v>29</v>
      </c>
      <c r="DH89" s="11">
        <v>35.784561157226563</v>
      </c>
      <c r="DI89" s="11"/>
      <c r="DJ89" s="11"/>
      <c r="DK89">
        <v>32.299690249999998</v>
      </c>
      <c r="DL89">
        <v>0.206896991</v>
      </c>
      <c r="DM89" s="10" t="s">
        <v>78</v>
      </c>
      <c r="DN89" s="33">
        <v>0.41652634500000002</v>
      </c>
      <c r="DO89">
        <v>2.668077E-3</v>
      </c>
      <c r="DQ89">
        <f t="shared" si="113"/>
        <v>1.105153079365335</v>
      </c>
      <c r="DR89" t="e">
        <f t="shared" si="114"/>
        <v>#VALUE!</v>
      </c>
      <c r="DS89">
        <f t="shared" si="115"/>
        <v>1.1078917748205517</v>
      </c>
      <c r="DU89">
        <f t="shared" si="116"/>
        <v>0.46032537281353791</v>
      </c>
      <c r="DV89" t="e">
        <f t="shared" si="117"/>
        <v>#VALUE!</v>
      </c>
      <c r="DW89">
        <f t="shared" si="118"/>
        <v>0.46146611162156742</v>
      </c>
    </row>
    <row r="90" spans="16:127" ht="15.5" x14ac:dyDescent="0.35">
      <c r="P90" t="s">
        <v>59</v>
      </c>
      <c r="Q90" s="10" t="s">
        <v>79</v>
      </c>
      <c r="R90" s="11">
        <f>W7</f>
        <v>31.240497589111328</v>
      </c>
      <c r="S90" s="11">
        <f>X7</f>
        <v>31.871681213378906</v>
      </c>
      <c r="T90" s="11">
        <f>Y7</f>
        <v>31.205198287963867</v>
      </c>
      <c r="U90" s="34"/>
      <c r="V90" s="34"/>
      <c r="W90">
        <f t="shared" si="77"/>
        <v>31.439125696818035</v>
      </c>
      <c r="X90">
        <f t="shared" si="78"/>
        <v>0.37501962128108329</v>
      </c>
      <c r="Y90" s="10" t="s">
        <v>79</v>
      </c>
      <c r="Z90" s="32">
        <f>(POWER(2,W27-W90))*1000</f>
        <v>4.3577680533458265</v>
      </c>
      <c r="AA90" s="21">
        <f t="shared" si="79"/>
        <v>5.1981360447372692E-2</v>
      </c>
      <c r="AC90">
        <f t="shared" si="80"/>
        <v>0.99368213640474068</v>
      </c>
      <c r="AD90">
        <f t="shared" si="81"/>
        <v>1.0137585097223187</v>
      </c>
      <c r="AE90">
        <f t="shared" si="82"/>
        <v>0.99255935387294048</v>
      </c>
      <c r="AG90">
        <f t="shared" si="83"/>
        <v>4.3302362692050087</v>
      </c>
      <c r="AH90">
        <f t="shared" si="84"/>
        <v>4.4177244474753952</v>
      </c>
      <c r="AI90">
        <f t="shared" si="85"/>
        <v>4.3253434433570748</v>
      </c>
      <c r="AM90" t="s">
        <v>59</v>
      </c>
      <c r="AN90" s="10" t="s">
        <v>79</v>
      </c>
      <c r="AO90" s="11">
        <f>AT7</f>
        <v>33.525577545166016</v>
      </c>
      <c r="AP90" s="11">
        <f>AU7</f>
        <v>33.07086181640625</v>
      </c>
      <c r="AQ90" s="11">
        <f>AV7</f>
        <v>33.771244049072266</v>
      </c>
      <c r="AR90" s="34"/>
      <c r="AS90" s="34"/>
      <c r="AT90">
        <f t="shared" si="86"/>
        <v>33.455894470214844</v>
      </c>
      <c r="AU90">
        <f t="shared" si="87"/>
        <v>0.35535280519442392</v>
      </c>
      <c r="AV90" s="10" t="s">
        <v>79</v>
      </c>
      <c r="AW90" s="32">
        <f>(POWER(2,AT27-AT90))*1000</f>
        <v>1.0768524876211605</v>
      </c>
      <c r="AX90" s="21">
        <f t="shared" si="88"/>
        <v>1.1437821595158675E-2</v>
      </c>
      <c r="AZ90">
        <f t="shared" si="89"/>
        <v>1.0020828340133967</v>
      </c>
      <c r="BA90">
        <f t="shared" si="90"/>
        <v>0.98849133583466486</v>
      </c>
      <c r="BB90">
        <f t="shared" si="91"/>
        <v>1.0094258301519385</v>
      </c>
      <c r="BD90">
        <f t="shared" si="92"/>
        <v>1.0790953926097886</v>
      </c>
      <c r="BE90">
        <f t="shared" si="93"/>
        <v>1.0644593539855229</v>
      </c>
      <c r="BF90">
        <f t="shared" si="94"/>
        <v>1.0870027162681701</v>
      </c>
      <c r="BJ90" t="s">
        <v>59</v>
      </c>
      <c r="BK90" s="10" t="s">
        <v>79</v>
      </c>
      <c r="BL90" s="11">
        <f>BQ7</f>
        <v>26.729879379272461</v>
      </c>
      <c r="BM90" s="11">
        <f>BR7</f>
        <v>26.776681900024414</v>
      </c>
      <c r="BN90" s="11">
        <f>BS7</f>
        <v>26.742229461669922</v>
      </c>
      <c r="BO90" s="34"/>
      <c r="BP90" s="34"/>
      <c r="BQ90">
        <f t="shared" si="95"/>
        <v>26.749596913655598</v>
      </c>
      <c r="BR90">
        <f t="shared" si="96"/>
        <v>2.4255483890353403E-2</v>
      </c>
      <c r="BS90" s="10" t="s">
        <v>79</v>
      </c>
      <c r="BT90" s="32">
        <f>(POWER(2,BQ27-BQ90))*1000</f>
        <v>112.44831188136405</v>
      </c>
      <c r="BU90" s="21">
        <f t="shared" si="97"/>
        <v>0.10196371280434083</v>
      </c>
      <c r="BW90">
        <f t="shared" si="98"/>
        <v>0.99926288480358105</v>
      </c>
      <c r="BX90">
        <f t="shared" si="99"/>
        <v>1.0010125381124899</v>
      </c>
      <c r="BY90">
        <f t="shared" si="100"/>
        <v>0.99972457708392926</v>
      </c>
      <c r="CA90">
        <f t="shared" si="101"/>
        <v>112.36542452186464</v>
      </c>
      <c r="CB90">
        <f t="shared" si="102"/>
        <v>112.56217008282908</v>
      </c>
      <c r="CC90">
        <f t="shared" si="103"/>
        <v>112.41734103939845</v>
      </c>
      <c r="CG90" t="s">
        <v>59</v>
      </c>
      <c r="CH90" s="10" t="s">
        <v>79</v>
      </c>
      <c r="CI90" s="11" t="str">
        <f>CN7</f>
        <v>Undetermined</v>
      </c>
      <c r="CJ90" s="11" t="str">
        <f>CO7</f>
        <v>Undetermined</v>
      </c>
      <c r="CK90" s="11" t="str">
        <f>CP7</f>
        <v>Undetermined</v>
      </c>
      <c r="CL90" s="34"/>
      <c r="CM90" s="34"/>
      <c r="CN90" t="e">
        <f t="shared" si="104"/>
        <v>#DIV/0!</v>
      </c>
      <c r="CO90" t="e">
        <f t="shared" si="105"/>
        <v>#DIV/0!</v>
      </c>
      <c r="CP90" s="10" t="s">
        <v>79</v>
      </c>
      <c r="CQ90" s="32" t="e">
        <f>(POWER(2,CN27-CN90))*1000</f>
        <v>#DIV/0!</v>
      </c>
      <c r="CR90" s="21" t="e">
        <f t="shared" si="106"/>
        <v>#DIV/0!</v>
      </c>
      <c r="CT90" t="e">
        <f t="shared" si="107"/>
        <v>#VALUE!</v>
      </c>
      <c r="CU90" t="e">
        <f t="shared" si="108"/>
        <v>#VALUE!</v>
      </c>
      <c r="CV90" t="e">
        <f t="shared" si="109"/>
        <v>#VALUE!</v>
      </c>
      <c r="CX90" t="e">
        <f t="shared" si="110"/>
        <v>#DIV/0!</v>
      </c>
      <c r="CY90" t="e">
        <f t="shared" si="111"/>
        <v>#VALUE!</v>
      </c>
      <c r="CZ90" t="e">
        <f t="shared" si="112"/>
        <v>#VALUE!</v>
      </c>
      <c r="DD90" t="s">
        <v>59</v>
      </c>
      <c r="DE90" s="10" t="s">
        <v>79</v>
      </c>
      <c r="DF90" s="11">
        <v>35.400234222412109</v>
      </c>
      <c r="DG90" s="11">
        <v>37.258113861083984</v>
      </c>
      <c r="DH90" s="11">
        <v>33.907833099365234</v>
      </c>
      <c r="DI90" s="11"/>
      <c r="DJ90" s="11"/>
      <c r="DK90">
        <v>33.455894469999997</v>
      </c>
      <c r="DL90">
        <v>0.35535280499999999</v>
      </c>
      <c r="DM90" s="10" t="s">
        <v>79</v>
      </c>
      <c r="DN90" s="33">
        <v>1.0768524880000001</v>
      </c>
      <c r="DO90">
        <v>1.1437822E-2</v>
      </c>
      <c r="DQ90">
        <f t="shared" si="113"/>
        <v>1.0581165078146575</v>
      </c>
      <c r="DR90">
        <f t="shared" si="114"/>
        <v>1.1136487142644909</v>
      </c>
      <c r="DS90">
        <f t="shared" si="115"/>
        <v>1.0135084904028047</v>
      </c>
      <c r="DU90">
        <f t="shared" si="116"/>
        <v>1.1394353940340856</v>
      </c>
      <c r="DV90">
        <f t="shared" si="117"/>
        <v>1.1992353887137182</v>
      </c>
      <c r="DW90">
        <f t="shared" si="118"/>
        <v>1.0913991394993845</v>
      </c>
    </row>
    <row r="91" spans="16:127" ht="15.5" x14ac:dyDescent="0.35">
      <c r="P91" t="s">
        <v>60</v>
      </c>
      <c r="Q91" s="10" t="s">
        <v>80</v>
      </c>
      <c r="R91" s="11">
        <f>W8</f>
        <v>28.939548492431641</v>
      </c>
      <c r="S91" s="11">
        <f>X8</f>
        <v>29.160146713256836</v>
      </c>
      <c r="T91" s="11">
        <f>Y8</f>
        <v>28.944896697998047</v>
      </c>
      <c r="U91" s="34"/>
      <c r="V91" s="34"/>
      <c r="W91">
        <f t="shared" si="77"/>
        <v>29.014863967895508</v>
      </c>
      <c r="X91">
        <f t="shared" si="78"/>
        <v>0.12584696222193253</v>
      </c>
      <c r="Y91" s="10" t="s">
        <v>80</v>
      </c>
      <c r="Z91" s="32">
        <f>(POWER(2,W28-W91))*1000</f>
        <v>60.803515038676217</v>
      </c>
      <c r="AA91" s="21">
        <f t="shared" si="79"/>
        <v>0.26372474702965149</v>
      </c>
      <c r="AC91">
        <f t="shared" si="80"/>
        <v>0.9974042450949554</v>
      </c>
      <c r="AD91">
        <f t="shared" si="81"/>
        <v>1.0050071834051018</v>
      </c>
      <c r="AE91">
        <f t="shared" si="82"/>
        <v>0.99758857149994296</v>
      </c>
      <c r="AG91">
        <f t="shared" si="83"/>
        <v>60.645684016270621</v>
      </c>
      <c r="AH91">
        <f t="shared" si="84"/>
        <v>61.107969390149734</v>
      </c>
      <c r="AI91">
        <f t="shared" si="85"/>
        <v>60.656891709608303</v>
      </c>
      <c r="AM91" t="s">
        <v>60</v>
      </c>
      <c r="AN91" s="10" t="s">
        <v>80</v>
      </c>
      <c r="AO91" s="11">
        <f>AT8</f>
        <v>32.514904022216797</v>
      </c>
      <c r="AP91" s="11">
        <f>AU8</f>
        <v>32.177036285400391</v>
      </c>
      <c r="AQ91" s="11">
        <f>AV8</f>
        <v>32.305500030517578</v>
      </c>
      <c r="AR91" s="34"/>
      <c r="AS91" s="34"/>
      <c r="AT91">
        <f t="shared" si="86"/>
        <v>32.332480112711586</v>
      </c>
      <c r="AU91">
        <f t="shared" si="87"/>
        <v>0.17054206379001269</v>
      </c>
      <c r="AV91" s="10" t="s">
        <v>80</v>
      </c>
      <c r="AW91" s="32">
        <f>(POWER(2,AT28-AT91))*1000</f>
        <v>6.0985517409701968</v>
      </c>
      <c r="AX91" s="21">
        <f t="shared" si="88"/>
        <v>3.2167640601944741E-2</v>
      </c>
      <c r="AZ91">
        <f t="shared" si="89"/>
        <v>1.0056421254685468</v>
      </c>
      <c r="BA91">
        <f t="shared" si="90"/>
        <v>0.99519233208311531</v>
      </c>
      <c r="BB91">
        <f t="shared" si="91"/>
        <v>0.99916554244833822</v>
      </c>
      <c r="BD91">
        <f t="shared" si="92"/>
        <v>6.1329605350691754</v>
      </c>
      <c r="BE91">
        <f t="shared" si="93"/>
        <v>6.0692319294256727</v>
      </c>
      <c r="BF91">
        <f t="shared" si="94"/>
        <v>6.0934627584157441</v>
      </c>
      <c r="BJ91" t="s">
        <v>60</v>
      </c>
      <c r="BK91" s="10" t="s">
        <v>80</v>
      </c>
      <c r="BL91" s="11">
        <f>BQ8</f>
        <v>28.21977424621582</v>
      </c>
      <c r="BM91" s="11">
        <f>BR8</f>
        <v>27.944948196411133</v>
      </c>
      <c r="BN91" s="11">
        <f>BS8</f>
        <v>28.098739624023438</v>
      </c>
      <c r="BO91" s="34"/>
      <c r="BP91" s="34"/>
      <c r="BQ91">
        <f t="shared" si="95"/>
        <v>28.087820688883465</v>
      </c>
      <c r="BR91">
        <f t="shared" si="96"/>
        <v>0.13773800046194717</v>
      </c>
      <c r="BS91" s="10" t="s">
        <v>80</v>
      </c>
      <c r="BT91" s="32">
        <f>(POWER(2,BQ28-BQ91))*1000</f>
        <v>115.61029802610153</v>
      </c>
      <c r="BU91" s="21">
        <f t="shared" si="97"/>
        <v>0.56693367062213418</v>
      </c>
      <c r="BW91">
        <f t="shared" si="98"/>
        <v>1.0046978923282781</v>
      </c>
      <c r="BX91">
        <f t="shared" si="99"/>
        <v>0.99491336497570004</v>
      </c>
      <c r="BY91">
        <f t="shared" si="100"/>
        <v>1.0003887426960218</v>
      </c>
      <c r="CA91">
        <f t="shared" si="101"/>
        <v>116.15342275826831</v>
      </c>
      <c r="CB91">
        <f t="shared" si="102"/>
        <v>115.02223063499221</v>
      </c>
      <c r="CC91">
        <f t="shared" si="103"/>
        <v>115.65524068504409</v>
      </c>
      <c r="CG91" t="s">
        <v>60</v>
      </c>
      <c r="CH91" s="10" t="s">
        <v>80</v>
      </c>
      <c r="CI91" s="11" t="str">
        <f>CN8</f>
        <v>Undetermined</v>
      </c>
      <c r="CJ91" s="11" t="str">
        <f>CO8</f>
        <v>Undetermined</v>
      </c>
      <c r="CK91" s="11" t="str">
        <f>CP8</f>
        <v>Undetermined</v>
      </c>
      <c r="CL91" s="34"/>
      <c r="CM91" s="34"/>
      <c r="CN91" t="e">
        <f t="shared" si="104"/>
        <v>#DIV/0!</v>
      </c>
      <c r="CO91" t="e">
        <f t="shared" si="105"/>
        <v>#DIV/0!</v>
      </c>
      <c r="CP91" s="10" t="s">
        <v>80</v>
      </c>
      <c r="CQ91" s="32" t="e">
        <f>(POWER(2,CN28-CN91))*1000</f>
        <v>#DIV/0!</v>
      </c>
      <c r="CR91" s="21" t="e">
        <f t="shared" si="106"/>
        <v>#DIV/0!</v>
      </c>
      <c r="CT91" t="e">
        <f t="shared" si="107"/>
        <v>#VALUE!</v>
      </c>
      <c r="CU91" t="e">
        <f t="shared" si="108"/>
        <v>#VALUE!</v>
      </c>
      <c r="CV91" t="e">
        <f t="shared" si="109"/>
        <v>#VALUE!</v>
      </c>
      <c r="CX91" t="e">
        <f t="shared" si="110"/>
        <v>#DIV/0!</v>
      </c>
      <c r="CY91" t="e">
        <f t="shared" si="111"/>
        <v>#VALUE!</v>
      </c>
      <c r="CZ91" t="e">
        <f t="shared" si="112"/>
        <v>#VALUE!</v>
      </c>
      <c r="DD91" t="s">
        <v>60</v>
      </c>
      <c r="DE91" s="10" t="s">
        <v>80</v>
      </c>
      <c r="DF91" t="s">
        <v>29</v>
      </c>
      <c r="DG91" t="s">
        <v>29</v>
      </c>
      <c r="DH91" t="s">
        <v>29</v>
      </c>
      <c r="DI91" s="11"/>
      <c r="DJ91" s="11"/>
      <c r="DK91">
        <v>32.332480109999999</v>
      </c>
      <c r="DL91">
        <v>0.17054206399999999</v>
      </c>
      <c r="DM91" s="10" t="s">
        <v>80</v>
      </c>
      <c r="DN91" s="33">
        <v>6.0985517409999996</v>
      </c>
      <c r="DO91">
        <v>3.2167640999999997E-2</v>
      </c>
      <c r="DQ91" t="e">
        <f t="shared" si="113"/>
        <v>#VALUE!</v>
      </c>
      <c r="DR91" t="e">
        <f t="shared" si="114"/>
        <v>#VALUE!</v>
      </c>
      <c r="DS91" t="e">
        <f t="shared" si="115"/>
        <v>#VALUE!</v>
      </c>
      <c r="DU91" t="e">
        <f t="shared" si="116"/>
        <v>#VALUE!</v>
      </c>
      <c r="DV91" t="e">
        <f t="shared" si="117"/>
        <v>#VALUE!</v>
      </c>
      <c r="DW91" t="e">
        <f t="shared" si="118"/>
        <v>#VALUE!</v>
      </c>
    </row>
    <row r="92" spans="16:127" ht="15.5" x14ac:dyDescent="0.35">
      <c r="Q92" s="10"/>
      <c r="R92" s="11"/>
      <c r="S92" s="11"/>
      <c r="T92" s="11"/>
      <c r="U92" s="34"/>
      <c r="V92" s="34"/>
      <c r="Y92" s="10"/>
      <c r="Z92" s="32"/>
      <c r="AA92" s="21"/>
      <c r="AN92" s="10"/>
      <c r="AO92" s="11"/>
      <c r="AP92" s="11"/>
      <c r="AQ92" s="11"/>
      <c r="AR92" s="34"/>
      <c r="AS92" s="34"/>
      <c r="AV92" s="10"/>
      <c r="AW92" s="32"/>
      <c r="AX92" s="21"/>
      <c r="BK92" s="10"/>
      <c r="BL92" s="11"/>
      <c r="BM92" s="11"/>
      <c r="BN92" s="11"/>
      <c r="BO92" s="34"/>
      <c r="BP92" s="34"/>
      <c r="BS92" s="10"/>
      <c r="BT92" s="32"/>
      <c r="BU92" s="21"/>
      <c r="CH92" s="10"/>
      <c r="CI92" s="11"/>
      <c r="CJ92" s="11"/>
      <c r="CK92" s="11"/>
      <c r="CL92" s="34"/>
      <c r="CM92" s="34"/>
      <c r="CP92" s="10"/>
      <c r="CQ92" s="32"/>
      <c r="CR92" s="21"/>
      <c r="DE92" s="10"/>
      <c r="DI92" s="11"/>
      <c r="DJ92" s="11"/>
      <c r="DM92" s="10"/>
      <c r="DN92" s="33"/>
    </row>
    <row r="93" spans="16:127" ht="15.5" x14ac:dyDescent="0.35">
      <c r="P93" t="s">
        <v>61</v>
      </c>
      <c r="Q93" s="10" t="s">
        <v>81</v>
      </c>
      <c r="R93" s="11">
        <f>W10</f>
        <v>27.846357345581055</v>
      </c>
      <c r="S93" s="11">
        <f>X10</f>
        <v>27.899364471435547</v>
      </c>
      <c r="T93" s="11">
        <f>Y10</f>
        <v>28.16187858581543</v>
      </c>
      <c r="U93" s="34"/>
      <c r="V93" s="34"/>
      <c r="W93">
        <f t="shared" si="77"/>
        <v>27.969200134277344</v>
      </c>
      <c r="X93">
        <f t="shared" si="78"/>
        <v>0.16895614257307839</v>
      </c>
      <c r="Y93" s="10" t="s">
        <v>81</v>
      </c>
      <c r="Z93" s="32">
        <f>(POWER(2,W30-W93))*1000</f>
        <v>33.179982477168338</v>
      </c>
      <c r="AA93" s="21">
        <f t="shared" si="79"/>
        <v>0.20043339899142742</v>
      </c>
      <c r="AC93">
        <f t="shared" si="80"/>
        <v>0.99560792628653905</v>
      </c>
      <c r="AD93">
        <f t="shared" si="81"/>
        <v>0.99750312263108987</v>
      </c>
      <c r="AE93">
        <f t="shared" si="82"/>
        <v>1.0068889510823711</v>
      </c>
      <c r="AG93">
        <f t="shared" si="83"/>
        <v>33.034253548317274</v>
      </c>
      <c r="AH93">
        <f t="shared" si="84"/>
        <v>33.097136129820264</v>
      </c>
      <c r="AI93">
        <f t="shared" si="85"/>
        <v>33.408557753367482</v>
      </c>
      <c r="AM93" t="s">
        <v>61</v>
      </c>
      <c r="AN93" s="10" t="s">
        <v>81</v>
      </c>
      <c r="AO93" s="11">
        <f>AT10</f>
        <v>32.053531646728516</v>
      </c>
      <c r="AP93" s="11">
        <f>AU10</f>
        <v>31.920557022094727</v>
      </c>
      <c r="AQ93" s="11">
        <f>AV10</f>
        <v>31.784721374511719</v>
      </c>
      <c r="AR93" s="34"/>
      <c r="AS93" s="34"/>
      <c r="AT93">
        <f t="shared" si="86"/>
        <v>31.91960334777832</v>
      </c>
      <c r="AU93">
        <f t="shared" si="87"/>
        <v>0.13440767364009928</v>
      </c>
      <c r="AV93" s="10" t="s">
        <v>81</v>
      </c>
      <c r="AW93" s="32">
        <f>(POWER(2,AT30-AT93))*1000</f>
        <v>2.1462795624476003</v>
      </c>
      <c r="AX93" s="21">
        <f t="shared" si="88"/>
        <v>9.0375948543843908E-3</v>
      </c>
      <c r="AZ93">
        <f t="shared" si="89"/>
        <v>1.00419580085288</v>
      </c>
      <c r="BA93">
        <f t="shared" si="90"/>
        <v>1.0000298773861949</v>
      </c>
      <c r="BB93">
        <f t="shared" si="91"/>
        <v>0.99577432176092529</v>
      </c>
      <c r="BD93">
        <f t="shared" si="92"/>
        <v>2.1552849240662368</v>
      </c>
      <c r="BE93">
        <f t="shared" si="93"/>
        <v>2.1463436876709698</v>
      </c>
      <c r="BF93">
        <f t="shared" si="94"/>
        <v>2.1372100756055947</v>
      </c>
      <c r="BJ93" t="s">
        <v>61</v>
      </c>
      <c r="BK93" s="10" t="s">
        <v>81</v>
      </c>
      <c r="BL93" s="11">
        <f>BQ10</f>
        <v>26.137767791748047</v>
      </c>
      <c r="BM93" s="11">
        <f>BR10</f>
        <v>26.114484786987305</v>
      </c>
      <c r="BN93" s="11">
        <f>BS10</f>
        <v>26.212409973144531</v>
      </c>
      <c r="BO93" s="34"/>
      <c r="BP93" s="34"/>
      <c r="BQ93">
        <f t="shared" si="95"/>
        <v>26.154887517293293</v>
      </c>
      <c r="BR93">
        <f t="shared" si="96"/>
        <v>5.1158081209524621E-2</v>
      </c>
      <c r="BS93" s="10" t="s">
        <v>81</v>
      </c>
      <c r="BT93" s="32">
        <f>(POWER(2,BQ30-BQ93))*1000</f>
        <v>116.69135197195213</v>
      </c>
      <c r="BU93" s="21">
        <f t="shared" si="97"/>
        <v>0.22824436376119955</v>
      </c>
      <c r="BW93">
        <f t="shared" si="98"/>
        <v>0.99934544832074212</v>
      </c>
      <c r="BX93">
        <f t="shared" si="99"/>
        <v>0.99845525123060552</v>
      </c>
      <c r="BY93">
        <f t="shared" si="100"/>
        <v>1.0021993004486525</v>
      </c>
      <c r="CA93">
        <f t="shared" si="101"/>
        <v>116.61497145156402</v>
      </c>
      <c r="CB93">
        <f t="shared" si="102"/>
        <v>116.51109314959447</v>
      </c>
      <c r="CC93">
        <f t="shared" si="103"/>
        <v>116.9479913146979</v>
      </c>
      <c r="CG93" t="s">
        <v>61</v>
      </c>
      <c r="CH93" s="10" t="s">
        <v>81</v>
      </c>
      <c r="CI93" s="11" t="str">
        <f>CN10</f>
        <v>Undetermined</v>
      </c>
      <c r="CJ93" s="11" t="str">
        <f>CO10</f>
        <v>Undetermined</v>
      </c>
      <c r="CK93" s="11" t="str">
        <f>CP10</f>
        <v>Undetermined</v>
      </c>
      <c r="CL93" s="34"/>
      <c r="CM93" s="34"/>
      <c r="CN93" t="e">
        <f t="shared" si="104"/>
        <v>#DIV/0!</v>
      </c>
      <c r="CO93" t="e">
        <f t="shared" si="105"/>
        <v>#DIV/0!</v>
      </c>
      <c r="CP93" s="10" t="s">
        <v>81</v>
      </c>
      <c r="CQ93" s="32" t="e">
        <f>(POWER(2,CN30-CN93))*1000</f>
        <v>#DIV/0!</v>
      </c>
      <c r="CR93" s="21" t="e">
        <f t="shared" si="106"/>
        <v>#DIV/0!</v>
      </c>
      <c r="CT93" t="e">
        <f t="shared" si="107"/>
        <v>#VALUE!</v>
      </c>
      <c r="CU93" t="e">
        <f t="shared" si="108"/>
        <v>#VALUE!</v>
      </c>
      <c r="CV93" t="e">
        <f t="shared" si="109"/>
        <v>#VALUE!</v>
      </c>
      <c r="CX93" t="e">
        <f t="shared" si="110"/>
        <v>#DIV/0!</v>
      </c>
      <c r="CY93" t="e">
        <f t="shared" si="111"/>
        <v>#VALUE!</v>
      </c>
      <c r="CZ93" t="e">
        <f t="shared" si="112"/>
        <v>#VALUE!</v>
      </c>
      <c r="DD93" t="s">
        <v>61</v>
      </c>
      <c r="DE93" s="10" t="s">
        <v>81</v>
      </c>
      <c r="DF93" s="11">
        <v>32.651840209960938</v>
      </c>
      <c r="DG93" s="11">
        <v>32.968208312988281</v>
      </c>
      <c r="DH93" s="11">
        <v>32.441246032714844</v>
      </c>
      <c r="DI93" s="11"/>
      <c r="DJ93" s="11"/>
      <c r="DK93">
        <v>31.919603349999999</v>
      </c>
      <c r="DL93">
        <v>0.134407674</v>
      </c>
      <c r="DM93" s="10" t="s">
        <v>81</v>
      </c>
      <c r="DN93" s="33">
        <v>2.1462795620000001</v>
      </c>
      <c r="DO93">
        <v>9.0375950000000007E-3</v>
      </c>
      <c r="DQ93">
        <f t="shared" si="113"/>
        <v>1.022940036313482</v>
      </c>
      <c r="DR93">
        <f t="shared" si="114"/>
        <v>1.0328514408995086</v>
      </c>
      <c r="DS93">
        <f t="shared" si="115"/>
        <v>1.0163423923848616</v>
      </c>
      <c r="DU93">
        <f t="shared" si="116"/>
        <v>2.1955152930911641</v>
      </c>
      <c r="DV93">
        <f t="shared" si="117"/>
        <v>2.2167879381848663</v>
      </c>
      <c r="DW93">
        <f t="shared" si="118"/>
        <v>2.1813549047698131</v>
      </c>
    </row>
    <row r="94" spans="16:127" ht="15.5" x14ac:dyDescent="0.35">
      <c r="P94" t="s">
        <v>62</v>
      </c>
      <c r="Q94" s="10" t="s">
        <v>82</v>
      </c>
      <c r="R94" s="11">
        <f>W11</f>
        <v>30.861017227172852</v>
      </c>
      <c r="S94" s="11">
        <f>X11</f>
        <v>30.254690170288086</v>
      </c>
      <c r="T94" s="11">
        <f>Y11</f>
        <v>29.955209732055664</v>
      </c>
      <c r="U94" s="34"/>
      <c r="V94" s="34"/>
      <c r="W94">
        <f t="shared" si="77"/>
        <v>30.356972376505535</v>
      </c>
      <c r="X94">
        <f t="shared" si="78"/>
        <v>0.46148460628080523</v>
      </c>
      <c r="Y94" s="10" t="s">
        <v>82</v>
      </c>
      <c r="Z94" s="32">
        <f>(POWER(2,W31-W94))*1000</f>
        <v>2.1158565499247062</v>
      </c>
      <c r="AA94" s="21">
        <f t="shared" si="79"/>
        <v>3.2165105754893002E-2</v>
      </c>
      <c r="AC94">
        <f t="shared" si="80"/>
        <v>1.0166039236197815</v>
      </c>
      <c r="AD94">
        <f t="shared" si="81"/>
        <v>0.99663068487367967</v>
      </c>
      <c r="AE94">
        <f t="shared" si="82"/>
        <v>0.98676539150653864</v>
      </c>
      <c r="AG94">
        <f t="shared" si="83"/>
        <v>2.1509880704700701</v>
      </c>
      <c r="AH94">
        <f t="shared" si="84"/>
        <v>2.108727562445921</v>
      </c>
      <c r="AI94">
        <f t="shared" si="85"/>
        <v>2.087854016858127</v>
      </c>
      <c r="AM94" t="s">
        <v>62</v>
      </c>
      <c r="AN94" s="10" t="s">
        <v>82</v>
      </c>
      <c r="AO94" s="11">
        <f>AT11</f>
        <v>34.067314147949219</v>
      </c>
      <c r="AP94" s="11">
        <f>AU11</f>
        <v>32.230152130126953</v>
      </c>
      <c r="AQ94" s="11">
        <f>AV11</f>
        <v>32.675506591796875</v>
      </c>
      <c r="AR94" s="34"/>
      <c r="AS94" s="34"/>
      <c r="AT94">
        <f t="shared" si="86"/>
        <v>32.990990956624351</v>
      </c>
      <c r="AU94">
        <f t="shared" si="87"/>
        <v>0.95835215775316152</v>
      </c>
      <c r="AV94" s="10" t="s">
        <v>82</v>
      </c>
      <c r="AW94" s="32">
        <f>(POWER(2,AT31-AT94))*1000</f>
        <v>0.34085339061481595</v>
      </c>
      <c r="AX94" s="21">
        <f t="shared" si="88"/>
        <v>9.9014177174208094E-3</v>
      </c>
      <c r="AZ94">
        <f t="shared" si="89"/>
        <v>1.0326247608851757</v>
      </c>
      <c r="BA94">
        <f t="shared" si="90"/>
        <v>0.97693798202370674</v>
      </c>
      <c r="BB94">
        <f t="shared" si="91"/>
        <v>0.99043725709111718</v>
      </c>
      <c r="BD94">
        <f t="shared" si="92"/>
        <v>0.35197365098052574</v>
      </c>
      <c r="BE94">
        <f t="shared" si="93"/>
        <v>0.33299262359317655</v>
      </c>
      <c r="BF94">
        <f t="shared" si="94"/>
        <v>0.33759389727074546</v>
      </c>
      <c r="BJ94" t="s">
        <v>62</v>
      </c>
      <c r="BK94" s="10" t="s">
        <v>82</v>
      </c>
      <c r="BL94" s="11">
        <f>BQ11</f>
        <v>26.358028411865234</v>
      </c>
      <c r="BM94" s="11">
        <f>BR11</f>
        <v>25.395931243896484</v>
      </c>
      <c r="BN94" s="11">
        <f>BS11</f>
        <v>25.405452728271484</v>
      </c>
      <c r="BO94" s="34"/>
      <c r="BP94" s="34"/>
      <c r="BQ94">
        <f t="shared" si="95"/>
        <v>25.719804128011067</v>
      </c>
      <c r="BR94">
        <f t="shared" si="96"/>
        <v>0.55273894565341486</v>
      </c>
      <c r="BS94" s="10" t="s">
        <v>82</v>
      </c>
      <c r="BT94" s="32">
        <f>(POWER(2,BQ31-BQ94))*1000</f>
        <v>52.651767874672636</v>
      </c>
      <c r="BU94" s="21">
        <f t="shared" si="97"/>
        <v>1.1315281608283938</v>
      </c>
      <c r="BW94">
        <f t="shared" si="98"/>
        <v>1.0248145079440589</v>
      </c>
      <c r="BX94">
        <f t="shared" si="99"/>
        <v>0.98740764577744755</v>
      </c>
      <c r="BY94">
        <f t="shared" si="100"/>
        <v>0.98777784627849374</v>
      </c>
      <c r="CA94">
        <f t="shared" si="101"/>
        <v>53.95829558686745</v>
      </c>
      <c r="CB94">
        <f t="shared" si="102"/>
        <v>51.988758163151154</v>
      </c>
      <c r="CC94">
        <f t="shared" si="103"/>
        <v>52.008249873999326</v>
      </c>
      <c r="CG94" t="s">
        <v>62</v>
      </c>
      <c r="CH94" s="10" t="s">
        <v>82</v>
      </c>
      <c r="CI94" s="11" t="str">
        <f>CN11</f>
        <v>Undetermined</v>
      </c>
      <c r="CJ94" s="11">
        <f>CO11</f>
        <v>34.479831695556641</v>
      </c>
      <c r="CK94" s="11" t="str">
        <f>CP11</f>
        <v>Undetermined</v>
      </c>
      <c r="CL94" s="34"/>
      <c r="CM94" s="34"/>
      <c r="CN94">
        <f t="shared" si="104"/>
        <v>34.479831695556641</v>
      </c>
      <c r="CO94" t="e">
        <f t="shared" si="105"/>
        <v>#DIV/0!</v>
      </c>
      <c r="CP94" s="10" t="s">
        <v>82</v>
      </c>
      <c r="CQ94" s="32">
        <f>(POWER(2,CN31-CN94))*1000</f>
        <v>0.12144563144253684</v>
      </c>
      <c r="CR94" s="21" t="e">
        <f t="shared" si="106"/>
        <v>#DIV/0!</v>
      </c>
      <c r="CT94" t="e">
        <f t="shared" si="107"/>
        <v>#VALUE!</v>
      </c>
      <c r="CU94">
        <f t="shared" si="108"/>
        <v>1</v>
      </c>
      <c r="CV94" t="e">
        <f t="shared" si="109"/>
        <v>#VALUE!</v>
      </c>
      <c r="CX94" t="e">
        <f t="shared" si="110"/>
        <v>#VALUE!</v>
      </c>
      <c r="CY94">
        <f t="shared" si="111"/>
        <v>0.12144563144253684</v>
      </c>
      <c r="CZ94" t="e">
        <f t="shared" si="112"/>
        <v>#VALUE!</v>
      </c>
      <c r="DD94" t="s">
        <v>62</v>
      </c>
      <c r="DE94" s="10" t="s">
        <v>82</v>
      </c>
      <c r="DF94" t="s">
        <v>29</v>
      </c>
      <c r="DG94" t="s">
        <v>29</v>
      </c>
      <c r="DH94" t="s">
        <v>29</v>
      </c>
      <c r="DI94" s="11"/>
      <c r="DJ94" s="11"/>
      <c r="DK94">
        <v>32.990990959999998</v>
      </c>
      <c r="DL94">
        <v>0.95835215799999995</v>
      </c>
      <c r="DM94" s="10" t="s">
        <v>82</v>
      </c>
      <c r="DN94" s="33">
        <v>0.34085339100000001</v>
      </c>
      <c r="DO94">
        <v>9.9014180000000004E-3</v>
      </c>
      <c r="DQ94" t="e">
        <f t="shared" si="113"/>
        <v>#VALUE!</v>
      </c>
      <c r="DR94" t="e">
        <f t="shared" si="114"/>
        <v>#VALUE!</v>
      </c>
      <c r="DS94" t="e">
        <f t="shared" si="115"/>
        <v>#VALUE!</v>
      </c>
      <c r="DU94" t="e">
        <f t="shared" si="116"/>
        <v>#VALUE!</v>
      </c>
      <c r="DV94" t="e">
        <f t="shared" si="117"/>
        <v>#VALUE!</v>
      </c>
      <c r="DW94" t="e">
        <f t="shared" si="118"/>
        <v>#VALUE!</v>
      </c>
    </row>
    <row r="95" spans="16:127" ht="15.5" x14ac:dyDescent="0.35">
      <c r="P95" t="s">
        <v>63</v>
      </c>
      <c r="Q95" s="10" t="s">
        <v>83</v>
      </c>
      <c r="R95" s="11">
        <f>W12</f>
        <v>31.219903945922852</v>
      </c>
      <c r="S95" s="11">
        <f>X12</f>
        <v>30.842287063598633</v>
      </c>
      <c r="T95" s="11">
        <f>Y12</f>
        <v>31.046348571777344</v>
      </c>
      <c r="U95" s="34"/>
      <c r="V95" s="34"/>
      <c r="W95">
        <f t="shared" si="77"/>
        <v>31.036179860432942</v>
      </c>
      <c r="X95">
        <f t="shared" si="78"/>
        <v>0.1890137018098689</v>
      </c>
      <c r="Y95" s="10" t="s">
        <v>83</v>
      </c>
      <c r="Z95" s="32">
        <f>(POWER(2,W32-W95))*1000</f>
        <v>3.884084049823513</v>
      </c>
      <c r="AA95" s="21">
        <f t="shared" si="79"/>
        <v>2.3654493165692347E-2</v>
      </c>
      <c r="AC95">
        <f t="shared" si="80"/>
        <v>1.0059196745964258</v>
      </c>
      <c r="AD95">
        <f t="shared" si="81"/>
        <v>0.99375268484374601</v>
      </c>
      <c r="AE95">
        <f t="shared" si="82"/>
        <v>1.0003276405598283</v>
      </c>
      <c r="AG95">
        <f t="shared" si="83"/>
        <v>3.9070765635036362</v>
      </c>
      <c r="AH95">
        <f t="shared" si="84"/>
        <v>3.8598189526708864</v>
      </c>
      <c r="AI95">
        <f t="shared" si="85"/>
        <v>3.8853566332960172</v>
      </c>
      <c r="AM95" t="s">
        <v>63</v>
      </c>
      <c r="AN95" s="10" t="s">
        <v>83</v>
      </c>
      <c r="AO95" s="11">
        <f>AT12</f>
        <v>33.146858215332031</v>
      </c>
      <c r="AP95" s="11">
        <f>AU12</f>
        <v>33.258918762207031</v>
      </c>
      <c r="AQ95" s="11">
        <f>AV12</f>
        <v>34.127098083496094</v>
      </c>
      <c r="AR95" s="34"/>
      <c r="AS95" s="34"/>
      <c r="AT95">
        <f t="shared" si="86"/>
        <v>33.510958353678383</v>
      </c>
      <c r="AU95">
        <f t="shared" si="87"/>
        <v>0.53652634281679035</v>
      </c>
      <c r="AV95" s="10" t="s">
        <v>83</v>
      </c>
      <c r="AW95" s="32">
        <f>(POWER(2,AT32-AT95))*1000</f>
        <v>0.69872464255754752</v>
      </c>
      <c r="AX95" s="21">
        <f t="shared" si="88"/>
        <v>1.1186913043512534E-2</v>
      </c>
      <c r="AZ95">
        <f t="shared" si="89"/>
        <v>0.98913489329360271</v>
      </c>
      <c r="BA95">
        <f t="shared" si="90"/>
        <v>0.99247889037337289</v>
      </c>
      <c r="BB95">
        <f t="shared" si="91"/>
        <v>1.0183862163330246</v>
      </c>
      <c r="BD95">
        <f t="shared" si="92"/>
        <v>0.69113292475777044</v>
      </c>
      <c r="BE95">
        <f t="shared" si="93"/>
        <v>0.6934694579220464</v>
      </c>
      <c r="BF95">
        <f t="shared" si="94"/>
        <v>0.71157154499282593</v>
      </c>
      <c r="BJ95" t="s">
        <v>63</v>
      </c>
      <c r="BK95" s="10" t="s">
        <v>83</v>
      </c>
      <c r="BL95" s="11">
        <f>BQ12</f>
        <v>26.558006286621094</v>
      </c>
      <c r="BM95" s="11">
        <f>BR12</f>
        <v>26.462501525878906</v>
      </c>
      <c r="BN95" s="11">
        <f>BS12</f>
        <v>26.502019882202148</v>
      </c>
      <c r="BO95" s="34"/>
      <c r="BP95" s="34"/>
      <c r="BQ95">
        <f t="shared" si="95"/>
        <v>26.507509231567383</v>
      </c>
      <c r="BR95">
        <f t="shared" si="96"/>
        <v>4.7988431402222545E-2</v>
      </c>
      <c r="BS95" s="10" t="s">
        <v>83</v>
      </c>
      <c r="BT95" s="32">
        <f>(POWER(2,BQ32-BQ95))*1000</f>
        <v>89.650830901830446</v>
      </c>
      <c r="BU95" s="21">
        <f t="shared" si="97"/>
        <v>0.16230128267809171</v>
      </c>
      <c r="BW95">
        <f t="shared" si="98"/>
        <v>1.0019050094300666</v>
      </c>
      <c r="BX95">
        <f t="shared" si="99"/>
        <v>0.99830207714744934</v>
      </c>
      <c r="BY95">
        <f t="shared" si="100"/>
        <v>0.99979291342248422</v>
      </c>
      <c r="CA95">
        <f t="shared" si="101"/>
        <v>89.821616580111737</v>
      </c>
      <c r="CB95">
        <f t="shared" si="102"/>
        <v>89.498610707292073</v>
      </c>
      <c r="CC95">
        <f t="shared" si="103"/>
        <v>89.632265418087542</v>
      </c>
      <c r="CG95" t="s">
        <v>63</v>
      </c>
      <c r="CH95" s="10" t="s">
        <v>83</v>
      </c>
      <c r="CI95" s="11" t="str">
        <f>CN12</f>
        <v>Undetermined</v>
      </c>
      <c r="CJ95" s="11">
        <f>CO12</f>
        <v>39.147296905517578</v>
      </c>
      <c r="CK95" s="11">
        <f>CP12</f>
        <v>33.263484954833984</v>
      </c>
      <c r="CL95" s="34"/>
      <c r="CM95" s="34"/>
      <c r="CN95">
        <f t="shared" si="104"/>
        <v>36.205390930175781</v>
      </c>
      <c r="CO95">
        <f t="shared" si="105"/>
        <v>4.1604833295548174</v>
      </c>
      <c r="CP95" s="10" t="s">
        <v>83</v>
      </c>
      <c r="CQ95" s="32">
        <f>(POWER(2,CN32-CN95))*1000</f>
        <v>0.10794462784228068</v>
      </c>
      <c r="CR95" s="21">
        <f t="shared" si="106"/>
        <v>1.2404280498418779E-2</v>
      </c>
      <c r="CT95" t="e">
        <f t="shared" si="107"/>
        <v>#VALUE!</v>
      </c>
      <c r="CU95">
        <f t="shared" si="108"/>
        <v>1.0812560201605179</v>
      </c>
      <c r="CV95">
        <f t="shared" si="109"/>
        <v>0.91874397983948208</v>
      </c>
      <c r="CX95" t="e">
        <f t="shared" si="110"/>
        <v>#VALUE!</v>
      </c>
      <c r="CY95">
        <f t="shared" si="111"/>
        <v>0.11671577869845264</v>
      </c>
      <c r="CZ95">
        <f t="shared" si="112"/>
        <v>9.9173476986108719E-2</v>
      </c>
      <c r="DD95" t="s">
        <v>63</v>
      </c>
      <c r="DE95" s="10" t="s">
        <v>83</v>
      </c>
      <c r="DF95" t="s">
        <v>29</v>
      </c>
      <c r="DG95" t="s">
        <v>29</v>
      </c>
      <c r="DH95" t="s">
        <v>29</v>
      </c>
      <c r="DI95" s="11"/>
      <c r="DJ95" s="11"/>
      <c r="DK95">
        <v>33.510958350000003</v>
      </c>
      <c r="DL95">
        <v>0.53652634300000002</v>
      </c>
      <c r="DM95" s="10" t="s">
        <v>83</v>
      </c>
      <c r="DN95" s="33">
        <v>0.69872464300000003</v>
      </c>
      <c r="DO95">
        <v>1.1186913E-2</v>
      </c>
      <c r="DQ95" t="e">
        <f t="shared" si="113"/>
        <v>#VALUE!</v>
      </c>
      <c r="DR95" t="e">
        <f t="shared" si="114"/>
        <v>#VALUE!</v>
      </c>
      <c r="DS95" t="e">
        <f t="shared" si="115"/>
        <v>#VALUE!</v>
      </c>
      <c r="DU95" t="e">
        <f t="shared" si="116"/>
        <v>#VALUE!</v>
      </c>
      <c r="DV95" t="e">
        <f t="shared" si="117"/>
        <v>#VALUE!</v>
      </c>
      <c r="DW95" t="e">
        <f t="shared" si="118"/>
        <v>#VALUE!</v>
      </c>
    </row>
    <row r="96" spans="16:127" ht="15.5" x14ac:dyDescent="0.35">
      <c r="P96" t="s">
        <v>64</v>
      </c>
      <c r="Q96" s="10" t="s">
        <v>84</v>
      </c>
      <c r="R96" s="11">
        <f>W13</f>
        <v>30.443096160888672</v>
      </c>
      <c r="S96" s="11">
        <f>X13</f>
        <v>30.45477294921875</v>
      </c>
      <c r="T96" s="11">
        <f>Y13</f>
        <v>30.727136611938477</v>
      </c>
      <c r="U96" s="34"/>
      <c r="V96" s="34"/>
      <c r="W96">
        <f t="shared" si="77"/>
        <v>30.541668574015301</v>
      </c>
      <c r="X96">
        <f t="shared" si="78"/>
        <v>0.16072610760150685</v>
      </c>
      <c r="Y96" s="10" t="s">
        <v>84</v>
      </c>
      <c r="Z96" s="32">
        <f>(POWER(2,W33-W96))*1000</f>
        <v>182.05722973771569</v>
      </c>
      <c r="AA96" s="21">
        <f t="shared" si="79"/>
        <v>0.95807960935545466</v>
      </c>
      <c r="AC96">
        <f t="shared" si="80"/>
        <v>0.99677252692046781</v>
      </c>
      <c r="AD96">
        <f t="shared" si="81"/>
        <v>0.99715485011613014</v>
      </c>
      <c r="AE96">
        <f t="shared" si="82"/>
        <v>1.0060726229634018</v>
      </c>
      <c r="AG96">
        <f t="shared" si="83"/>
        <v>181.469644929803</v>
      </c>
      <c r="AH96">
        <f t="shared" si="84"/>
        <v>181.53924963166975</v>
      </c>
      <c r="AI96">
        <f t="shared" si="85"/>
        <v>183.16279465167426</v>
      </c>
      <c r="AM96" t="s">
        <v>64</v>
      </c>
      <c r="AN96" s="10" t="s">
        <v>84</v>
      </c>
      <c r="AO96" s="11">
        <f>AT13</f>
        <v>34.116706848144531</v>
      </c>
      <c r="AP96" s="11">
        <f>AU13</f>
        <v>33.687427520751953</v>
      </c>
      <c r="AQ96" s="11">
        <f>AV13</f>
        <v>33.228897094726563</v>
      </c>
      <c r="AR96" s="34"/>
      <c r="AS96" s="34"/>
      <c r="AT96">
        <f t="shared" si="86"/>
        <v>33.677677154541016</v>
      </c>
      <c r="AU96">
        <f t="shared" si="87"/>
        <v>0.44398518195650871</v>
      </c>
      <c r="AV96" s="10" t="s">
        <v>84</v>
      </c>
      <c r="AW96" s="32">
        <f>(POWER(2,AT33-AT96))*1000</f>
        <v>20.7097702351255</v>
      </c>
      <c r="AX96" s="21">
        <f t="shared" si="88"/>
        <v>0.27302450415229645</v>
      </c>
      <c r="AZ96">
        <f t="shared" si="89"/>
        <v>1.0130362225277261</v>
      </c>
      <c r="BA96">
        <f t="shared" si="90"/>
        <v>1.0002895201520638</v>
      </c>
      <c r="BB96">
        <f t="shared" si="91"/>
        <v>0.98667425732021008</v>
      </c>
      <c r="BD96">
        <f t="shared" si="92"/>
        <v>20.979747408408674</v>
      </c>
      <c r="BE96">
        <f t="shared" si="93"/>
        <v>20.715766130953181</v>
      </c>
      <c r="BF96">
        <f t="shared" si="94"/>
        <v>20.433797166014646</v>
      </c>
      <c r="BJ96" t="s">
        <v>64</v>
      </c>
      <c r="BK96" s="10" t="s">
        <v>84</v>
      </c>
      <c r="BL96" s="11">
        <f>BQ13</f>
        <v>26.19842529296875</v>
      </c>
      <c r="BM96" s="11">
        <f>BR13</f>
        <v>26.093835830688477</v>
      </c>
      <c r="BN96" s="11">
        <f>BS13</f>
        <v>25.703115463256836</v>
      </c>
      <c r="BO96" s="34"/>
      <c r="BP96" s="34"/>
      <c r="BQ96">
        <f t="shared" si="95"/>
        <v>25.998458862304687</v>
      </c>
      <c r="BR96">
        <f t="shared" si="96"/>
        <v>0.26106614377562071</v>
      </c>
      <c r="BS96" s="10" t="s">
        <v>84</v>
      </c>
      <c r="BT96" s="32">
        <f>(POWER(2,BQ33-BQ96))*1000</f>
        <v>4244.7325325714019</v>
      </c>
      <c r="BU96" s="21">
        <f t="shared" si="97"/>
        <v>42.623909344259701</v>
      </c>
      <c r="BW96">
        <f t="shared" si="98"/>
        <v>1.0076914724723931</v>
      </c>
      <c r="BX96">
        <f t="shared" si="99"/>
        <v>1.0036685623901376</v>
      </c>
      <c r="BY96">
        <f t="shared" si="100"/>
        <v>0.98863996513746932</v>
      </c>
      <c r="CA96">
        <f t="shared" si="101"/>
        <v>4277.3807759983465</v>
      </c>
      <c r="CB96">
        <f t="shared" si="102"/>
        <v>4260.3045986965872</v>
      </c>
      <c r="CC96">
        <f t="shared" si="103"/>
        <v>4196.5122230192728</v>
      </c>
      <c r="CG96" t="s">
        <v>64</v>
      </c>
      <c r="CH96" s="10" t="s">
        <v>84</v>
      </c>
      <c r="CI96" s="11" t="str">
        <f>CN13</f>
        <v>Undetermined</v>
      </c>
      <c r="CJ96" s="11" t="str">
        <f>CO13</f>
        <v>Undetermined</v>
      </c>
      <c r="CK96" s="11" t="str">
        <f>CP13</f>
        <v>Undetermined</v>
      </c>
      <c r="CL96" s="34"/>
      <c r="CM96" s="34"/>
      <c r="CN96" t="e">
        <f t="shared" si="104"/>
        <v>#DIV/0!</v>
      </c>
      <c r="CO96" t="e">
        <f t="shared" si="105"/>
        <v>#DIV/0!</v>
      </c>
      <c r="CP96" s="10" t="s">
        <v>84</v>
      </c>
      <c r="CQ96" s="32" t="e">
        <f>(POWER(2,CN33-CN96))*1000</f>
        <v>#DIV/0!</v>
      </c>
      <c r="CR96" s="21" t="e">
        <f t="shared" si="106"/>
        <v>#DIV/0!</v>
      </c>
      <c r="CT96" t="e">
        <f t="shared" si="107"/>
        <v>#VALUE!</v>
      </c>
      <c r="CU96" t="e">
        <f t="shared" si="108"/>
        <v>#VALUE!</v>
      </c>
      <c r="CV96" t="e">
        <f t="shared" si="109"/>
        <v>#VALUE!</v>
      </c>
      <c r="CX96" t="e">
        <f t="shared" si="110"/>
        <v>#DIV/0!</v>
      </c>
      <c r="CY96" t="e">
        <f t="shared" si="111"/>
        <v>#VALUE!</v>
      </c>
      <c r="CZ96" t="e">
        <f t="shared" si="112"/>
        <v>#VALUE!</v>
      </c>
      <c r="DD96" t="s">
        <v>64</v>
      </c>
      <c r="DE96" s="10" t="s">
        <v>84</v>
      </c>
      <c r="DF96" t="s">
        <v>29</v>
      </c>
      <c r="DG96" t="s">
        <v>29</v>
      </c>
      <c r="DH96" t="s">
        <v>29</v>
      </c>
      <c r="DI96" s="11"/>
      <c r="DJ96" s="11"/>
      <c r="DK96">
        <v>33.677677150000001</v>
      </c>
      <c r="DL96">
        <v>0.44398518199999998</v>
      </c>
      <c r="DM96" s="10" t="s">
        <v>84</v>
      </c>
      <c r="DN96" s="33">
        <v>20.709770240000001</v>
      </c>
      <c r="DO96">
        <v>0.273024504</v>
      </c>
      <c r="DQ96" t="e">
        <f t="shared" si="113"/>
        <v>#VALUE!</v>
      </c>
      <c r="DR96" t="e">
        <f t="shared" si="114"/>
        <v>#VALUE!</v>
      </c>
      <c r="DS96" t="e">
        <f t="shared" si="115"/>
        <v>#VALUE!</v>
      </c>
      <c r="DU96" t="e">
        <f t="shared" si="116"/>
        <v>#VALUE!</v>
      </c>
      <c r="DV96" t="e">
        <f t="shared" si="117"/>
        <v>#VALUE!</v>
      </c>
      <c r="DW96" t="e">
        <f t="shared" si="118"/>
        <v>#VALUE!</v>
      </c>
    </row>
    <row r="97" spans="16:127" ht="15.5" x14ac:dyDescent="0.35">
      <c r="P97" s="14"/>
      <c r="Q97" s="35"/>
      <c r="R97" s="34"/>
      <c r="S97" s="34"/>
      <c r="T97" s="34"/>
      <c r="U97" s="34"/>
      <c r="V97" s="34"/>
      <c r="W97" s="14"/>
      <c r="X97" s="14"/>
      <c r="Y97" s="35"/>
      <c r="Z97" s="14"/>
      <c r="AA97" s="21"/>
      <c r="AB97" s="14"/>
      <c r="AM97" s="14"/>
      <c r="AN97" s="35"/>
      <c r="AO97" s="34"/>
      <c r="AP97" s="34"/>
      <c r="AQ97" s="34"/>
      <c r="AR97" s="34"/>
      <c r="AS97" s="34"/>
      <c r="AT97" s="14"/>
      <c r="AU97" s="14"/>
      <c r="AV97" s="35"/>
      <c r="AW97" s="14"/>
      <c r="AX97" s="21"/>
      <c r="AY97" s="14"/>
      <c r="BJ97" s="14"/>
      <c r="BK97" s="35"/>
      <c r="BL97" s="34"/>
      <c r="BM97" s="34"/>
      <c r="BN97" s="34"/>
      <c r="BO97" s="34"/>
      <c r="BP97" s="34"/>
      <c r="BQ97" s="14"/>
      <c r="BR97" s="14"/>
      <c r="BS97" s="35"/>
      <c r="BT97" s="14"/>
      <c r="BU97" s="21"/>
      <c r="BV97" s="14"/>
      <c r="CG97" s="14"/>
      <c r="CH97" s="35"/>
      <c r="CI97" s="34"/>
      <c r="CJ97" s="34"/>
      <c r="CK97" s="34"/>
      <c r="CL97" s="34"/>
      <c r="CM97" s="34"/>
      <c r="CN97" s="14"/>
      <c r="CO97" s="14"/>
      <c r="CP97" s="35"/>
      <c r="CQ97" s="14"/>
      <c r="CR97" s="21"/>
      <c r="CS97" s="14"/>
      <c r="DE97" s="13"/>
      <c r="DF97" s="11"/>
      <c r="DG97" s="11"/>
      <c r="DH97" s="11"/>
      <c r="DI97" s="11"/>
      <c r="DJ97" s="11"/>
      <c r="DM97" s="13"/>
    </row>
    <row r="98" spans="16:127" ht="15.5" x14ac:dyDescent="0.35">
      <c r="P98" s="14"/>
      <c r="Q98" s="35"/>
      <c r="R98" s="34"/>
      <c r="S98" s="34"/>
      <c r="T98" s="34"/>
      <c r="U98" s="34"/>
      <c r="V98" s="34"/>
      <c r="W98" s="14"/>
      <c r="X98" s="14"/>
      <c r="Y98" s="35"/>
      <c r="Z98" s="14"/>
      <c r="AA98" s="21"/>
      <c r="AB98" s="14"/>
      <c r="AM98" s="14"/>
      <c r="AN98" s="35"/>
      <c r="AO98" s="34"/>
      <c r="AP98" s="34"/>
      <c r="AQ98" s="34"/>
      <c r="AR98" s="34"/>
      <c r="AS98" s="34"/>
      <c r="AT98" s="14"/>
      <c r="AU98" s="14"/>
      <c r="AV98" s="35"/>
      <c r="AW98" s="14"/>
      <c r="AX98" s="21"/>
      <c r="AY98" s="14"/>
      <c r="BJ98" s="14"/>
      <c r="BK98" s="35"/>
      <c r="BL98" s="34"/>
      <c r="BM98" s="34"/>
      <c r="BN98" s="34"/>
      <c r="BO98" s="34"/>
      <c r="BP98" s="34"/>
      <c r="BQ98" s="14"/>
      <c r="BR98" s="14"/>
      <c r="BS98" s="35"/>
      <c r="BT98" s="14"/>
      <c r="BU98" s="21"/>
      <c r="BV98" s="14"/>
      <c r="CG98" s="14"/>
      <c r="CH98" s="35"/>
      <c r="CI98" s="34"/>
      <c r="CJ98" s="34"/>
      <c r="CK98" s="34"/>
      <c r="CL98" s="34"/>
      <c r="CM98" s="34"/>
      <c r="CN98" s="14"/>
      <c r="CO98" s="14"/>
      <c r="CP98" s="35"/>
      <c r="CQ98" s="14"/>
      <c r="CR98" s="21"/>
      <c r="CS98" s="14"/>
      <c r="DE98" s="13"/>
      <c r="DF98" s="11"/>
      <c r="DG98" s="11"/>
      <c r="DH98" s="11"/>
      <c r="DI98" s="11"/>
      <c r="DJ98" s="11"/>
      <c r="DM98" s="13"/>
    </row>
    <row r="99" spans="16:127" ht="15.5" x14ac:dyDescent="0.35">
      <c r="P99" s="14"/>
      <c r="Q99" s="35"/>
      <c r="R99" s="34"/>
      <c r="S99" s="34"/>
      <c r="T99" s="34"/>
      <c r="U99" s="34"/>
      <c r="V99" s="34"/>
      <c r="W99" s="14"/>
      <c r="X99" s="14"/>
      <c r="Y99" s="35"/>
      <c r="Z99" s="14"/>
      <c r="AA99" s="21"/>
      <c r="AB99" s="14"/>
      <c r="AM99" s="14"/>
      <c r="AN99" s="35"/>
      <c r="AO99" s="34"/>
      <c r="AP99" s="34"/>
      <c r="AQ99" s="34"/>
      <c r="AR99" s="34"/>
      <c r="AS99" s="34"/>
      <c r="AT99" s="14"/>
      <c r="AU99" s="14"/>
      <c r="AV99" s="35"/>
      <c r="AW99" s="14"/>
      <c r="AX99" s="21"/>
      <c r="AY99" s="14"/>
      <c r="BJ99" s="14"/>
      <c r="BK99" s="35"/>
      <c r="BL99" s="34"/>
      <c r="BM99" s="34"/>
      <c r="BN99" s="34"/>
      <c r="BO99" s="34"/>
      <c r="BP99" s="34"/>
      <c r="BQ99" s="14"/>
      <c r="BR99" s="14"/>
      <c r="BS99" s="35"/>
      <c r="BT99" s="14"/>
      <c r="BU99" s="21"/>
      <c r="BV99" s="14"/>
      <c r="CG99" s="14"/>
      <c r="CH99" s="35"/>
      <c r="CI99" s="34"/>
      <c r="CJ99" s="34"/>
      <c r="CK99" s="34"/>
      <c r="CL99" s="34"/>
      <c r="CM99" s="34"/>
      <c r="CN99" s="14"/>
      <c r="CO99" s="14"/>
      <c r="CP99" s="35"/>
      <c r="CQ99" s="14"/>
      <c r="CR99" s="21"/>
      <c r="CS99" s="14"/>
      <c r="DE99" s="13"/>
      <c r="DF99" s="11"/>
      <c r="DG99" s="11"/>
      <c r="DH99" s="11"/>
      <c r="DI99" s="11"/>
      <c r="DJ99" s="11"/>
      <c r="DM99" s="13"/>
    </row>
    <row r="100" spans="16:127" ht="15.5" x14ac:dyDescent="0.35">
      <c r="P100" s="14"/>
      <c r="Q100" s="35"/>
      <c r="R100" s="34"/>
      <c r="S100" s="34"/>
      <c r="T100" s="34"/>
      <c r="U100" s="34"/>
      <c r="V100" s="34"/>
      <c r="W100" s="14"/>
      <c r="X100" s="14"/>
      <c r="Y100" s="35"/>
      <c r="Z100" s="14"/>
      <c r="AA100" s="21"/>
      <c r="AB100" s="14"/>
      <c r="AM100" s="14"/>
      <c r="AN100" s="35"/>
      <c r="AO100" s="34"/>
      <c r="AP100" s="34"/>
      <c r="AQ100" s="34"/>
      <c r="AR100" s="34"/>
      <c r="AS100" s="34"/>
      <c r="AT100" s="14"/>
      <c r="AU100" s="14"/>
      <c r="AV100" s="35"/>
      <c r="AW100" s="14"/>
      <c r="AX100" s="21"/>
      <c r="AY100" s="14"/>
      <c r="BJ100" s="14"/>
      <c r="BK100" s="35"/>
      <c r="BL100" s="34"/>
      <c r="BM100" s="34"/>
      <c r="BN100" s="34"/>
      <c r="BO100" s="34"/>
      <c r="BP100" s="34"/>
      <c r="BQ100" s="14"/>
      <c r="BR100" s="14"/>
      <c r="BS100" s="35"/>
      <c r="BT100" s="14"/>
      <c r="BU100" s="21"/>
      <c r="BV100" s="14"/>
      <c r="CG100" s="14"/>
      <c r="CH100" s="35"/>
      <c r="CI100" s="34"/>
      <c r="CJ100" s="34"/>
      <c r="CK100" s="34"/>
      <c r="CL100" s="34"/>
      <c r="CM100" s="34"/>
      <c r="CN100" s="14"/>
      <c r="CO100" s="14"/>
      <c r="CP100" s="35"/>
      <c r="CQ100" s="14"/>
      <c r="CR100" s="21"/>
      <c r="CS100" s="14"/>
      <c r="DE100" s="13"/>
      <c r="DF100" s="11"/>
      <c r="DG100" s="11"/>
      <c r="DH100" s="11"/>
      <c r="DI100" s="11"/>
      <c r="DJ100" s="11"/>
      <c r="DM100" s="13"/>
    </row>
    <row r="101" spans="16:127" x14ac:dyDescent="0.35">
      <c r="P101" s="1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M101" s="1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BJ101" s="1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CG101" s="1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</row>
    <row r="102" spans="16:127" x14ac:dyDescent="0.35">
      <c r="P102" s="36"/>
      <c r="Q102" s="34"/>
      <c r="U102" s="34"/>
      <c r="V102" s="34"/>
      <c r="W102" s="34"/>
      <c r="X102" s="34"/>
      <c r="Y102" s="34"/>
      <c r="Z102" s="34"/>
      <c r="AA102" s="34"/>
      <c r="AM102" s="36"/>
      <c r="AN102" s="34"/>
      <c r="AR102" s="34"/>
      <c r="AS102" s="34"/>
      <c r="AT102" s="34"/>
      <c r="AU102" s="34"/>
      <c r="AV102" s="34"/>
      <c r="AW102" s="34"/>
      <c r="AX102" s="34"/>
      <c r="BJ102" s="36"/>
      <c r="BK102" s="34"/>
      <c r="BO102" s="34"/>
      <c r="BP102" s="34"/>
      <c r="BQ102" s="34"/>
      <c r="BR102" s="34"/>
      <c r="BS102" s="34"/>
      <c r="BT102" s="34"/>
      <c r="BU102" s="34"/>
      <c r="CG102" s="36"/>
      <c r="CH102" s="34"/>
      <c r="CL102" s="34"/>
      <c r="CM102" s="34"/>
      <c r="CN102" s="34"/>
      <c r="CO102" s="34"/>
      <c r="CP102" s="34"/>
      <c r="CQ102" s="34"/>
      <c r="CR102" s="34"/>
      <c r="DE102" s="11"/>
      <c r="DI102" s="11"/>
      <c r="DJ102" s="11"/>
      <c r="DK102" s="11"/>
      <c r="DL102" s="11"/>
      <c r="DM102" s="11"/>
      <c r="DN102" s="11"/>
      <c r="DO102" s="11"/>
    </row>
    <row r="103" spans="16:127" x14ac:dyDescent="0.35"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</row>
    <row r="104" spans="16:127" x14ac:dyDescent="0.35">
      <c r="Z104" s="26"/>
      <c r="AW104" s="26"/>
      <c r="BT104" s="26"/>
      <c r="CQ104" s="26"/>
      <c r="DN104" s="27"/>
    </row>
    <row r="105" spans="16:127" x14ac:dyDescent="0.35">
      <c r="Q105" s="37" t="s">
        <v>10</v>
      </c>
      <c r="R105" s="16"/>
      <c r="S105" s="16"/>
      <c r="T105" s="16"/>
      <c r="U105" s="16"/>
      <c r="V105" s="16"/>
      <c r="W105" s="16"/>
      <c r="X105" s="16"/>
      <c r="Y105" s="17"/>
      <c r="Z105" s="28" t="s">
        <v>51</v>
      </c>
      <c r="AA105" s="17"/>
      <c r="AC105" t="s">
        <v>52</v>
      </c>
      <c r="AG105" s="29" t="s">
        <v>53</v>
      </c>
      <c r="AH105" s="29"/>
      <c r="AN105" s="37" t="s">
        <v>14</v>
      </c>
      <c r="AO105" s="16"/>
      <c r="AP105" s="16"/>
      <c r="AQ105" s="16"/>
      <c r="AR105" s="16"/>
      <c r="AS105" s="16"/>
      <c r="AT105" s="16"/>
      <c r="AU105" s="16"/>
      <c r="AV105" s="17"/>
      <c r="AW105" s="28" t="s">
        <v>51</v>
      </c>
      <c r="AX105" s="17"/>
      <c r="AZ105" t="s">
        <v>52</v>
      </c>
      <c r="BD105" s="29" t="s">
        <v>53</v>
      </c>
      <c r="BE105" s="29"/>
      <c r="BK105" s="37" t="s">
        <v>18</v>
      </c>
      <c r="BL105" s="16"/>
      <c r="BM105" s="16"/>
      <c r="BN105" s="16"/>
      <c r="BO105" s="16"/>
      <c r="BP105" s="16"/>
      <c r="BQ105" s="16"/>
      <c r="BR105" s="16"/>
      <c r="BS105" s="17"/>
      <c r="BT105" s="28" t="s">
        <v>51</v>
      </c>
      <c r="BU105" s="17"/>
      <c r="BW105" t="s">
        <v>52</v>
      </c>
      <c r="CA105" s="29" t="s">
        <v>53</v>
      </c>
      <c r="CB105" s="29"/>
      <c r="CH105" s="37" t="s">
        <v>22</v>
      </c>
      <c r="CI105" s="16"/>
      <c r="CJ105" s="16"/>
      <c r="CK105" s="16"/>
      <c r="CL105" s="16"/>
      <c r="CM105" s="16"/>
      <c r="CN105" s="16"/>
      <c r="CO105" s="16"/>
      <c r="CP105" s="17"/>
      <c r="CQ105" s="28" t="s">
        <v>51</v>
      </c>
      <c r="CR105" s="17"/>
      <c r="CT105" t="s">
        <v>52</v>
      </c>
      <c r="CX105" s="29" t="s">
        <v>53</v>
      </c>
      <c r="CY105" s="29"/>
      <c r="DE105" s="38" t="s">
        <v>26</v>
      </c>
      <c r="DF105" s="38"/>
      <c r="DG105" s="38"/>
      <c r="DH105" s="38"/>
      <c r="DI105" s="38"/>
      <c r="DJ105" s="38"/>
      <c r="DK105" s="38"/>
      <c r="DL105" s="38"/>
      <c r="DN105" s="30" t="s">
        <v>51</v>
      </c>
      <c r="DQ105" t="s">
        <v>52</v>
      </c>
      <c r="DU105" s="29" t="s">
        <v>53</v>
      </c>
      <c r="DV105" s="29"/>
    </row>
    <row r="106" spans="16:127" x14ac:dyDescent="0.35">
      <c r="R106" s="19" t="s">
        <v>46</v>
      </c>
      <c r="S106" s="19" t="s">
        <v>47</v>
      </c>
      <c r="T106" s="19" t="s">
        <v>48</v>
      </c>
      <c r="U106" s="20"/>
      <c r="V106" s="21"/>
      <c r="W106" s="22" t="s">
        <v>49</v>
      </c>
      <c r="X106" s="19" t="s">
        <v>50</v>
      </c>
      <c r="Z106" s="19" t="s">
        <v>49</v>
      </c>
      <c r="AA106" s="19" t="s">
        <v>50</v>
      </c>
      <c r="AC106" s="29" t="s">
        <v>46</v>
      </c>
      <c r="AD106" s="29" t="s">
        <v>47</v>
      </c>
      <c r="AE106" s="29" t="s">
        <v>48</v>
      </c>
      <c r="AG106" s="29" t="s">
        <v>46</v>
      </c>
      <c r="AH106" s="29" t="s">
        <v>47</v>
      </c>
      <c r="AI106" s="29" t="s">
        <v>48</v>
      </c>
      <c r="AJ106" s="29"/>
      <c r="AO106" s="19" t="s">
        <v>46</v>
      </c>
      <c r="AP106" s="19" t="s">
        <v>47</v>
      </c>
      <c r="AQ106" s="19" t="s">
        <v>48</v>
      </c>
      <c r="AR106" s="20"/>
      <c r="AS106" s="21"/>
      <c r="AT106" s="22" t="s">
        <v>49</v>
      </c>
      <c r="AU106" s="19" t="s">
        <v>50</v>
      </c>
      <c r="AW106" s="19" t="s">
        <v>49</v>
      </c>
      <c r="AX106" s="19" t="s">
        <v>50</v>
      </c>
      <c r="AZ106" s="29" t="s">
        <v>46</v>
      </c>
      <c r="BA106" s="29" t="s">
        <v>47</v>
      </c>
      <c r="BB106" s="29" t="s">
        <v>48</v>
      </c>
      <c r="BD106" s="29" t="s">
        <v>46</v>
      </c>
      <c r="BE106" s="29" t="s">
        <v>47</v>
      </c>
      <c r="BF106" s="29" t="s">
        <v>48</v>
      </c>
      <c r="BL106" s="19" t="s">
        <v>46</v>
      </c>
      <c r="BM106" s="19" t="s">
        <v>47</v>
      </c>
      <c r="BN106" s="19" t="s">
        <v>48</v>
      </c>
      <c r="BO106" s="20"/>
      <c r="BP106" s="21"/>
      <c r="BQ106" s="22" t="s">
        <v>49</v>
      </c>
      <c r="BR106" s="19" t="s">
        <v>50</v>
      </c>
      <c r="BT106" s="19" t="s">
        <v>49</v>
      </c>
      <c r="BU106" s="19" t="s">
        <v>50</v>
      </c>
      <c r="BW106" s="29" t="s">
        <v>46</v>
      </c>
      <c r="BX106" s="29" t="s">
        <v>47</v>
      </c>
      <c r="BY106" s="29" t="s">
        <v>48</v>
      </c>
      <c r="CA106" s="29" t="s">
        <v>46</v>
      </c>
      <c r="CB106" s="29" t="s">
        <v>47</v>
      </c>
      <c r="CC106" s="29" t="s">
        <v>48</v>
      </c>
      <c r="CI106" s="19" t="s">
        <v>46</v>
      </c>
      <c r="CJ106" s="19" t="s">
        <v>47</v>
      </c>
      <c r="CK106" s="19" t="s">
        <v>48</v>
      </c>
      <c r="CL106" s="20"/>
      <c r="CM106" s="21"/>
      <c r="CN106" s="22" t="s">
        <v>49</v>
      </c>
      <c r="CO106" s="19" t="s">
        <v>50</v>
      </c>
      <c r="CQ106" s="19" t="s">
        <v>49</v>
      </c>
      <c r="CR106" s="19" t="s">
        <v>50</v>
      </c>
      <c r="CT106" s="29" t="s">
        <v>46</v>
      </c>
      <c r="CU106" s="29" t="s">
        <v>47</v>
      </c>
      <c r="CV106" s="29" t="s">
        <v>48</v>
      </c>
      <c r="CX106" s="29" t="s">
        <v>46</v>
      </c>
      <c r="CY106" s="29" t="s">
        <v>47</v>
      </c>
      <c r="CZ106" s="29" t="s">
        <v>48</v>
      </c>
      <c r="DF106" s="23" t="s">
        <v>46</v>
      </c>
      <c r="DG106" s="23" t="s">
        <v>47</v>
      </c>
      <c r="DH106" s="23" t="s">
        <v>48</v>
      </c>
      <c r="DI106" s="23"/>
      <c r="DK106" s="24" t="s">
        <v>49</v>
      </c>
      <c r="DL106" s="23" t="s">
        <v>50</v>
      </c>
      <c r="DN106" s="23" t="s">
        <v>49</v>
      </c>
      <c r="DO106" s="23" t="s">
        <v>50</v>
      </c>
      <c r="DQ106" s="29" t="s">
        <v>46</v>
      </c>
      <c r="DR106" s="29" t="s">
        <v>47</v>
      </c>
      <c r="DS106" s="29" t="s">
        <v>48</v>
      </c>
      <c r="DU106" s="29" t="s">
        <v>46</v>
      </c>
      <c r="DV106" s="29" t="s">
        <v>47</v>
      </c>
      <c r="DW106" s="29" t="s">
        <v>48</v>
      </c>
    </row>
    <row r="107" spans="16:127" ht="15.5" x14ac:dyDescent="0.35">
      <c r="P107" t="s">
        <v>56</v>
      </c>
      <c r="Q107" s="10" t="s">
        <v>76</v>
      </c>
      <c r="R107" s="11">
        <f>Z3</f>
        <v>33.510566711425781</v>
      </c>
      <c r="S107" s="11">
        <f>AA3</f>
        <v>32.746143341064453</v>
      </c>
      <c r="T107" s="11">
        <f>AB3</f>
        <v>33.67474365234375</v>
      </c>
      <c r="W107">
        <f t="shared" ref="W107:W117" si="119">AVERAGE(R107:T107)</f>
        <v>33.310484568277992</v>
      </c>
      <c r="X107">
        <f t="shared" ref="X107:X117" si="120">STDEV(R107:T107)</f>
        <v>0.495579743867685</v>
      </c>
      <c r="Y107" s="10" t="s">
        <v>76</v>
      </c>
      <c r="Z107" s="32">
        <f>(POWER(2,W23-W107))*1000</f>
        <v>0.73907894911559491</v>
      </c>
      <c r="AA107" s="21">
        <f t="shared" ref="AA107:AA117" si="121">((X107/W107)*Z107)</f>
        <v>1.0995713843487898E-2</v>
      </c>
      <c r="AC107">
        <f t="shared" ref="AC107:AC117" si="122">R107/W107</f>
        <v>1.0060065815835753</v>
      </c>
      <c r="AD107">
        <f t="shared" ref="AD107:AD117" si="123">S107/W107</f>
        <v>0.98305815017320497</v>
      </c>
      <c r="AE107">
        <f t="shared" ref="AE107:AE117" si="124">T107/W107</f>
        <v>1.01093526824322</v>
      </c>
      <c r="AG107">
        <f t="shared" ref="AG107:AG117" si="125">Z107*AC107</f>
        <v>0.74351828712016077</v>
      </c>
      <c r="AH107">
        <f t="shared" ref="AH107:AH117" si="126">AD107*Z107</f>
        <v>0.72655758454953301</v>
      </c>
      <c r="AI107">
        <f t="shared" ref="AI107:AI117" si="127">AE107*Z107</f>
        <v>0.74716097567709105</v>
      </c>
      <c r="AM107" t="s">
        <v>56</v>
      </c>
      <c r="AN107" s="10" t="s">
        <v>76</v>
      </c>
      <c r="AO107" s="11">
        <f>AW3</f>
        <v>34.480258941650391</v>
      </c>
      <c r="AP107" s="11">
        <f>AX3</f>
        <v>34.719692230224609</v>
      </c>
      <c r="AQ107" s="11" t="str">
        <f>AY3</f>
        <v>Undetermined</v>
      </c>
      <c r="AT107">
        <f t="shared" ref="AT107:AT117" si="128">AVERAGE(AO107:AQ107)</f>
        <v>34.5999755859375</v>
      </c>
      <c r="AU107">
        <f t="shared" ref="AU107:AU117" si="129">STDEV(AO107:AQ107)</f>
        <v>0.1693049019926256</v>
      </c>
      <c r="AV107" s="10" t="s">
        <v>76</v>
      </c>
      <c r="AW107" s="32">
        <f>(POWER(2,AT23-AT107))*1000</f>
        <v>0.30235374844873758</v>
      </c>
      <c r="AX107" s="21">
        <f t="shared" ref="AX107:AX117" si="130">((AU107/AT107)*AW107)</f>
        <v>1.4794799961946122E-3</v>
      </c>
      <c r="AZ107">
        <f t="shared" ref="AZ107:AZ117" si="131">AO107/AT107</f>
        <v>0.99653997893756419</v>
      </c>
      <c r="BA107">
        <f t="shared" ref="BA107:BA117" si="132">AP107/AT107</f>
        <v>1.0034600210624358</v>
      </c>
      <c r="BB107" t="e">
        <f t="shared" ref="BB107:BB117" si="133">AQ107/AT107</f>
        <v>#VALUE!</v>
      </c>
      <c r="BD107">
        <f t="shared" ref="BD107:BD117" si="134">AW107*AZ107</f>
        <v>0.30130759811079855</v>
      </c>
      <c r="BE107">
        <f t="shared" ref="BE107:BE117" si="135">BA107*AW107</f>
        <v>0.30339989878667661</v>
      </c>
      <c r="BF107" t="e">
        <f t="shared" ref="BF107:BF117" si="136">BB107*AW107</f>
        <v>#VALUE!</v>
      </c>
      <c r="BJ107" t="s">
        <v>56</v>
      </c>
      <c r="BK107" s="10" t="s">
        <v>76</v>
      </c>
      <c r="BL107" s="11">
        <f>BT3</f>
        <v>30.956222534179687</v>
      </c>
      <c r="BM107" s="11">
        <f>BU3</f>
        <v>31.738855361938477</v>
      </c>
      <c r="BN107" s="11">
        <f>BV3</f>
        <v>32.322013854980469</v>
      </c>
      <c r="BQ107">
        <f t="shared" ref="BQ107:BQ117" si="137">AVERAGE(BL107:BN107)</f>
        <v>31.672363917032879</v>
      </c>
      <c r="BR107">
        <f t="shared" ref="BR107:BR117" si="138">STDEV(BL107:BN107)</f>
        <v>0.68531913527779986</v>
      </c>
      <c r="BS107" s="10" t="s">
        <v>76</v>
      </c>
      <c r="BT107" s="32">
        <f>(POWER(2,BQ23-BQ107))*1000</f>
        <v>2.3004578755533163</v>
      </c>
      <c r="BU107" s="21">
        <f t="shared" ref="BU107:BU117" si="139">((BR107/BQ107)*BT107)</f>
        <v>4.9776764568222255E-2</v>
      </c>
      <c r="BW107">
        <f t="shared" ref="BW107:BW117" si="140">BL107/BQ107</f>
        <v>0.97738907696535837</v>
      </c>
      <c r="BX107">
        <f t="shared" ref="BX107:BX117" si="141">BM107/BQ107</f>
        <v>1.0020993521380273</v>
      </c>
      <c r="BY107">
        <f t="shared" ref="BY107:BY117" si="142">BN107/BQ107</f>
        <v>1.0205115708966144</v>
      </c>
      <c r="CA107">
        <f t="shared" ref="CA107:CA117" si="143">BT107*BW107</f>
        <v>2.2484423995847451</v>
      </c>
      <c r="CB107">
        <f t="shared" ref="CB107:CB117" si="144">BX107*BT107</f>
        <v>2.3052873467128006</v>
      </c>
      <c r="CC107">
        <f t="shared" ref="CC107:CC117" si="145">BY107*BT107</f>
        <v>2.3476438803624031</v>
      </c>
      <c r="CG107" t="s">
        <v>56</v>
      </c>
      <c r="CH107" s="10" t="s">
        <v>76</v>
      </c>
      <c r="CI107" s="11">
        <f>CQ3</f>
        <v>35.577323913574219</v>
      </c>
      <c r="CJ107" s="11">
        <f>CR3</f>
        <v>36.879703521728516</v>
      </c>
      <c r="CK107" s="11">
        <f>CS3</f>
        <v>37.329109191894531</v>
      </c>
      <c r="CN107">
        <f t="shared" ref="CN107:CN117" si="146">AVERAGE(CI107:CK107)</f>
        <v>36.595378875732422</v>
      </c>
      <c r="CO107">
        <f t="shared" ref="CO107:CO117" si="147">STDEV(CI107:CK107)</f>
        <v>0.9098452030843196</v>
      </c>
      <c r="CP107" s="10" t="s">
        <v>76</v>
      </c>
      <c r="CQ107" s="32">
        <f>(POWER(2,CN23-CN107))*1000</f>
        <v>7.5829660831507203E-2</v>
      </c>
      <c r="CR107" s="21">
        <f t="shared" ref="CR107:CR117" si="148">((CO107/CN107)*CQ107)</f>
        <v>1.8852996000762654E-3</v>
      </c>
      <c r="CT107">
        <f t="shared" ref="CT107:CT117" si="149">CI107/CN107</f>
        <v>0.97218077819018545</v>
      </c>
      <c r="CU107">
        <f t="shared" ref="CU107:CU117" si="150">CJ107/CN107</f>
        <v>1.0077694139186693</v>
      </c>
      <c r="CV107">
        <f t="shared" ref="CV107:CV117" si="151">CK107/CN107</f>
        <v>1.0200498078911453</v>
      </c>
      <c r="CX107">
        <f t="shared" ref="CX107:CX117" si="152">CQ107*CT107</f>
        <v>7.37201386770725E-2</v>
      </c>
      <c r="CY107">
        <f t="shared" ref="CY107:CY117" si="153">CU107*CQ107</f>
        <v>7.641881285381949E-2</v>
      </c>
      <c r="CZ107">
        <f t="shared" ref="CZ107:CZ117" si="154">CV107*CQ107</f>
        <v>7.7350030963629635E-2</v>
      </c>
      <c r="DD107" t="s">
        <v>56</v>
      </c>
      <c r="DE107" s="10" t="s">
        <v>76</v>
      </c>
      <c r="DF107" s="11">
        <v>25.131683349609375</v>
      </c>
      <c r="DG107" s="11">
        <v>25.154535293579102</v>
      </c>
      <c r="DH107" s="11">
        <v>25.194316864013672</v>
      </c>
      <c r="DI107" s="11"/>
      <c r="DK107">
        <v>34.59997559</v>
      </c>
      <c r="DL107">
        <v>0.16930490200000001</v>
      </c>
      <c r="DM107" s="10" t="s">
        <v>76</v>
      </c>
      <c r="DN107" s="33">
        <v>0.30235374799999998</v>
      </c>
      <c r="DO107">
        <v>1.47948E-3</v>
      </c>
      <c r="DQ107">
        <f t="shared" ref="DQ107:DQ117" si="155">DF107/DK107</f>
        <v>0.72634974219094173</v>
      </c>
      <c r="DR107">
        <f t="shared" ref="DR107:DR117" si="156">DG107/DK107</f>
        <v>0.72701020346526501</v>
      </c>
      <c r="DS107">
        <f t="shared" ref="DS107:DS117" si="157">DH107/DK107</f>
        <v>0.72815996064735</v>
      </c>
      <c r="DU107">
        <f t="shared" ref="DU107:DU117" si="158">DN107*DQ107</f>
        <v>0.21961456691026496</v>
      </c>
      <c r="DV107">
        <f t="shared" ref="DV107:DV117" si="159">DR107*DN107</f>
        <v>0.21981425985196545</v>
      </c>
      <c r="DW107">
        <f t="shared" ref="DW107:DW117" si="160">DS107*DN107</f>
        <v>0.22016189324525876</v>
      </c>
    </row>
    <row r="108" spans="16:127" ht="15.5" x14ac:dyDescent="0.35">
      <c r="Q108" s="10"/>
      <c r="R108" s="11"/>
      <c r="S108" s="11"/>
      <c r="T108" s="11"/>
      <c r="Y108" s="10"/>
      <c r="Z108" s="32"/>
      <c r="AA108" s="21"/>
      <c r="AN108" s="10"/>
      <c r="AO108" s="11"/>
      <c r="AP108" s="11"/>
      <c r="AQ108" s="11"/>
      <c r="AV108" s="10"/>
      <c r="AW108" s="32"/>
      <c r="AX108" s="21"/>
      <c r="BK108" s="10"/>
      <c r="BL108" s="11"/>
      <c r="BM108" s="11"/>
      <c r="BN108" s="11"/>
      <c r="BS108" s="10"/>
      <c r="BT108" s="32"/>
      <c r="BU108" s="21"/>
      <c r="CH108" s="10"/>
      <c r="CI108" s="11"/>
      <c r="CJ108" s="11"/>
      <c r="CK108" s="11"/>
      <c r="CP108" s="10"/>
      <c r="CQ108" s="32"/>
      <c r="CR108" s="21"/>
      <c r="DE108" s="10"/>
      <c r="DF108" s="11"/>
      <c r="DG108" s="11"/>
      <c r="DH108" s="11"/>
      <c r="DI108" s="11"/>
      <c r="DM108" s="10"/>
      <c r="DN108" s="33"/>
    </row>
    <row r="109" spans="16:127" ht="15.5" x14ac:dyDescent="0.35">
      <c r="P109" t="s">
        <v>57</v>
      </c>
      <c r="Q109" s="10" t="s">
        <v>77</v>
      </c>
      <c r="R109" s="11">
        <f>Z5</f>
        <v>36.965316772460938</v>
      </c>
      <c r="S109" s="11" t="str">
        <f>AA5</f>
        <v>Undetermined</v>
      </c>
      <c r="T109" s="11" t="str">
        <f>AB5</f>
        <v>Undetermined</v>
      </c>
      <c r="U109" s="34"/>
      <c r="V109" s="34"/>
      <c r="W109">
        <f t="shared" si="119"/>
        <v>36.965316772460938</v>
      </c>
      <c r="X109" t="e">
        <f t="shared" si="120"/>
        <v>#DIV/0!</v>
      </c>
      <c r="Y109" s="10" t="s">
        <v>77</v>
      </c>
      <c r="Z109" s="32">
        <f>(POWER(2,W25-W109))*1000</f>
        <v>3.0485264268877359E-2</v>
      </c>
      <c r="AA109" s="21" t="e">
        <f t="shared" si="121"/>
        <v>#DIV/0!</v>
      </c>
      <c r="AC109">
        <f t="shared" si="122"/>
        <v>1</v>
      </c>
      <c r="AD109" t="e">
        <f t="shared" si="123"/>
        <v>#VALUE!</v>
      </c>
      <c r="AE109" t="e">
        <f t="shared" si="124"/>
        <v>#VALUE!</v>
      </c>
      <c r="AG109">
        <f t="shared" si="125"/>
        <v>3.0485264268877359E-2</v>
      </c>
      <c r="AH109" t="e">
        <f t="shared" si="126"/>
        <v>#VALUE!</v>
      </c>
      <c r="AI109" t="e">
        <f t="shared" si="127"/>
        <v>#VALUE!</v>
      </c>
      <c r="AM109" t="s">
        <v>57</v>
      </c>
      <c r="AN109" s="10" t="s">
        <v>77</v>
      </c>
      <c r="AO109" s="11">
        <f>AW5</f>
        <v>20.915187835693359</v>
      </c>
      <c r="AP109" s="11">
        <f>AX5</f>
        <v>20.969755172729492</v>
      </c>
      <c r="AQ109" s="11">
        <f>AY5</f>
        <v>20.992107391357422</v>
      </c>
      <c r="AR109" s="34"/>
      <c r="AS109" s="34"/>
      <c r="AT109">
        <f t="shared" si="128"/>
        <v>20.959016799926758</v>
      </c>
      <c r="AU109">
        <f t="shared" si="129"/>
        <v>3.9568156372607015E-2</v>
      </c>
      <c r="AV109" s="10" t="s">
        <v>77</v>
      </c>
      <c r="AW109" s="32">
        <f>(POWER(2,AT25-AT109))*1000</f>
        <v>2006.6257244238529</v>
      </c>
      <c r="AX109" s="21">
        <f t="shared" si="130"/>
        <v>3.7882731429260699</v>
      </c>
      <c r="AZ109">
        <f t="shared" si="131"/>
        <v>0.99790882536849002</v>
      </c>
      <c r="BA109">
        <f t="shared" si="132"/>
        <v>1.0005123509802603</v>
      </c>
      <c r="BB109">
        <f t="shared" si="133"/>
        <v>1.0015788236512497</v>
      </c>
      <c r="BD109">
        <f t="shared" si="134"/>
        <v>2002.4295196140024</v>
      </c>
      <c r="BE109">
        <f t="shared" si="135"/>
        <v>2007.6538210807769</v>
      </c>
      <c r="BF109">
        <f t="shared" si="136"/>
        <v>2009.7938325767796</v>
      </c>
      <c r="BJ109" t="s">
        <v>57</v>
      </c>
      <c r="BK109" s="10" t="s">
        <v>77</v>
      </c>
      <c r="BL109" s="11">
        <f>BT5</f>
        <v>33.892402648925781</v>
      </c>
      <c r="BM109" s="11">
        <f>BU5</f>
        <v>35.061260223388672</v>
      </c>
      <c r="BN109" s="11">
        <f>BV5</f>
        <v>35.186264038085937</v>
      </c>
      <c r="BO109" s="34"/>
      <c r="BP109" s="34"/>
      <c r="BQ109">
        <f t="shared" si="137"/>
        <v>34.713308970133461</v>
      </c>
      <c r="BR109">
        <f t="shared" si="138"/>
        <v>0.71366790566149529</v>
      </c>
      <c r="BS109" s="10" t="s">
        <v>77</v>
      </c>
      <c r="BT109" s="32">
        <f>(POWER(2,BQ25-BQ109))*1000</f>
        <v>0.14521512838188771</v>
      </c>
      <c r="BU109" s="21">
        <f t="shared" si="139"/>
        <v>2.985465218306687E-3</v>
      </c>
      <c r="BW109">
        <f t="shared" si="140"/>
        <v>0.9763518274240589</v>
      </c>
      <c r="BX109">
        <f t="shared" si="141"/>
        <v>1.0100235691605943</v>
      </c>
      <c r="BY109">
        <f t="shared" si="142"/>
        <v>1.0136246034153471</v>
      </c>
      <c r="CA109">
        <f t="shared" si="143"/>
        <v>0.1417810559652754</v>
      </c>
      <c r="CB109">
        <f t="shared" si="144"/>
        <v>0.14667070226438814</v>
      </c>
      <c r="CC109">
        <f t="shared" si="145"/>
        <v>0.14719362691599966</v>
      </c>
      <c r="CG109" t="s">
        <v>57</v>
      </c>
      <c r="CH109" s="10" t="s">
        <v>77</v>
      </c>
      <c r="CI109" s="11">
        <f>CQ5</f>
        <v>32.416248321533203</v>
      </c>
      <c r="CJ109" s="11">
        <f>CR5</f>
        <v>32.737957000732422</v>
      </c>
      <c r="CK109" s="11">
        <f>CS5</f>
        <v>37.105312347412109</v>
      </c>
      <c r="CL109" s="34"/>
      <c r="CM109" s="34"/>
      <c r="CN109">
        <f t="shared" si="146"/>
        <v>34.086505889892578</v>
      </c>
      <c r="CO109">
        <f t="shared" si="147"/>
        <v>2.6193068624235769</v>
      </c>
      <c r="CP109" s="10" t="s">
        <v>77</v>
      </c>
      <c r="CQ109" s="32">
        <f>(POWER(2,CN25-CN109))*1000</f>
        <v>0.22423241361821214</v>
      </c>
      <c r="CR109" s="21">
        <f t="shared" si="148"/>
        <v>1.7230674850194683E-2</v>
      </c>
      <c r="CT109">
        <f t="shared" si="149"/>
        <v>0.95099944905603706</v>
      </c>
      <c r="CU109">
        <f t="shared" si="150"/>
        <v>0.96043745599750574</v>
      </c>
      <c r="CV109">
        <f t="shared" si="151"/>
        <v>1.0885630949464573</v>
      </c>
      <c r="CX109">
        <f t="shared" si="152"/>
        <v>0.21324490181142516</v>
      </c>
      <c r="CY109">
        <f t="shared" si="153"/>
        <v>0.21536120888765614</v>
      </c>
      <c r="CZ109">
        <f t="shared" si="154"/>
        <v>0.24409113015555514</v>
      </c>
      <c r="DD109" t="s">
        <v>57</v>
      </c>
      <c r="DE109" s="10" t="s">
        <v>77</v>
      </c>
      <c r="DF109" s="11">
        <v>29.964450836181641</v>
      </c>
      <c r="DG109" s="11">
        <v>31.469173431396484</v>
      </c>
      <c r="DH109" s="11">
        <v>30.428813934326172</v>
      </c>
      <c r="DI109" s="11"/>
      <c r="DJ109" s="11"/>
      <c r="DK109">
        <v>20.959016800000001</v>
      </c>
      <c r="DL109">
        <v>3.9568156E-2</v>
      </c>
      <c r="DM109" s="10" t="s">
        <v>77</v>
      </c>
      <c r="DN109" s="33">
        <v>2006.625724</v>
      </c>
      <c r="DO109">
        <v>3.7882731430000001</v>
      </c>
      <c r="DQ109">
        <f t="shared" si="155"/>
        <v>1.4296687254996445</v>
      </c>
      <c r="DR109">
        <f t="shared" si="156"/>
        <v>1.5014622933742046</v>
      </c>
      <c r="DS109">
        <f t="shared" si="157"/>
        <v>1.4518244927560806</v>
      </c>
      <c r="DU109">
        <f t="shared" si="158"/>
        <v>2868.8100413858815</v>
      </c>
      <c r="DV109">
        <f t="shared" si="159"/>
        <v>3012.8728615007135</v>
      </c>
      <c r="DW109">
        <f t="shared" si="160"/>
        <v>2913.2683738976029</v>
      </c>
    </row>
    <row r="110" spans="16:127" ht="15.5" x14ac:dyDescent="0.35">
      <c r="P110" t="s">
        <v>58</v>
      </c>
      <c r="Q110" s="10" t="s">
        <v>78</v>
      </c>
      <c r="R110" s="11" t="str">
        <f>Z6</f>
        <v>Undetermined</v>
      </c>
      <c r="S110" s="11" t="str">
        <f>AA6</f>
        <v>Undetermined</v>
      </c>
      <c r="T110" s="11" t="str">
        <f>AB6</f>
        <v>Undetermined</v>
      </c>
      <c r="U110" s="34"/>
      <c r="V110" s="34"/>
      <c r="W110" t="e">
        <f t="shared" si="119"/>
        <v>#DIV/0!</v>
      </c>
      <c r="X110" t="e">
        <f t="shared" si="120"/>
        <v>#DIV/0!</v>
      </c>
      <c r="Y110" s="10" t="s">
        <v>78</v>
      </c>
      <c r="Z110" s="32" t="e">
        <f>(POWER(2,W26-W110))*1000</f>
        <v>#DIV/0!</v>
      </c>
      <c r="AA110" s="21" t="e">
        <f t="shared" si="121"/>
        <v>#DIV/0!</v>
      </c>
      <c r="AC110" t="e">
        <f t="shared" si="122"/>
        <v>#VALUE!</v>
      </c>
      <c r="AD110" t="e">
        <f t="shared" si="123"/>
        <v>#VALUE!</v>
      </c>
      <c r="AE110" t="e">
        <f t="shared" si="124"/>
        <v>#VALUE!</v>
      </c>
      <c r="AG110" t="e">
        <f t="shared" si="125"/>
        <v>#DIV/0!</v>
      </c>
      <c r="AH110" t="e">
        <f t="shared" si="126"/>
        <v>#VALUE!</v>
      </c>
      <c r="AI110" t="e">
        <f t="shared" si="127"/>
        <v>#VALUE!</v>
      </c>
      <c r="AM110" t="s">
        <v>58</v>
      </c>
      <c r="AN110" s="10" t="s">
        <v>78</v>
      </c>
      <c r="AO110" s="11">
        <f>AW6</f>
        <v>20.652578353881836</v>
      </c>
      <c r="AP110" s="11">
        <f>AX6</f>
        <v>20.721851348876953</v>
      </c>
      <c r="AQ110" s="11">
        <f>AY6</f>
        <v>20.694902420043945</v>
      </c>
      <c r="AR110" s="34"/>
      <c r="AS110" s="34"/>
      <c r="AT110">
        <f t="shared" si="128"/>
        <v>20.689777374267578</v>
      </c>
      <c r="AU110">
        <f t="shared" si="129"/>
        <v>3.4919715485034773E-2</v>
      </c>
      <c r="AV110" s="10" t="s">
        <v>78</v>
      </c>
      <c r="AW110" s="32">
        <f>(POWER(2,AT26-AT110))*1000</f>
        <v>1301.8906173209427</v>
      </c>
      <c r="AX110" s="21">
        <f t="shared" si="130"/>
        <v>2.1973001027079904</v>
      </c>
      <c r="AZ110">
        <f t="shared" si="131"/>
        <v>0.99820205796742856</v>
      </c>
      <c r="BA110">
        <f t="shared" si="132"/>
        <v>1.0015502329497883</v>
      </c>
      <c r="BB110">
        <f t="shared" si="133"/>
        <v>1.000247709082783</v>
      </c>
      <c r="BD110">
        <f t="shared" si="134"/>
        <v>1299.5498934582511</v>
      </c>
      <c r="BE110">
        <f t="shared" si="135"/>
        <v>1303.9088510529339</v>
      </c>
      <c r="BF110">
        <f t="shared" si="136"/>
        <v>1302.2131074516431</v>
      </c>
      <c r="BJ110" t="s">
        <v>58</v>
      </c>
      <c r="BK110" s="10" t="s">
        <v>78</v>
      </c>
      <c r="BL110" s="11">
        <f>BT6</f>
        <v>33.898475646972656</v>
      </c>
      <c r="BM110" s="11">
        <f>BU6</f>
        <v>34.189094543457031</v>
      </c>
      <c r="BN110" s="11">
        <f>BV6</f>
        <v>34.495819091796875</v>
      </c>
      <c r="BO110" s="34"/>
      <c r="BP110" s="34"/>
      <c r="BQ110">
        <f t="shared" si="137"/>
        <v>34.194463094075523</v>
      </c>
      <c r="BR110">
        <f t="shared" si="138"/>
        <v>0.29870790711064815</v>
      </c>
      <c r="BS110" s="10" t="s">
        <v>78</v>
      </c>
      <c r="BT110" s="32">
        <f>(POWER(2,BQ26-BQ110))*1000</f>
        <v>0.11201057157623313</v>
      </c>
      <c r="BU110" s="21">
        <f t="shared" si="139"/>
        <v>9.7847547182575915E-4</v>
      </c>
      <c r="BW110">
        <f t="shared" si="140"/>
        <v>0.99134399489506386</v>
      </c>
      <c r="BX110">
        <f t="shared" si="141"/>
        <v>0.99984299941766241</v>
      </c>
      <c r="BY110">
        <f t="shared" si="142"/>
        <v>1.0088130056872735</v>
      </c>
      <c r="CA110">
        <f t="shared" si="143"/>
        <v>0.11104100749686245</v>
      </c>
      <c r="CB110">
        <f t="shared" si="144"/>
        <v>0.1119929858512677</v>
      </c>
      <c r="CC110">
        <f t="shared" si="145"/>
        <v>0.11299772138056924</v>
      </c>
      <c r="CG110" t="s">
        <v>58</v>
      </c>
      <c r="CH110" s="10" t="s">
        <v>78</v>
      </c>
      <c r="CI110" s="11">
        <f>CQ6</f>
        <v>33.887004852294922</v>
      </c>
      <c r="CJ110" s="11">
        <f>CR6</f>
        <v>33.659275054931641</v>
      </c>
      <c r="CK110" s="11">
        <f>CS6</f>
        <v>30.337169647216797</v>
      </c>
      <c r="CL110" s="34"/>
      <c r="CM110" s="34"/>
      <c r="CN110">
        <f t="shared" si="146"/>
        <v>32.627816518147789</v>
      </c>
      <c r="CO110">
        <f t="shared" si="147"/>
        <v>1.9870235355000783</v>
      </c>
      <c r="CP110" s="10" t="s">
        <v>78</v>
      </c>
      <c r="CQ110" s="32">
        <f>(POWER(2,CN26-CN110))*1000</f>
        <v>0.33179254626178795</v>
      </c>
      <c r="CR110" s="21">
        <f t="shared" si="148"/>
        <v>2.0206059389814696E-2</v>
      </c>
      <c r="CT110">
        <f t="shared" si="149"/>
        <v>1.0385924793173569</v>
      </c>
      <c r="CU110">
        <f t="shared" si="150"/>
        <v>1.0316128581944841</v>
      </c>
      <c r="CV110">
        <f t="shared" si="151"/>
        <v>0.92979466248815879</v>
      </c>
      <c r="CX110">
        <f t="shared" si="152"/>
        <v>0.34459724324104918</v>
      </c>
      <c r="CY110">
        <f t="shared" si="153"/>
        <v>0.34228145697674867</v>
      </c>
      <c r="CZ110">
        <f t="shared" si="154"/>
        <v>0.30849893856756594</v>
      </c>
      <c r="DD110" t="s">
        <v>58</v>
      </c>
      <c r="DE110" s="10" t="s">
        <v>78</v>
      </c>
      <c r="DF110" s="11">
        <v>29.815689086914063</v>
      </c>
      <c r="DG110" s="11">
        <v>29.612766265869141</v>
      </c>
      <c r="DH110" s="11">
        <v>29.729299545288086</v>
      </c>
      <c r="DI110" s="11"/>
      <c r="DJ110" s="11"/>
      <c r="DK110">
        <v>20.689777370000002</v>
      </c>
      <c r="DL110">
        <v>3.4919714999999997E-2</v>
      </c>
      <c r="DM110" s="10" t="s">
        <v>78</v>
      </c>
      <c r="DN110" s="33">
        <v>1301.890617</v>
      </c>
      <c r="DO110">
        <v>2.1973001029999999</v>
      </c>
      <c r="DQ110">
        <f t="shared" si="155"/>
        <v>1.4410831278516585</v>
      </c>
      <c r="DR110">
        <f t="shared" si="156"/>
        <v>1.431275249428609</v>
      </c>
      <c r="DS110">
        <f t="shared" si="157"/>
        <v>1.4369076580009659</v>
      </c>
      <c r="DU110">
        <f t="shared" si="158"/>
        <v>1876.1326024670857</v>
      </c>
      <c r="DV110">
        <f t="shared" si="159"/>
        <v>1863.3638175754406</v>
      </c>
      <c r="DW110">
        <f t="shared" si="160"/>
        <v>1870.6965974469024</v>
      </c>
    </row>
    <row r="111" spans="16:127" ht="15.5" x14ac:dyDescent="0.35">
      <c r="P111" t="s">
        <v>59</v>
      </c>
      <c r="Q111" s="10" t="s">
        <v>79</v>
      </c>
      <c r="R111" s="11" t="str">
        <f>Z7</f>
        <v>Undetermined</v>
      </c>
      <c r="S111" s="11" t="str">
        <f>AA7</f>
        <v>Undetermined</v>
      </c>
      <c r="T111" s="11" t="str">
        <f>AB7</f>
        <v>Undetermined</v>
      </c>
      <c r="U111" s="34"/>
      <c r="V111" s="34"/>
      <c r="W111" t="e">
        <f t="shared" si="119"/>
        <v>#DIV/0!</v>
      </c>
      <c r="X111" t="e">
        <f t="shared" si="120"/>
        <v>#DIV/0!</v>
      </c>
      <c r="Y111" s="10" t="s">
        <v>79</v>
      </c>
      <c r="Z111" s="32" t="e">
        <f>(POWER(2,W27-W111))*1000</f>
        <v>#DIV/0!</v>
      </c>
      <c r="AA111" s="21" t="e">
        <f t="shared" si="121"/>
        <v>#DIV/0!</v>
      </c>
      <c r="AC111" t="e">
        <f t="shared" si="122"/>
        <v>#VALUE!</v>
      </c>
      <c r="AD111" t="e">
        <f t="shared" si="123"/>
        <v>#VALUE!</v>
      </c>
      <c r="AE111" t="e">
        <f t="shared" si="124"/>
        <v>#VALUE!</v>
      </c>
      <c r="AG111" t="e">
        <f t="shared" si="125"/>
        <v>#DIV/0!</v>
      </c>
      <c r="AH111" t="e">
        <f t="shared" si="126"/>
        <v>#VALUE!</v>
      </c>
      <c r="AI111" t="e">
        <f t="shared" si="127"/>
        <v>#VALUE!</v>
      </c>
      <c r="AM111" t="s">
        <v>59</v>
      </c>
      <c r="AN111" s="10" t="s">
        <v>79</v>
      </c>
      <c r="AO111" s="11">
        <f>AW7</f>
        <v>22.506502151489258</v>
      </c>
      <c r="AP111" s="11">
        <f>AX7</f>
        <v>22.529949188232422</v>
      </c>
      <c r="AQ111" s="11">
        <f>AY7</f>
        <v>22.536922454833984</v>
      </c>
      <c r="AR111" s="34"/>
      <c r="AS111" s="34"/>
      <c r="AT111">
        <f t="shared" si="128"/>
        <v>22.524457931518555</v>
      </c>
      <c r="AU111">
        <f t="shared" si="129"/>
        <v>1.5936252354913596E-2</v>
      </c>
      <c r="AV111" s="10" t="s">
        <v>79</v>
      </c>
      <c r="AW111" s="32">
        <f>(POWER(2,AT27-AT111))*1000</f>
        <v>2103.035043340336</v>
      </c>
      <c r="AX111" s="21">
        <f t="shared" si="130"/>
        <v>1.4879158141693298</v>
      </c>
      <c r="AZ111">
        <f t="shared" si="131"/>
        <v>0.9992028318690781</v>
      </c>
      <c r="BA111">
        <f t="shared" si="132"/>
        <v>1.0002437908486217</v>
      </c>
      <c r="BB111">
        <f t="shared" si="133"/>
        <v>1.0005533772823003</v>
      </c>
      <c r="BD111">
        <f t="shared" si="134"/>
        <v>2101.3585708255732</v>
      </c>
      <c r="BE111">
        <f t="shared" si="135"/>
        <v>2103.5477440382328</v>
      </c>
      <c r="BF111">
        <f t="shared" si="136"/>
        <v>2104.1988151572018</v>
      </c>
      <c r="BJ111" t="s">
        <v>59</v>
      </c>
      <c r="BK111" s="10" t="s">
        <v>79</v>
      </c>
      <c r="BL111" s="11" t="str">
        <f>BT7</f>
        <v>Undetermined</v>
      </c>
      <c r="BM111" s="11">
        <f>BU7</f>
        <v>37.657649993896484</v>
      </c>
      <c r="BN111" s="11">
        <f>BV7</f>
        <v>33.938137054443359</v>
      </c>
      <c r="BO111" s="34"/>
      <c r="BP111" s="34"/>
      <c r="BQ111">
        <f t="shared" si="137"/>
        <v>35.797893524169922</v>
      </c>
      <c r="BR111">
        <f t="shared" si="138"/>
        <v>2.6300928221984132</v>
      </c>
      <c r="BS111" s="10" t="s">
        <v>79</v>
      </c>
      <c r="BT111" s="32">
        <f>(POWER(2,BQ27-BQ111))*1000</f>
        <v>0.2123949813208256</v>
      </c>
      <c r="BU111" s="21">
        <f t="shared" si="139"/>
        <v>1.5604787344978915E-2</v>
      </c>
      <c r="BW111" t="e">
        <f t="shared" si="140"/>
        <v>#VALUE!</v>
      </c>
      <c r="BX111">
        <f t="shared" si="141"/>
        <v>1.0519515615764066</v>
      </c>
      <c r="BY111">
        <f t="shared" si="142"/>
        <v>0.94804843842359332</v>
      </c>
      <c r="CA111" t="e">
        <f t="shared" si="143"/>
        <v>#VALUE!</v>
      </c>
      <c r="CB111">
        <f t="shared" si="144"/>
        <v>0.22342923227143419</v>
      </c>
      <c r="CC111">
        <f t="shared" si="145"/>
        <v>0.20136073037021698</v>
      </c>
      <c r="CG111" t="s">
        <v>59</v>
      </c>
      <c r="CH111" s="10" t="s">
        <v>79</v>
      </c>
      <c r="CI111" s="11">
        <f>CQ7</f>
        <v>37.776187896728516</v>
      </c>
      <c r="CJ111" s="11" t="str">
        <f>CR7</f>
        <v>Undetermined</v>
      </c>
      <c r="CK111" s="11">
        <f>CS7</f>
        <v>39.3551025390625</v>
      </c>
      <c r="CL111" s="34"/>
      <c r="CM111" s="34"/>
      <c r="CN111">
        <f t="shared" si="146"/>
        <v>38.565645217895508</v>
      </c>
      <c r="CO111">
        <f t="shared" si="147"/>
        <v>1.1164612505090927</v>
      </c>
      <c r="CP111" s="10" t="s">
        <v>79</v>
      </c>
      <c r="CQ111" s="32">
        <f>(POWER(2,CN27-CN111))*1000</f>
        <v>3.1186595704975024E-2</v>
      </c>
      <c r="CR111" s="21">
        <f t="shared" si="148"/>
        <v>9.0284047999645884E-4</v>
      </c>
      <c r="CT111">
        <f t="shared" si="149"/>
        <v>0.97952951865043181</v>
      </c>
      <c r="CU111" t="e">
        <f t="shared" si="150"/>
        <v>#VALUE!</v>
      </c>
      <c r="CV111">
        <f t="shared" si="151"/>
        <v>1.0204704813495682</v>
      </c>
      <c r="CX111">
        <f t="shared" si="152"/>
        <v>3.0548191079239808E-2</v>
      </c>
      <c r="CY111" t="e">
        <f t="shared" si="153"/>
        <v>#VALUE!</v>
      </c>
      <c r="CZ111">
        <f t="shared" si="154"/>
        <v>3.1825000330710236E-2</v>
      </c>
      <c r="DD111" t="s">
        <v>59</v>
      </c>
      <c r="DE111" s="10" t="s">
        <v>79</v>
      </c>
      <c r="DF111" s="11">
        <v>30.740102767944336</v>
      </c>
      <c r="DG111" s="11">
        <v>30.578519821166992</v>
      </c>
      <c r="DH111" s="11">
        <v>31.969474792480469</v>
      </c>
      <c r="DI111" s="11"/>
      <c r="DJ111" s="11"/>
      <c r="DK111">
        <v>22.524457930000001</v>
      </c>
      <c r="DL111">
        <v>1.5936252000000001E-2</v>
      </c>
      <c r="DM111" s="10" t="s">
        <v>79</v>
      </c>
      <c r="DN111" s="33">
        <v>2103.0350429999999</v>
      </c>
      <c r="DO111">
        <v>1.4879158139999999</v>
      </c>
      <c r="DQ111">
        <f t="shared" si="155"/>
        <v>1.3647432876509777</v>
      </c>
      <c r="DR111">
        <f t="shared" si="156"/>
        <v>1.3575696212622237</v>
      </c>
      <c r="DS111">
        <f t="shared" si="157"/>
        <v>1.419322715415974</v>
      </c>
      <c r="DU111">
        <f t="shared" si="158"/>
        <v>2870.1029586290351</v>
      </c>
      <c r="DV111">
        <f t="shared" si="159"/>
        <v>2855.0164868266943</v>
      </c>
      <c r="DW111">
        <f t="shared" si="160"/>
        <v>2984.8854078457093</v>
      </c>
    </row>
    <row r="112" spans="16:127" ht="15.5" x14ac:dyDescent="0.35">
      <c r="P112" t="s">
        <v>60</v>
      </c>
      <c r="Q112" s="10" t="s">
        <v>80</v>
      </c>
      <c r="R112" s="11" t="str">
        <f>Z8</f>
        <v>Undetermined</v>
      </c>
      <c r="S112" s="11" t="str">
        <f>AA8</f>
        <v>Undetermined</v>
      </c>
      <c r="T112" s="11" t="str">
        <f>AB8</f>
        <v>Undetermined</v>
      </c>
      <c r="U112" s="34"/>
      <c r="V112" s="34"/>
      <c r="W112" t="e">
        <f t="shared" si="119"/>
        <v>#DIV/0!</v>
      </c>
      <c r="X112" t="e">
        <f t="shared" si="120"/>
        <v>#DIV/0!</v>
      </c>
      <c r="Y112" s="10" t="s">
        <v>80</v>
      </c>
      <c r="Z112" s="32" t="e">
        <f>(POWER(2,W28-W112))*1000</f>
        <v>#DIV/0!</v>
      </c>
      <c r="AA112" s="21" t="e">
        <f t="shared" si="121"/>
        <v>#DIV/0!</v>
      </c>
      <c r="AC112" t="e">
        <f t="shared" si="122"/>
        <v>#VALUE!</v>
      </c>
      <c r="AD112" t="e">
        <f t="shared" si="123"/>
        <v>#VALUE!</v>
      </c>
      <c r="AE112" t="e">
        <f t="shared" si="124"/>
        <v>#VALUE!</v>
      </c>
      <c r="AG112" t="e">
        <f t="shared" si="125"/>
        <v>#DIV/0!</v>
      </c>
      <c r="AH112" t="e">
        <f t="shared" si="126"/>
        <v>#VALUE!</v>
      </c>
      <c r="AI112" t="e">
        <f t="shared" si="127"/>
        <v>#VALUE!</v>
      </c>
      <c r="AM112" t="s">
        <v>60</v>
      </c>
      <c r="AN112" s="10" t="s">
        <v>80</v>
      </c>
      <c r="AO112" s="11">
        <f>AW8</f>
        <v>23.396615982055664</v>
      </c>
      <c r="AP112" s="11">
        <f>AX8</f>
        <v>23.293647766113281</v>
      </c>
      <c r="AQ112" s="11">
        <f>AY8</f>
        <v>23.352197647094727</v>
      </c>
      <c r="AR112" s="34"/>
      <c r="AS112" s="34"/>
      <c r="AT112">
        <f t="shared" si="128"/>
        <v>23.347487131754558</v>
      </c>
      <c r="AU112">
        <f t="shared" si="129"/>
        <v>5.1645475016372649E-2</v>
      </c>
      <c r="AV112" s="10" t="s">
        <v>80</v>
      </c>
      <c r="AW112" s="32">
        <f>(POWER(2,AT28-AT112))*1000</f>
        <v>3090.1467960601799</v>
      </c>
      <c r="AX112" s="21">
        <f t="shared" si="130"/>
        <v>6.8355150279017067</v>
      </c>
      <c r="AZ112">
        <f t="shared" si="131"/>
        <v>1.0021042457384755</v>
      </c>
      <c r="BA112">
        <f t="shared" si="132"/>
        <v>0.99769399741661913</v>
      </c>
      <c r="BB112">
        <f t="shared" si="133"/>
        <v>1.0002017568449053</v>
      </c>
      <c r="BD112">
        <f t="shared" si="134"/>
        <v>3096.6492242870531</v>
      </c>
      <c r="BE112">
        <f t="shared" si="135"/>
        <v>3083.0209095654391</v>
      </c>
      <c r="BF112">
        <f t="shared" si="136"/>
        <v>3090.770254328047</v>
      </c>
      <c r="BJ112" t="s">
        <v>60</v>
      </c>
      <c r="BK112" s="10" t="s">
        <v>80</v>
      </c>
      <c r="BL112" s="11">
        <f>BT8</f>
        <v>32.832439422607422</v>
      </c>
      <c r="BM112" s="11">
        <f>BU8</f>
        <v>33.187580108642578</v>
      </c>
      <c r="BN112" s="11">
        <f>BV8</f>
        <v>32.770004272460938</v>
      </c>
      <c r="BO112" s="34"/>
      <c r="BP112" s="34"/>
      <c r="BQ112">
        <f t="shared" si="137"/>
        <v>32.930007934570313</v>
      </c>
      <c r="BR112">
        <f t="shared" si="138"/>
        <v>0.22523788676794285</v>
      </c>
      <c r="BS112" s="10" t="s">
        <v>80</v>
      </c>
      <c r="BT112" s="32">
        <f>(POWER(2,BQ28-BQ112))*1000</f>
        <v>4.0304442211223384</v>
      </c>
      <c r="BU112" s="21">
        <f t="shared" si="139"/>
        <v>2.7567826309225829E-2</v>
      </c>
      <c r="BW112">
        <f t="shared" si="140"/>
        <v>0.99703709418604602</v>
      </c>
      <c r="BX112">
        <f t="shared" si="141"/>
        <v>1.0078218072277432</v>
      </c>
      <c r="BY112">
        <f t="shared" si="142"/>
        <v>0.99514109858621069</v>
      </c>
      <c r="CA112">
        <f t="shared" si="143"/>
        <v>4.0185023945067577</v>
      </c>
      <c r="CB112">
        <f t="shared" si="144"/>
        <v>4.0619695788621284</v>
      </c>
      <c r="CC112">
        <f t="shared" si="145"/>
        <v>4.0108606899981281</v>
      </c>
      <c r="CG112" t="s">
        <v>60</v>
      </c>
      <c r="CH112" s="10" t="s">
        <v>80</v>
      </c>
      <c r="CI112" s="11">
        <f>CQ8</f>
        <v>37.864120483398437</v>
      </c>
      <c r="CJ112" s="11" t="str">
        <f>CR8</f>
        <v>Undetermined</v>
      </c>
      <c r="CK112" s="11" t="str">
        <f>CS8</f>
        <v>Undetermined</v>
      </c>
      <c r="CL112" s="34"/>
      <c r="CM112" s="34"/>
      <c r="CN112">
        <f t="shared" si="146"/>
        <v>37.864120483398437</v>
      </c>
      <c r="CO112" t="e">
        <f t="shared" si="147"/>
        <v>#DIV/0!</v>
      </c>
      <c r="CP112" s="10" t="s">
        <v>80</v>
      </c>
      <c r="CQ112" s="32">
        <f>(POWER(2,CN28-CN112))*1000</f>
        <v>0.1318369162306369</v>
      </c>
      <c r="CR112" s="21" t="e">
        <f t="shared" si="148"/>
        <v>#DIV/0!</v>
      </c>
      <c r="CT112">
        <f t="shared" si="149"/>
        <v>1</v>
      </c>
      <c r="CU112" t="e">
        <f t="shared" si="150"/>
        <v>#VALUE!</v>
      </c>
      <c r="CV112" t="e">
        <f t="shared" si="151"/>
        <v>#VALUE!</v>
      </c>
      <c r="CX112">
        <f t="shared" si="152"/>
        <v>0.1318369162306369</v>
      </c>
      <c r="CY112" t="e">
        <f t="shared" si="153"/>
        <v>#VALUE!</v>
      </c>
      <c r="CZ112" t="e">
        <f t="shared" si="154"/>
        <v>#VALUE!</v>
      </c>
      <c r="DD112" t="s">
        <v>60</v>
      </c>
      <c r="DE112" s="10" t="s">
        <v>80</v>
      </c>
      <c r="DF112" s="11">
        <v>32.190654754638672</v>
      </c>
      <c r="DG112" s="11">
        <v>31.032264709472656</v>
      </c>
      <c r="DH112" s="11">
        <v>31.893926620483398</v>
      </c>
      <c r="DI112" s="11"/>
      <c r="DJ112" s="11"/>
      <c r="DK112">
        <v>23.347487130000001</v>
      </c>
      <c r="DL112">
        <v>5.1645475000000003E-2</v>
      </c>
      <c r="DM112" s="10" t="s">
        <v>80</v>
      </c>
      <c r="DN112" s="33">
        <v>3090.146796</v>
      </c>
      <c r="DO112">
        <v>6.8355150279999997</v>
      </c>
      <c r="DQ112">
        <f t="shared" si="155"/>
        <v>1.3787631437764356</v>
      </c>
      <c r="DR112">
        <f t="shared" si="156"/>
        <v>1.3291479522692708</v>
      </c>
      <c r="DS112">
        <f t="shared" si="157"/>
        <v>1.366053933037692</v>
      </c>
      <c r="DU112">
        <f t="shared" si="158"/>
        <v>4260.5805111836398</v>
      </c>
      <c r="DV112">
        <f t="shared" si="159"/>
        <v>4107.2622861148484</v>
      </c>
      <c r="DW112">
        <f t="shared" si="160"/>
        <v>4221.3071843396219</v>
      </c>
    </row>
    <row r="113" spans="16:127" ht="15.5" x14ac:dyDescent="0.35">
      <c r="Q113" s="10"/>
      <c r="R113" s="11"/>
      <c r="S113" s="11"/>
      <c r="T113" s="11"/>
      <c r="U113" s="34"/>
      <c r="V113" s="34"/>
      <c r="Y113" s="10"/>
      <c r="Z113" s="32"/>
      <c r="AA113" s="21"/>
      <c r="AN113" s="10"/>
      <c r="AO113" s="11"/>
      <c r="AP113" s="11"/>
      <c r="AQ113" s="11"/>
      <c r="AR113" s="34"/>
      <c r="AS113" s="34"/>
      <c r="AV113" s="10"/>
      <c r="AW113" s="32"/>
      <c r="AX113" s="21"/>
      <c r="BK113" s="10"/>
      <c r="BL113" s="11"/>
      <c r="BM113" s="11"/>
      <c r="BN113" s="11"/>
      <c r="BO113" s="34"/>
      <c r="BP113" s="34"/>
      <c r="BS113" s="10"/>
      <c r="BT113" s="32"/>
      <c r="BU113" s="21"/>
      <c r="CH113" s="10"/>
      <c r="CI113" s="11"/>
      <c r="CJ113" s="11"/>
      <c r="CK113" s="11"/>
      <c r="CL113" s="34"/>
      <c r="CM113" s="34"/>
      <c r="CP113" s="10"/>
      <c r="CQ113" s="32"/>
      <c r="CR113" s="21"/>
      <c r="DE113" s="10"/>
      <c r="DF113" s="11"/>
      <c r="DG113" s="11"/>
      <c r="DH113" s="11"/>
      <c r="DI113" s="11"/>
      <c r="DJ113" s="11"/>
      <c r="DM113" s="10"/>
      <c r="DN113" s="33"/>
    </row>
    <row r="114" spans="16:127" ht="15.5" x14ac:dyDescent="0.35">
      <c r="P114" t="s">
        <v>61</v>
      </c>
      <c r="Q114" s="10" t="s">
        <v>81</v>
      </c>
      <c r="R114" s="11">
        <f>Z10</f>
        <v>37.285381317138672</v>
      </c>
      <c r="S114" s="11">
        <f>AA10</f>
        <v>37.017250061035156</v>
      </c>
      <c r="T114" s="11" t="str">
        <f>AB10</f>
        <v>Undetermined</v>
      </c>
      <c r="U114" s="34"/>
      <c r="V114" s="34"/>
      <c r="W114">
        <f t="shared" si="119"/>
        <v>37.151315689086914</v>
      </c>
      <c r="X114">
        <f t="shared" si="120"/>
        <v>0.18959742943886276</v>
      </c>
      <c r="Y114" s="10" t="s">
        <v>81</v>
      </c>
      <c r="Z114" s="32">
        <f>(POWER(2,W30-W114))*1000</f>
        <v>5.7119440752631319E-2</v>
      </c>
      <c r="AA114" s="21">
        <f t="shared" si="121"/>
        <v>2.9150243906073852E-4</v>
      </c>
      <c r="AC114">
        <f t="shared" si="122"/>
        <v>1.0036086374214503</v>
      </c>
      <c r="AD114">
        <f t="shared" si="123"/>
        <v>0.99639136257854954</v>
      </c>
      <c r="AE114" t="e">
        <f t="shared" si="124"/>
        <v>#VALUE!</v>
      </c>
      <c r="AG114">
        <f t="shared" si="125"/>
        <v>5.7325564104023577E-2</v>
      </c>
      <c r="AH114">
        <f t="shared" si="126"/>
        <v>5.6913317401239054E-2</v>
      </c>
      <c r="AI114" t="e">
        <f t="shared" si="127"/>
        <v>#VALUE!</v>
      </c>
      <c r="AM114" t="s">
        <v>61</v>
      </c>
      <c r="AN114" s="10" t="s">
        <v>81</v>
      </c>
      <c r="AO114" s="11">
        <f>AW10</f>
        <v>22.259969711303711</v>
      </c>
      <c r="AP114" s="11">
        <f>AX10</f>
        <v>22.297149658203125</v>
      </c>
      <c r="AQ114" s="11">
        <f>AY10</f>
        <v>22.006536483764648</v>
      </c>
      <c r="AR114" s="34"/>
      <c r="AS114" s="34"/>
      <c r="AT114">
        <f t="shared" si="128"/>
        <v>22.187885284423828</v>
      </c>
      <c r="AU114">
        <f t="shared" si="129"/>
        <v>0.1581490680916362</v>
      </c>
      <c r="AV114" s="10" t="s">
        <v>81</v>
      </c>
      <c r="AW114" s="32">
        <f>(POWER(2,AT30-AT114))*1000</f>
        <v>1824.8422880092269</v>
      </c>
      <c r="AX114" s="21">
        <f t="shared" si="130"/>
        <v>13.006967701670389</v>
      </c>
      <c r="AZ114">
        <f t="shared" si="131"/>
        <v>1.0032488191621618</v>
      </c>
      <c r="BA114">
        <f t="shared" si="132"/>
        <v>1.0049245059805678</v>
      </c>
      <c r="BB114">
        <f t="shared" si="133"/>
        <v>0.9918266748572705</v>
      </c>
      <c r="BD114">
        <f t="shared" si="134"/>
        <v>1830.7708706024343</v>
      </c>
      <c r="BE114">
        <f t="shared" si="135"/>
        <v>1833.8287347701214</v>
      </c>
      <c r="BF114">
        <f t="shared" si="136"/>
        <v>1809.9272586551251</v>
      </c>
      <c r="BJ114" t="s">
        <v>61</v>
      </c>
      <c r="BK114" s="10" t="s">
        <v>81</v>
      </c>
      <c r="BL114" s="11">
        <f>BT10</f>
        <v>33.000953674316406</v>
      </c>
      <c r="BM114" s="11">
        <f>BU10</f>
        <v>34.09930419921875</v>
      </c>
      <c r="BN114" s="11">
        <f>BV10</f>
        <v>36.372776031494141</v>
      </c>
      <c r="BO114" s="34"/>
      <c r="BP114" s="34"/>
      <c r="BQ114">
        <f t="shared" si="137"/>
        <v>34.49101130167643</v>
      </c>
      <c r="BR114">
        <f t="shared" si="138"/>
        <v>1.7197012364587485</v>
      </c>
      <c r="BS114" s="10" t="s">
        <v>81</v>
      </c>
      <c r="BT114" s="32">
        <f>(POWER(2,BQ30-BQ114))*1000</f>
        <v>0.36108991986071221</v>
      </c>
      <c r="BU114" s="21">
        <f t="shared" si="139"/>
        <v>1.8003727876401095E-2</v>
      </c>
      <c r="BW114">
        <f t="shared" si="140"/>
        <v>0.956798668084064</v>
      </c>
      <c r="BX114">
        <f t="shared" si="141"/>
        <v>0.98864321202322525</v>
      </c>
      <c r="BY114">
        <f t="shared" si="142"/>
        <v>1.054558119892711</v>
      </c>
      <c r="CA114">
        <f t="shared" si="143"/>
        <v>0.34549035438131087</v>
      </c>
      <c r="CB114">
        <f t="shared" si="144"/>
        <v>0.3569890982003035</v>
      </c>
      <c r="CC114">
        <f t="shared" si="145"/>
        <v>0.38079030700052235</v>
      </c>
      <c r="CG114" t="s">
        <v>61</v>
      </c>
      <c r="CH114" s="10" t="s">
        <v>81</v>
      </c>
      <c r="CI114" s="11" t="str">
        <f>CQ10</f>
        <v>Undetermined</v>
      </c>
      <c r="CJ114" s="11" t="str">
        <f>CR10</f>
        <v>Undetermined</v>
      </c>
      <c r="CK114" s="11" t="str">
        <f>CS10</f>
        <v>Undetermined</v>
      </c>
      <c r="CL114" s="34"/>
      <c r="CM114" s="34"/>
      <c r="CN114" t="e">
        <f t="shared" si="146"/>
        <v>#DIV/0!</v>
      </c>
      <c r="CO114" t="e">
        <f t="shared" si="147"/>
        <v>#DIV/0!</v>
      </c>
      <c r="CP114" s="10" t="s">
        <v>81</v>
      </c>
      <c r="CQ114" s="32" t="e">
        <f>(POWER(2,CN30-CN114))*1000</f>
        <v>#DIV/0!</v>
      </c>
      <c r="CR114" s="21" t="e">
        <f t="shared" si="148"/>
        <v>#DIV/0!</v>
      </c>
      <c r="CT114" t="e">
        <f t="shared" si="149"/>
        <v>#VALUE!</v>
      </c>
      <c r="CU114" t="e">
        <f t="shared" si="150"/>
        <v>#VALUE!</v>
      </c>
      <c r="CV114" t="e">
        <f t="shared" si="151"/>
        <v>#VALUE!</v>
      </c>
      <c r="CX114" t="e">
        <f t="shared" si="152"/>
        <v>#DIV/0!</v>
      </c>
      <c r="CY114" t="e">
        <f t="shared" si="153"/>
        <v>#VALUE!</v>
      </c>
      <c r="CZ114" t="e">
        <f t="shared" si="154"/>
        <v>#VALUE!</v>
      </c>
      <c r="DD114" t="s">
        <v>61</v>
      </c>
      <c r="DE114" s="10" t="s">
        <v>81</v>
      </c>
      <c r="DF114" s="11">
        <v>29.987300872802734</v>
      </c>
      <c r="DG114" s="11">
        <v>29.910449981689453</v>
      </c>
      <c r="DH114" s="11">
        <v>29.513055801391602</v>
      </c>
      <c r="DI114" s="11"/>
      <c r="DJ114" s="11"/>
      <c r="DK114">
        <v>22.18788528</v>
      </c>
      <c r="DL114">
        <v>0.158149068</v>
      </c>
      <c r="DM114" s="10" t="s">
        <v>81</v>
      </c>
      <c r="DN114" s="33">
        <v>1824.8422880000001</v>
      </c>
      <c r="DO114">
        <v>13.006967700000001</v>
      </c>
      <c r="DQ114">
        <f t="shared" si="155"/>
        <v>1.3515168522992622</v>
      </c>
      <c r="DR114">
        <f t="shared" si="156"/>
        <v>1.3480532103097953</v>
      </c>
      <c r="DS114">
        <f t="shared" si="157"/>
        <v>1.3301427977002593</v>
      </c>
      <c r="DU114">
        <f t="shared" si="158"/>
        <v>2466.3051050203439</v>
      </c>
      <c r="DV114">
        <f t="shared" si="159"/>
        <v>2459.984504647472</v>
      </c>
      <c r="DW114">
        <f t="shared" si="160"/>
        <v>2427.3008263220627</v>
      </c>
    </row>
    <row r="115" spans="16:127" ht="15.5" x14ac:dyDescent="0.35">
      <c r="P115" t="s">
        <v>62</v>
      </c>
      <c r="Q115" s="10" t="s">
        <v>82</v>
      </c>
      <c r="R115" s="11" t="str">
        <f>Z11</f>
        <v>Undetermined</v>
      </c>
      <c r="S115" s="11" t="str">
        <f>AA11</f>
        <v>Undetermined</v>
      </c>
      <c r="T115" s="11">
        <f>AB11</f>
        <v>37.035377502441406</v>
      </c>
      <c r="U115" s="34"/>
      <c r="V115" s="34"/>
      <c r="W115">
        <f t="shared" si="119"/>
        <v>37.035377502441406</v>
      </c>
      <c r="X115" t="e">
        <f t="shared" si="120"/>
        <v>#DIV/0!</v>
      </c>
      <c r="Y115" s="10" t="s">
        <v>82</v>
      </c>
      <c r="Z115" s="32">
        <f>(POWER(2,W31-W115))*1000</f>
        <v>2.0657889694319323E-2</v>
      </c>
      <c r="AA115" s="21" t="e">
        <f t="shared" si="121"/>
        <v>#DIV/0!</v>
      </c>
      <c r="AC115" t="e">
        <f t="shared" si="122"/>
        <v>#VALUE!</v>
      </c>
      <c r="AD115" t="e">
        <f t="shared" si="123"/>
        <v>#VALUE!</v>
      </c>
      <c r="AE115">
        <f t="shared" si="124"/>
        <v>1</v>
      </c>
      <c r="AG115" t="e">
        <f t="shared" si="125"/>
        <v>#VALUE!</v>
      </c>
      <c r="AH115" t="e">
        <f t="shared" si="126"/>
        <v>#VALUE!</v>
      </c>
      <c r="AI115">
        <f t="shared" si="127"/>
        <v>2.0657889694319323E-2</v>
      </c>
      <c r="AM115" t="s">
        <v>62</v>
      </c>
      <c r="AN115" s="10" t="s">
        <v>82</v>
      </c>
      <c r="AO115" s="11">
        <f>AW11</f>
        <v>20.355579376220703</v>
      </c>
      <c r="AP115" s="11">
        <f>AX11</f>
        <v>20.540382385253906</v>
      </c>
      <c r="AQ115" s="11">
        <f>AY11</f>
        <v>20.457996368408203</v>
      </c>
      <c r="AR115" s="34"/>
      <c r="AS115" s="34"/>
      <c r="AT115">
        <f t="shared" si="128"/>
        <v>20.451319376627605</v>
      </c>
      <c r="AU115">
        <f t="shared" si="129"/>
        <v>9.2582259107024265E-2</v>
      </c>
      <c r="AV115" s="10" t="s">
        <v>82</v>
      </c>
      <c r="AW115" s="32">
        <f>(POWER(2,AT31-AT115))*1000</f>
        <v>2029.4805794996362</v>
      </c>
      <c r="AX115" s="21">
        <f t="shared" si="130"/>
        <v>9.1873728732944233</v>
      </c>
      <c r="AZ115">
        <f t="shared" si="131"/>
        <v>0.99531863941666687</v>
      </c>
      <c r="BA115">
        <f t="shared" si="132"/>
        <v>1.0043548783814937</v>
      </c>
      <c r="BB115">
        <f t="shared" si="133"/>
        <v>1.0003264822018392</v>
      </c>
      <c r="BD115">
        <f t="shared" si="134"/>
        <v>2019.9798491101265</v>
      </c>
      <c r="BE115">
        <f t="shared" si="135"/>
        <v>2038.3187206009604</v>
      </c>
      <c r="BF115">
        <f t="shared" si="136"/>
        <v>2030.143168787821</v>
      </c>
      <c r="BJ115" t="s">
        <v>62</v>
      </c>
      <c r="BK115" s="10" t="s">
        <v>82</v>
      </c>
      <c r="BL115" s="11">
        <f>BT11</f>
        <v>33.927986145019531</v>
      </c>
      <c r="BM115" s="11">
        <f>BU11</f>
        <v>32.175518035888672</v>
      </c>
      <c r="BN115" s="11">
        <f>BV11</f>
        <v>33.52410888671875</v>
      </c>
      <c r="BO115" s="34"/>
      <c r="BP115" s="34"/>
      <c r="BQ115">
        <f t="shared" si="137"/>
        <v>33.209204355875649</v>
      </c>
      <c r="BR115">
        <f t="shared" si="138"/>
        <v>0.91769263157078174</v>
      </c>
      <c r="BS115" s="10" t="s">
        <v>82</v>
      </c>
      <c r="BT115" s="32">
        <f>(POWER(2,BQ31-BQ115))*1000</f>
        <v>0.29300756940659639</v>
      </c>
      <c r="BU115" s="21">
        <f t="shared" si="139"/>
        <v>8.0968783400353732E-3</v>
      </c>
      <c r="BW115">
        <f t="shared" si="140"/>
        <v>1.0216440533004432</v>
      </c>
      <c r="BX115">
        <f t="shared" si="141"/>
        <v>0.96887349937957523</v>
      </c>
      <c r="BY115">
        <f t="shared" si="142"/>
        <v>1.0094824473199817</v>
      </c>
      <c r="CA115">
        <f t="shared" si="143"/>
        <v>0.29934944085626608</v>
      </c>
      <c r="CB115">
        <f t="shared" si="144"/>
        <v>0.2838872691156728</v>
      </c>
      <c r="CC115">
        <f t="shared" si="145"/>
        <v>0.29578599824785035</v>
      </c>
      <c r="CG115" t="s">
        <v>62</v>
      </c>
      <c r="CH115" s="10" t="s">
        <v>82</v>
      </c>
      <c r="CI115" s="11">
        <f>CQ11</f>
        <v>30.753421783447266</v>
      </c>
      <c r="CJ115" s="11">
        <f>CR11</f>
        <v>30.840709686279297</v>
      </c>
      <c r="CK115" s="11">
        <f>CS11</f>
        <v>30.007329940795898</v>
      </c>
      <c r="CL115" s="34"/>
      <c r="CM115" s="34"/>
      <c r="CN115">
        <f t="shared" si="146"/>
        <v>30.533820470174152</v>
      </c>
      <c r="CO115">
        <f t="shared" si="147"/>
        <v>0.45803821089397123</v>
      </c>
      <c r="CP115" s="10" t="s">
        <v>82</v>
      </c>
      <c r="CQ115" s="32">
        <f>(POWER(2,CN31-CN115))*1000</f>
        <v>1.8717577472160229</v>
      </c>
      <c r="CR115" s="21">
        <f t="shared" si="148"/>
        <v>2.8078260648686761E-2</v>
      </c>
      <c r="CT115">
        <f t="shared" si="149"/>
        <v>1.0071920680049724</v>
      </c>
      <c r="CU115">
        <f t="shared" si="150"/>
        <v>1.0100507965062846</v>
      </c>
      <c r="CV115">
        <f t="shared" si="151"/>
        <v>0.98275713548874311</v>
      </c>
      <c r="CX115">
        <f t="shared" si="152"/>
        <v>1.8852195562228344</v>
      </c>
      <c r="CY115">
        <f t="shared" si="153"/>
        <v>1.8905704034423529</v>
      </c>
      <c r="CZ115">
        <f t="shared" si="154"/>
        <v>1.8394832819828817</v>
      </c>
      <c r="DD115" t="s">
        <v>62</v>
      </c>
      <c r="DE115" s="10" t="s">
        <v>82</v>
      </c>
      <c r="DF115" s="11">
        <v>29.664567947387695</v>
      </c>
      <c r="DG115" s="11">
        <v>29.944713592529297</v>
      </c>
      <c r="DH115" s="11">
        <v>29.67607307434082</v>
      </c>
      <c r="DI115" s="11"/>
      <c r="DJ115" s="11"/>
      <c r="DK115">
        <v>20.451319380000001</v>
      </c>
      <c r="DL115">
        <v>9.2582259E-2</v>
      </c>
      <c r="DM115" s="10" t="s">
        <v>82</v>
      </c>
      <c r="DN115" s="33">
        <v>2029.480579</v>
      </c>
      <c r="DO115">
        <v>9.1873728729999993</v>
      </c>
      <c r="DQ115">
        <f t="shared" si="155"/>
        <v>1.4504965374702243</v>
      </c>
      <c r="DR115">
        <f t="shared" si="156"/>
        <v>1.4641947072526376</v>
      </c>
      <c r="DS115">
        <f t="shared" si="157"/>
        <v>1.4510590990702537</v>
      </c>
      <c r="DU115">
        <f t="shared" si="158"/>
        <v>2943.7545527025663</v>
      </c>
      <c r="DV115">
        <f t="shared" si="159"/>
        <v>2971.5547222438186</v>
      </c>
      <c r="DW115">
        <f t="shared" si="160"/>
        <v>2944.8962605443166</v>
      </c>
    </row>
    <row r="116" spans="16:127" ht="15.5" x14ac:dyDescent="0.35">
      <c r="P116" t="s">
        <v>63</v>
      </c>
      <c r="Q116" s="10" t="s">
        <v>83</v>
      </c>
      <c r="R116" s="11" t="str">
        <f>Z12</f>
        <v>Undetermined</v>
      </c>
      <c r="S116" s="11" t="str">
        <f>AA12</f>
        <v>Undetermined</v>
      </c>
      <c r="T116" s="11" t="str">
        <f>AB12</f>
        <v>Undetermined</v>
      </c>
      <c r="U116" s="34"/>
      <c r="V116" s="34"/>
      <c r="W116" t="e">
        <f t="shared" si="119"/>
        <v>#DIV/0!</v>
      </c>
      <c r="X116" t="e">
        <f t="shared" si="120"/>
        <v>#DIV/0!</v>
      </c>
      <c r="Y116" s="10" t="s">
        <v>83</v>
      </c>
      <c r="Z116" s="32" t="e">
        <f>(POWER(2,W32-W116))*1000</f>
        <v>#DIV/0!</v>
      </c>
      <c r="AA116" s="21" t="e">
        <f t="shared" si="121"/>
        <v>#DIV/0!</v>
      </c>
      <c r="AC116" t="e">
        <f t="shared" si="122"/>
        <v>#VALUE!</v>
      </c>
      <c r="AD116" t="e">
        <f t="shared" si="123"/>
        <v>#VALUE!</v>
      </c>
      <c r="AE116" t="e">
        <f t="shared" si="124"/>
        <v>#VALUE!</v>
      </c>
      <c r="AG116" t="e">
        <f t="shared" si="125"/>
        <v>#DIV/0!</v>
      </c>
      <c r="AH116" t="e">
        <f t="shared" si="126"/>
        <v>#VALUE!</v>
      </c>
      <c r="AI116" t="e">
        <f t="shared" si="127"/>
        <v>#VALUE!</v>
      </c>
      <c r="AM116" t="s">
        <v>63</v>
      </c>
      <c r="AN116" s="10" t="s">
        <v>83</v>
      </c>
      <c r="AO116" s="11">
        <f>AW12</f>
        <v>21.737949371337891</v>
      </c>
      <c r="AP116" s="11">
        <f>AX12</f>
        <v>21.725513458251953</v>
      </c>
      <c r="AQ116" s="11">
        <f>AY12</f>
        <v>21.845043182373047</v>
      </c>
      <c r="AR116" s="34"/>
      <c r="AS116" s="34"/>
      <c r="AT116">
        <f t="shared" si="128"/>
        <v>21.769502003987629</v>
      </c>
      <c r="AU116">
        <f t="shared" si="129"/>
        <v>6.5715410730385407E-2</v>
      </c>
      <c r="AV116" s="10" t="s">
        <v>83</v>
      </c>
      <c r="AW116" s="32">
        <f>(POWER(2,AT32-AT116))*1000</f>
        <v>2392.4155372368241</v>
      </c>
      <c r="AX116" s="21">
        <f t="shared" si="130"/>
        <v>7.2219644546060371</v>
      </c>
      <c r="AZ116">
        <f t="shared" si="131"/>
        <v>0.99855060383816041</v>
      </c>
      <c r="BA116">
        <f t="shared" si="132"/>
        <v>0.99797934993057635</v>
      </c>
      <c r="BB116">
        <f t="shared" si="133"/>
        <v>1.0034700462312633</v>
      </c>
      <c r="BD116">
        <f t="shared" si="134"/>
        <v>2388.9479793396276</v>
      </c>
      <c r="BE116">
        <f t="shared" si="135"/>
        <v>2387.5813026154165</v>
      </c>
      <c r="BF116">
        <f t="shared" si="136"/>
        <v>2400.7173297554286</v>
      </c>
      <c r="BJ116" t="s">
        <v>63</v>
      </c>
      <c r="BK116" s="10" t="s">
        <v>83</v>
      </c>
      <c r="BL116" s="11">
        <f t="shared" ref="BL116:BN117" si="161">BT12</f>
        <v>34.562789916992187</v>
      </c>
      <c r="BM116" s="11">
        <f t="shared" si="161"/>
        <v>33.737106323242187</v>
      </c>
      <c r="BN116" s="11">
        <f t="shared" si="161"/>
        <v>37.781307220458984</v>
      </c>
      <c r="BO116" s="34"/>
      <c r="BP116" s="34"/>
      <c r="BQ116">
        <f t="shared" si="137"/>
        <v>35.360401153564453</v>
      </c>
      <c r="BR116">
        <f t="shared" si="138"/>
        <v>2.1368266162213629</v>
      </c>
      <c r="BS116" s="10" t="s">
        <v>83</v>
      </c>
      <c r="BT116" s="32">
        <f>(POWER(2,BQ32-BQ116))*1000</f>
        <v>0.19389575547723403</v>
      </c>
      <c r="BU116" s="21">
        <f t="shared" si="139"/>
        <v>1.1717107203528932E-2</v>
      </c>
      <c r="BW116">
        <f t="shared" si="140"/>
        <v>0.97744337703895467</v>
      </c>
      <c r="BX116">
        <f t="shared" si="141"/>
        <v>0.95409286158059803</v>
      </c>
      <c r="BY116">
        <f t="shared" si="142"/>
        <v>1.0684637613804473</v>
      </c>
      <c r="CA116">
        <f t="shared" si="143"/>
        <v>0.18952212202718702</v>
      </c>
      <c r="CB116">
        <f t="shared" si="144"/>
        <v>0.18499455619160612</v>
      </c>
      <c r="CC116">
        <f t="shared" si="145"/>
        <v>0.20717058821290893</v>
      </c>
      <c r="CG116" t="s">
        <v>63</v>
      </c>
      <c r="CH116" s="10" t="s">
        <v>83</v>
      </c>
      <c r="CI116" s="11">
        <f t="shared" ref="CI116:CK117" si="162">CQ12</f>
        <v>36.798694610595703</v>
      </c>
      <c r="CJ116" s="11">
        <f t="shared" si="162"/>
        <v>35.444553375244141</v>
      </c>
      <c r="CK116" s="11">
        <f t="shared" si="162"/>
        <v>36.302722930908203</v>
      </c>
      <c r="CL116" s="34"/>
      <c r="CM116" s="34"/>
      <c r="CN116">
        <f t="shared" si="146"/>
        <v>36.18199030558268</v>
      </c>
      <c r="CO116">
        <f t="shared" si="147"/>
        <v>0.68509626800425527</v>
      </c>
      <c r="CP116" s="10" t="s">
        <v>83</v>
      </c>
      <c r="CQ116" s="32">
        <f>(POWER(2,CN32-CN116))*1000</f>
        <v>0.10970977472309629</v>
      </c>
      <c r="CR116" s="21">
        <f t="shared" si="148"/>
        <v>2.0773251164898968E-3</v>
      </c>
      <c r="CT116">
        <f t="shared" si="149"/>
        <v>1.0170445102606163</v>
      </c>
      <c r="CU116">
        <f t="shared" si="150"/>
        <v>0.97961867426002935</v>
      </c>
      <c r="CV116">
        <f t="shared" si="151"/>
        <v>1.0033368154793545</v>
      </c>
      <c r="CX116">
        <f t="shared" si="152"/>
        <v>0.11157972410405401</v>
      </c>
      <c r="CY116">
        <f t="shared" si="153"/>
        <v>0.10747374406760607</v>
      </c>
      <c r="CZ116">
        <f t="shared" si="154"/>
        <v>0.11007585599762881</v>
      </c>
      <c r="DD116" t="s">
        <v>63</v>
      </c>
      <c r="DE116" s="10" t="s">
        <v>83</v>
      </c>
      <c r="DF116" s="11">
        <v>30.325075149536133</v>
      </c>
      <c r="DG116" s="11">
        <v>31.096643447875977</v>
      </c>
      <c r="DH116" s="11">
        <v>30.701723098754883</v>
      </c>
      <c r="DI116" s="11"/>
      <c r="DJ116" s="11"/>
      <c r="DK116">
        <v>21.769501999999999</v>
      </c>
      <c r="DL116">
        <v>6.5715411000000001E-2</v>
      </c>
      <c r="DM116" s="10" t="s">
        <v>83</v>
      </c>
      <c r="DN116" s="33">
        <v>2392.4155369999999</v>
      </c>
      <c r="DO116">
        <v>7.2219644550000002</v>
      </c>
      <c r="DQ116">
        <f t="shared" si="155"/>
        <v>1.3930072975273451</v>
      </c>
      <c r="DR116">
        <f t="shared" si="156"/>
        <v>1.4284499226429699</v>
      </c>
      <c r="DS116">
        <f t="shared" si="157"/>
        <v>1.4103089312173922</v>
      </c>
      <c r="DU116">
        <f t="shared" si="158"/>
        <v>3332.652301758802</v>
      </c>
      <c r="DV116">
        <f t="shared" si="159"/>
        <v>3417.445788757489</v>
      </c>
      <c r="DW116">
        <f t="shared" si="160"/>
        <v>3374.0449990143534</v>
      </c>
    </row>
    <row r="117" spans="16:127" ht="15.5" x14ac:dyDescent="0.35">
      <c r="P117" t="s">
        <v>64</v>
      </c>
      <c r="Q117" s="10" t="s">
        <v>84</v>
      </c>
      <c r="R117" s="11" t="str">
        <f>Z13</f>
        <v>Undetermined</v>
      </c>
      <c r="S117" s="11" t="str">
        <f>AA13</f>
        <v>Undetermined</v>
      </c>
      <c r="T117" s="11">
        <f>AB13</f>
        <v>37.244277954101562</v>
      </c>
      <c r="U117" s="34"/>
      <c r="V117" s="34"/>
      <c r="W117">
        <f t="shared" si="119"/>
        <v>37.244277954101562</v>
      </c>
      <c r="X117" t="e">
        <f t="shared" si="120"/>
        <v>#DIV/0!</v>
      </c>
      <c r="Y117" s="10" t="s">
        <v>84</v>
      </c>
      <c r="Z117" s="32">
        <f>(POWER(2,W33-W117))*1000</f>
        <v>1.7479196206302547</v>
      </c>
      <c r="AA117" s="21" t="e">
        <f t="shared" si="121"/>
        <v>#DIV/0!</v>
      </c>
      <c r="AC117" t="e">
        <f t="shared" si="122"/>
        <v>#VALUE!</v>
      </c>
      <c r="AD117" t="e">
        <f t="shared" si="123"/>
        <v>#VALUE!</v>
      </c>
      <c r="AE117">
        <f t="shared" si="124"/>
        <v>1</v>
      </c>
      <c r="AG117" t="e">
        <f t="shared" si="125"/>
        <v>#VALUE!</v>
      </c>
      <c r="AH117" t="e">
        <f t="shared" si="126"/>
        <v>#VALUE!</v>
      </c>
      <c r="AI117">
        <f t="shared" si="127"/>
        <v>1.7479196206302547</v>
      </c>
      <c r="AM117" t="s">
        <v>64</v>
      </c>
      <c r="AN117" s="10" t="s">
        <v>84</v>
      </c>
      <c r="AO117" s="11">
        <f>AW13</f>
        <v>21.733453750610352</v>
      </c>
      <c r="AP117" s="11">
        <f>AX13</f>
        <v>21.748252868652344</v>
      </c>
      <c r="AQ117" s="11">
        <f>AY13</f>
        <v>21.731565475463867</v>
      </c>
      <c r="AR117" s="34"/>
      <c r="AS117" s="34"/>
      <c r="AT117">
        <f t="shared" si="128"/>
        <v>21.737757364908855</v>
      </c>
      <c r="AU117">
        <f t="shared" si="129"/>
        <v>9.1382763626085724E-3</v>
      </c>
      <c r="AV117" s="10" t="s">
        <v>84</v>
      </c>
      <c r="AW117" s="32">
        <f>(POWER(2,AT33-AT117))*1000</f>
        <v>81367.183471592274</v>
      </c>
      <c r="AX117" s="21">
        <f t="shared" si="130"/>
        <v>34.205727708176774</v>
      </c>
      <c r="AZ117">
        <f t="shared" si="131"/>
        <v>0.9998020212376898</v>
      </c>
      <c r="BA117">
        <f t="shared" si="132"/>
        <v>1.0004828236679295</v>
      </c>
      <c r="BB117">
        <f t="shared" si="133"/>
        <v>0.99971515509438047</v>
      </c>
      <c r="BD117">
        <f t="shared" si="134"/>
        <v>81351.074497315902</v>
      </c>
      <c r="BE117">
        <f t="shared" si="135"/>
        <v>81406.469473565128</v>
      </c>
      <c r="BF117">
        <f t="shared" si="136"/>
        <v>81344.006443895778</v>
      </c>
      <c r="BJ117" t="s">
        <v>64</v>
      </c>
      <c r="BK117" s="10" t="s">
        <v>84</v>
      </c>
      <c r="BL117" s="11">
        <f t="shared" si="161"/>
        <v>32.698314666748047</v>
      </c>
      <c r="BM117" s="11">
        <f t="shared" si="161"/>
        <v>32.769519805908203</v>
      </c>
      <c r="BN117" s="11">
        <f t="shared" si="161"/>
        <v>34.093940734863281</v>
      </c>
      <c r="BO117" s="34"/>
      <c r="BP117" s="34"/>
      <c r="BQ117">
        <f t="shared" si="137"/>
        <v>33.187258402506508</v>
      </c>
      <c r="BR117">
        <f t="shared" si="138"/>
        <v>0.78601665492318906</v>
      </c>
      <c r="BS117" s="10" t="s">
        <v>84</v>
      </c>
      <c r="BT117" s="32">
        <f>(POWER(2,BQ33-BQ117))*1000</f>
        <v>29.094174240657363</v>
      </c>
      <c r="BU117" s="21">
        <f t="shared" si="139"/>
        <v>0.68907486231724224</v>
      </c>
      <c r="BW117">
        <f t="shared" si="140"/>
        <v>0.98526712481554268</v>
      </c>
      <c r="BX117">
        <f t="shared" si="141"/>
        <v>0.98741268135102256</v>
      </c>
      <c r="BY117">
        <f t="shared" si="142"/>
        <v>1.0273201938334351</v>
      </c>
      <c r="CA117">
        <f t="shared" si="143"/>
        <v>28.665533402974905</v>
      </c>
      <c r="CB117">
        <f t="shared" si="144"/>
        <v>28.727956598661336</v>
      </c>
      <c r="CC117">
        <f t="shared" si="145"/>
        <v>29.889032720335855</v>
      </c>
      <c r="CG117" t="s">
        <v>64</v>
      </c>
      <c r="CH117" s="10" t="s">
        <v>84</v>
      </c>
      <c r="CI117" s="11" t="str">
        <f t="shared" si="162"/>
        <v>Undetermined</v>
      </c>
      <c r="CJ117" s="11" t="str">
        <f t="shared" si="162"/>
        <v>Undetermined</v>
      </c>
      <c r="CK117" s="11" t="str">
        <f t="shared" si="162"/>
        <v>Undetermined</v>
      </c>
      <c r="CL117" s="34"/>
      <c r="CM117" s="34"/>
      <c r="CN117" t="e">
        <f t="shared" si="146"/>
        <v>#DIV/0!</v>
      </c>
      <c r="CO117" t="e">
        <f t="shared" si="147"/>
        <v>#DIV/0!</v>
      </c>
      <c r="CP117" s="10" t="s">
        <v>84</v>
      </c>
      <c r="CQ117" s="32" t="e">
        <f>(POWER(2,CN33-CN117))*1000</f>
        <v>#DIV/0!</v>
      </c>
      <c r="CR117" s="21" t="e">
        <f t="shared" si="148"/>
        <v>#DIV/0!</v>
      </c>
      <c r="CT117" t="e">
        <f t="shared" si="149"/>
        <v>#VALUE!</v>
      </c>
      <c r="CU117" t="e">
        <f t="shared" si="150"/>
        <v>#VALUE!</v>
      </c>
      <c r="CV117" t="e">
        <f t="shared" si="151"/>
        <v>#VALUE!</v>
      </c>
      <c r="CX117" t="e">
        <f t="shared" si="152"/>
        <v>#DIV/0!</v>
      </c>
      <c r="CY117" t="e">
        <f t="shared" si="153"/>
        <v>#VALUE!</v>
      </c>
      <c r="CZ117" t="e">
        <f t="shared" si="154"/>
        <v>#VALUE!</v>
      </c>
      <c r="DD117" t="s">
        <v>64</v>
      </c>
      <c r="DE117" s="10" t="s">
        <v>84</v>
      </c>
      <c r="DF117" s="11">
        <v>29.976978302001953</v>
      </c>
      <c r="DG117" s="11">
        <v>30.275379180908203</v>
      </c>
      <c r="DH117" s="11">
        <v>30.712892532348633</v>
      </c>
      <c r="DI117" s="11"/>
      <c r="DJ117" s="11"/>
      <c r="DK117">
        <v>21.73775736</v>
      </c>
      <c r="DL117">
        <v>9.1382760000000007E-3</v>
      </c>
      <c r="DM117" s="10" t="s">
        <v>84</v>
      </c>
      <c r="DN117" s="33">
        <v>81367.183470000004</v>
      </c>
      <c r="DO117">
        <v>34.205727709999998</v>
      </c>
      <c r="DQ117">
        <f t="shared" si="155"/>
        <v>1.3790281032928944</v>
      </c>
      <c r="DR117">
        <f t="shared" si="156"/>
        <v>1.3927554107590887</v>
      </c>
      <c r="DS117">
        <f t="shared" si="157"/>
        <v>1.4128822961684135</v>
      </c>
      <c r="DU117">
        <f t="shared" si="158"/>
        <v>112207.63269091905</v>
      </c>
      <c r="DV117">
        <f t="shared" si="159"/>
        <v>113324.58503606998</v>
      </c>
      <c r="DW117">
        <f t="shared" si="160"/>
        <v>114962.25301385019</v>
      </c>
    </row>
    <row r="118" spans="16:127" ht="15.5" x14ac:dyDescent="0.35">
      <c r="P118" s="14"/>
      <c r="Q118" s="35"/>
      <c r="R118" s="34"/>
      <c r="S118" s="34"/>
      <c r="T118" s="34"/>
      <c r="U118" s="34"/>
      <c r="V118" s="34"/>
      <c r="W118" s="14"/>
      <c r="X118" s="14"/>
      <c r="Y118" s="35"/>
      <c r="Z118" s="14"/>
      <c r="AA118" s="21"/>
      <c r="AM118" s="14"/>
      <c r="AN118" s="35"/>
      <c r="AO118" s="34"/>
      <c r="AP118" s="34"/>
      <c r="AQ118" s="34"/>
      <c r="AR118" s="34"/>
      <c r="AS118" s="34"/>
      <c r="AT118" s="14"/>
      <c r="AU118" s="14"/>
      <c r="AV118" s="35"/>
      <c r="AW118" s="14"/>
      <c r="AX118" s="21"/>
      <c r="BJ118" s="14"/>
      <c r="BK118" s="35"/>
      <c r="BL118" s="34"/>
      <c r="BM118" s="34"/>
      <c r="BN118" s="34"/>
      <c r="BO118" s="34"/>
      <c r="BP118" s="34"/>
      <c r="BQ118" s="14"/>
      <c r="BR118" s="14"/>
      <c r="BS118" s="35"/>
      <c r="BT118" s="14"/>
      <c r="BU118" s="21"/>
      <c r="CG118" s="14"/>
      <c r="CH118" s="35"/>
      <c r="CI118" s="34"/>
      <c r="CJ118" s="34"/>
      <c r="CK118" s="34"/>
      <c r="CL118" s="34"/>
      <c r="CM118" s="34"/>
      <c r="CN118" s="14"/>
      <c r="CO118" s="14"/>
      <c r="CP118" s="35"/>
      <c r="CQ118" s="14"/>
      <c r="CR118" s="21"/>
      <c r="DE118" s="13"/>
      <c r="DF118" s="11"/>
      <c r="DG118" s="11"/>
      <c r="DH118" s="11"/>
      <c r="DI118" s="11"/>
      <c r="DJ118" s="11"/>
      <c r="DM118" s="13"/>
    </row>
  </sheetData>
  <mergeCells count="45">
    <mergeCell ref="Q84:X84"/>
    <mergeCell ref="AN84:AU84"/>
    <mergeCell ref="BK84:BR84"/>
    <mergeCell ref="CH84:CO84"/>
    <mergeCell ref="DE84:DL84"/>
    <mergeCell ref="Q105:X105"/>
    <mergeCell ref="AN105:AU105"/>
    <mergeCell ref="BK105:BR105"/>
    <mergeCell ref="CH105:CO105"/>
    <mergeCell ref="DE105:DL105"/>
    <mergeCell ref="Q42:X42"/>
    <mergeCell ref="AN42:AU42"/>
    <mergeCell ref="BK42:BR42"/>
    <mergeCell ref="CH42:CO42"/>
    <mergeCell ref="DE42:DL42"/>
    <mergeCell ref="Q63:X63"/>
    <mergeCell ref="AN63:AU63"/>
    <mergeCell ref="BK63:BR63"/>
    <mergeCell ref="CH63:CO63"/>
    <mergeCell ref="DE63:DL63"/>
    <mergeCell ref="DK2:DM2"/>
    <mergeCell ref="DN2:DP2"/>
    <mergeCell ref="Q21:X21"/>
    <mergeCell ref="AN21:AU21"/>
    <mergeCell ref="BK21:BR21"/>
    <mergeCell ref="CH21:CO21"/>
    <mergeCell ref="DE21:DL21"/>
    <mergeCell ref="CH2:CJ2"/>
    <mergeCell ref="CK2:CM2"/>
    <mergeCell ref="CN2:CP2"/>
    <mergeCell ref="CQ2:CS2"/>
    <mergeCell ref="DE2:DG2"/>
    <mergeCell ref="DH2:DJ2"/>
    <mergeCell ref="AT2:AV2"/>
    <mergeCell ref="AW2:AY2"/>
    <mergeCell ref="BK2:BM2"/>
    <mergeCell ref="BN2:BP2"/>
    <mergeCell ref="BQ2:BS2"/>
    <mergeCell ref="BT2:BV2"/>
    <mergeCell ref="Q2:S2"/>
    <mergeCell ref="T2:V2"/>
    <mergeCell ref="W2:Y2"/>
    <mergeCell ref="Z2:AB2"/>
    <mergeCell ref="AN2:AP2"/>
    <mergeCell ref="AQ2:A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Suppl Info page 7 qPCR</vt:lpstr>
      <vt:lpstr>Source Suppl Info page 8 qPCR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2020-07-22T21:33:36Z</dcterms:created>
  <dcterms:modified xsi:type="dcterms:W3CDTF">2020-07-23T15:01:19Z</dcterms:modified>
</cp:coreProperties>
</file>