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Final/"/>
    </mc:Choice>
  </mc:AlternateContent>
  <xr:revisionPtr revIDLastSave="0" documentId="8_{1E544CD9-15ED-FA4D-B358-83C4EC2AAFF3}" xr6:coauthVersionLast="47" xr6:coauthVersionMax="47" xr10:uidLastSave="{00000000-0000-0000-0000-000000000000}"/>
  <bookViews>
    <workbookView xWindow="4040" yWindow="920" windowWidth="18840" windowHeight="15940" activeTab="4" xr2:uid="{F6CAF0F6-FC36-CA43-B79B-FBE9282C07D1}"/>
  </bookViews>
  <sheets>
    <sheet name="Suppl Table 1" sheetId="2" r:id="rId1"/>
    <sheet name="Suppl Table 2" sheetId="3" r:id="rId2"/>
    <sheet name="Suppl Table 3" sheetId="4" r:id="rId3"/>
    <sheet name="Suppl Table 4" sheetId="5" r:id="rId4"/>
    <sheet name="Suppl Table 5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" i="5" l="1"/>
  <c r="Y4" i="5"/>
  <c r="Z4" i="5"/>
  <c r="AF4" i="5" s="1"/>
  <c r="AA4" i="5"/>
  <c r="AB4" i="5"/>
  <c r="AC4" i="5"/>
  <c r="AD4" i="5"/>
  <c r="AE4" i="5"/>
  <c r="X5" i="5"/>
  <c r="Y5" i="5"/>
  <c r="Z5" i="5"/>
  <c r="AE5" i="5" s="1"/>
  <c r="AA5" i="5"/>
  <c r="AB5" i="5"/>
  <c r="AC5" i="5"/>
  <c r="AD5" i="5"/>
  <c r="X6" i="5"/>
  <c r="Y6" i="5"/>
  <c r="Z6" i="5"/>
  <c r="AA6" i="5"/>
  <c r="AB6" i="5"/>
  <c r="AC6" i="5"/>
  <c r="X7" i="5"/>
  <c r="Y7" i="5"/>
  <c r="Z7" i="5"/>
  <c r="AA7" i="5"/>
  <c r="AB7" i="5"/>
  <c r="AC7" i="5"/>
  <c r="X8" i="5"/>
  <c r="Y8" i="5"/>
  <c r="AD8" i="5" s="1"/>
  <c r="Z8" i="5"/>
  <c r="AA8" i="5"/>
  <c r="AB8" i="5"/>
  <c r="AC8" i="5"/>
  <c r="X9" i="5"/>
  <c r="AD9" i="5" s="1"/>
  <c r="Y9" i="5"/>
  <c r="Z9" i="5"/>
  <c r="AA9" i="5"/>
  <c r="AB9" i="5"/>
  <c r="AC9" i="5"/>
  <c r="AF9" i="5"/>
  <c r="X10" i="5"/>
  <c r="Y10" i="5"/>
  <c r="AF10" i="5" s="1"/>
  <c r="Z10" i="5"/>
  <c r="AA10" i="5"/>
  <c r="AB10" i="5"/>
  <c r="AC10" i="5"/>
  <c r="AD10" i="5"/>
  <c r="AE10" i="5"/>
  <c r="X11" i="5"/>
  <c r="AE11" i="5" s="1"/>
  <c r="Y11" i="5"/>
  <c r="Z11" i="5"/>
  <c r="AA11" i="5"/>
  <c r="AB11" i="5"/>
  <c r="AC11" i="5"/>
  <c r="AD11" i="5"/>
  <c r="AF11" i="5"/>
  <c r="X12" i="5"/>
  <c r="Y12" i="5"/>
  <c r="Z12" i="5"/>
  <c r="AA12" i="5"/>
  <c r="AB12" i="5"/>
  <c r="AC12" i="5"/>
  <c r="AD12" i="5"/>
  <c r="AE12" i="5"/>
  <c r="X13" i="5"/>
  <c r="Y13" i="5"/>
  <c r="Z13" i="5"/>
  <c r="AE13" i="5" s="1"/>
  <c r="AA13" i="5"/>
  <c r="AB13" i="5"/>
  <c r="AC13" i="5"/>
  <c r="AD13" i="5"/>
  <c r="X14" i="5"/>
  <c r="Y14" i="5"/>
  <c r="Z14" i="5"/>
  <c r="AA14" i="5"/>
  <c r="AB14" i="5"/>
  <c r="AC14" i="5"/>
  <c r="X15" i="5"/>
  <c r="Y15" i="5"/>
  <c r="Z15" i="5"/>
  <c r="AA15" i="5"/>
  <c r="AB15" i="5"/>
  <c r="AC15" i="5"/>
  <c r="X16" i="5"/>
  <c r="Y16" i="5"/>
  <c r="AD16" i="5" s="1"/>
  <c r="Z16" i="5"/>
  <c r="AA16" i="5"/>
  <c r="AB16" i="5"/>
  <c r="AC16" i="5"/>
  <c r="X17" i="5"/>
  <c r="Y17" i="5"/>
  <c r="Z17" i="5"/>
  <c r="AA17" i="5"/>
  <c r="AB17" i="5"/>
  <c r="AC17" i="5"/>
  <c r="AF17" i="5"/>
  <c r="X18" i="5"/>
  <c r="Y18" i="5"/>
  <c r="Z18" i="5"/>
  <c r="AA18" i="5"/>
  <c r="AB18" i="5"/>
  <c r="AC18" i="5"/>
  <c r="AD18" i="5"/>
  <c r="AE18" i="5"/>
  <c r="X19" i="5"/>
  <c r="Y19" i="5"/>
  <c r="Z19" i="5"/>
  <c r="AA19" i="5"/>
  <c r="AB19" i="5"/>
  <c r="AC19" i="5"/>
  <c r="AD19" i="5"/>
  <c r="AF19" i="5"/>
  <c r="X20" i="5"/>
  <c r="Y20" i="5"/>
  <c r="Z20" i="5"/>
  <c r="AF20" i="5" s="1"/>
  <c r="AA20" i="5"/>
  <c r="AB20" i="5"/>
  <c r="AC20" i="5"/>
  <c r="AD20" i="5"/>
  <c r="AE20" i="5"/>
  <c r="X21" i="5"/>
  <c r="Y21" i="5"/>
  <c r="Z21" i="5"/>
  <c r="AE21" i="5" s="1"/>
  <c r="AA21" i="5"/>
  <c r="AB21" i="5"/>
  <c r="AC21" i="5"/>
  <c r="AD21" i="5"/>
  <c r="X22" i="5"/>
  <c r="Y22" i="5"/>
  <c r="Z22" i="5"/>
  <c r="AA22" i="5"/>
  <c r="AB22" i="5"/>
  <c r="AC22" i="5"/>
  <c r="X23" i="5"/>
  <c r="Y23" i="5"/>
  <c r="Z23" i="5"/>
  <c r="AA23" i="5"/>
  <c r="AB23" i="5"/>
  <c r="AC23" i="5"/>
  <c r="X24" i="5"/>
  <c r="Y24" i="5"/>
  <c r="Z24" i="5"/>
  <c r="AA24" i="5"/>
  <c r="AB24" i="5"/>
  <c r="AC24" i="5"/>
  <c r="X25" i="5"/>
  <c r="Y25" i="5"/>
  <c r="Z25" i="5"/>
  <c r="AA25" i="5"/>
  <c r="AB25" i="5"/>
  <c r="AC25" i="5"/>
  <c r="AF25" i="5"/>
  <c r="X26" i="5"/>
  <c r="Y26" i="5"/>
  <c r="Z26" i="5"/>
  <c r="AA26" i="5"/>
  <c r="AB26" i="5"/>
  <c r="AC26" i="5"/>
  <c r="AD26" i="5"/>
  <c r="AE26" i="5"/>
  <c r="X27" i="5"/>
  <c r="AE27" i="5" s="1"/>
  <c r="Y27" i="5"/>
  <c r="Z27" i="5"/>
  <c r="AA27" i="5"/>
  <c r="AB27" i="5"/>
  <c r="AC27" i="5"/>
  <c r="AD27" i="5"/>
  <c r="AF27" i="5"/>
  <c r="X28" i="5"/>
  <c r="Y28" i="5"/>
  <c r="Z28" i="5"/>
  <c r="AF28" i="5" s="1"/>
  <c r="AA28" i="5"/>
  <c r="AB28" i="5"/>
  <c r="AC28" i="5"/>
  <c r="AD28" i="5"/>
  <c r="AE28" i="5"/>
  <c r="X29" i="5"/>
  <c r="Y29" i="5"/>
  <c r="Z29" i="5"/>
  <c r="AE29" i="5" s="1"/>
  <c r="AA29" i="5"/>
  <c r="AB29" i="5"/>
  <c r="AC29" i="5"/>
  <c r="AD29" i="5"/>
  <c r="X30" i="5"/>
  <c r="Y30" i="5"/>
  <c r="Z30" i="5"/>
  <c r="AA30" i="5"/>
  <c r="AB30" i="5"/>
  <c r="AC30" i="5"/>
  <c r="X31" i="5"/>
  <c r="Y31" i="5"/>
  <c r="Z31" i="5"/>
  <c r="AA31" i="5"/>
  <c r="AB31" i="5"/>
  <c r="AC31" i="5"/>
  <c r="X32" i="5"/>
  <c r="Y32" i="5"/>
  <c r="Z32" i="5"/>
  <c r="AA32" i="5"/>
  <c r="AB32" i="5"/>
  <c r="AC32" i="5"/>
  <c r="X33" i="5"/>
  <c r="Y33" i="5"/>
  <c r="Z33" i="5"/>
  <c r="AA33" i="5"/>
  <c r="AB33" i="5"/>
  <c r="AC33" i="5"/>
  <c r="AF33" i="5"/>
  <c r="X34" i="5"/>
  <c r="Y34" i="5"/>
  <c r="Z34" i="5"/>
  <c r="AA34" i="5"/>
  <c r="AB34" i="5"/>
  <c r="AC34" i="5"/>
  <c r="AD34" i="5"/>
  <c r="AE34" i="5"/>
  <c r="X35" i="5"/>
  <c r="Y35" i="5"/>
  <c r="Z35" i="5"/>
  <c r="AA35" i="5"/>
  <c r="AB35" i="5"/>
  <c r="AC35" i="5"/>
  <c r="AD35" i="5"/>
  <c r="AF35" i="5"/>
  <c r="X36" i="5"/>
  <c r="Y36" i="5"/>
  <c r="Z36" i="5"/>
  <c r="AF36" i="5" s="1"/>
  <c r="AA36" i="5"/>
  <c r="AB36" i="5"/>
  <c r="AC36" i="5"/>
  <c r="AD36" i="5"/>
  <c r="AE36" i="5"/>
  <c r="X37" i="5"/>
  <c r="Y37" i="5"/>
  <c r="Z37" i="5"/>
  <c r="AE37" i="5" s="1"/>
  <c r="AA37" i="5"/>
  <c r="AB37" i="5"/>
  <c r="AC37" i="5"/>
  <c r="AD37" i="5"/>
  <c r="X38" i="5"/>
  <c r="Y38" i="5"/>
  <c r="Z38" i="5"/>
  <c r="AA38" i="5"/>
  <c r="AB38" i="5"/>
  <c r="AC38" i="5"/>
  <c r="X39" i="5"/>
  <c r="Y39" i="5"/>
  <c r="Z39" i="5"/>
  <c r="AA39" i="5"/>
  <c r="AB39" i="5"/>
  <c r="AC39" i="5"/>
  <c r="X40" i="5"/>
  <c r="Y40" i="5"/>
  <c r="AD40" i="5" s="1"/>
  <c r="Z40" i="5"/>
  <c r="AA40" i="5"/>
  <c r="AB40" i="5"/>
  <c r="AC40" i="5"/>
  <c r="X41" i="5"/>
  <c r="Y41" i="5"/>
  <c r="Z41" i="5"/>
  <c r="AA41" i="5"/>
  <c r="AB41" i="5"/>
  <c r="AC41" i="5"/>
  <c r="AF41" i="5"/>
  <c r="X42" i="5"/>
  <c r="Y42" i="5"/>
  <c r="Z42" i="5"/>
  <c r="AA42" i="5"/>
  <c r="AB42" i="5"/>
  <c r="AC42" i="5"/>
  <c r="AD42" i="5"/>
  <c r="AE42" i="5"/>
  <c r="X43" i="5"/>
  <c r="AE43" i="5" s="1"/>
  <c r="Y43" i="5"/>
  <c r="Z43" i="5"/>
  <c r="AA43" i="5"/>
  <c r="AB43" i="5"/>
  <c r="AC43" i="5"/>
  <c r="AD43" i="5"/>
  <c r="AF43" i="5"/>
  <c r="X44" i="5"/>
  <c r="Y44" i="5"/>
  <c r="Z44" i="5"/>
  <c r="AF44" i="5" s="1"/>
  <c r="AA44" i="5"/>
  <c r="AB44" i="5"/>
  <c r="AC44" i="5"/>
  <c r="AD44" i="5"/>
  <c r="AE44" i="5"/>
  <c r="X45" i="5"/>
  <c r="Y45" i="5"/>
  <c r="Z45" i="5"/>
  <c r="AE45" i="5" s="1"/>
  <c r="AA45" i="5"/>
  <c r="AB45" i="5"/>
  <c r="AC45" i="5"/>
  <c r="AD45" i="5"/>
  <c r="X46" i="5"/>
  <c r="Y46" i="5"/>
  <c r="Z46" i="5"/>
  <c r="AA46" i="5"/>
  <c r="AB46" i="5"/>
  <c r="AC46" i="5"/>
  <c r="X47" i="5"/>
  <c r="Y47" i="5"/>
  <c r="Z47" i="5"/>
  <c r="AA47" i="5"/>
  <c r="AB47" i="5"/>
  <c r="AC47" i="5"/>
  <c r="X48" i="5"/>
  <c r="Y48" i="5"/>
  <c r="AD48" i="5" s="1"/>
  <c r="Z48" i="5"/>
  <c r="AA48" i="5"/>
  <c r="AB48" i="5"/>
  <c r="AC48" i="5"/>
  <c r="X49" i="5"/>
  <c r="Y49" i="5"/>
  <c r="Z49" i="5"/>
  <c r="AA49" i="5"/>
  <c r="AB49" i="5"/>
  <c r="AC49" i="5"/>
  <c r="AF49" i="5"/>
  <c r="X50" i="5"/>
  <c r="Y50" i="5"/>
  <c r="Z50" i="5"/>
  <c r="AA50" i="5"/>
  <c r="AB50" i="5"/>
  <c r="AC50" i="5"/>
  <c r="AD50" i="5"/>
  <c r="AE50" i="5"/>
  <c r="X51" i="5"/>
  <c r="Y51" i="5"/>
  <c r="Z51" i="5"/>
  <c r="AA51" i="5"/>
  <c r="AB51" i="5"/>
  <c r="AC51" i="5"/>
  <c r="AD51" i="5"/>
  <c r="AF51" i="5"/>
  <c r="X52" i="5"/>
  <c r="Y52" i="5"/>
  <c r="Z52" i="5"/>
  <c r="AF52" i="5" s="1"/>
  <c r="AA52" i="5"/>
  <c r="AB52" i="5"/>
  <c r="AC52" i="5"/>
  <c r="AD52" i="5"/>
  <c r="AE52" i="5"/>
  <c r="X53" i="5"/>
  <c r="Y53" i="5"/>
  <c r="Z53" i="5"/>
  <c r="AE53" i="5" s="1"/>
  <c r="AA53" i="5"/>
  <c r="AB53" i="5"/>
  <c r="AC53" i="5"/>
  <c r="AD53" i="5"/>
  <c r="X54" i="5"/>
  <c r="Y54" i="5"/>
  <c r="Z54" i="5"/>
  <c r="AA54" i="5"/>
  <c r="AB54" i="5"/>
  <c r="AC54" i="5"/>
  <c r="X55" i="5"/>
  <c r="Y55" i="5"/>
  <c r="Z55" i="5"/>
  <c r="AA55" i="5"/>
  <c r="AB55" i="5"/>
  <c r="AC55" i="5"/>
  <c r="X56" i="5"/>
  <c r="Y56" i="5"/>
  <c r="Z56" i="5"/>
  <c r="AA56" i="5"/>
  <c r="AB56" i="5"/>
  <c r="AC56" i="5"/>
  <c r="X57" i="5"/>
  <c r="Y57" i="5"/>
  <c r="Z57" i="5"/>
  <c r="AA57" i="5"/>
  <c r="AB57" i="5"/>
  <c r="AC57" i="5"/>
  <c r="AF57" i="5"/>
  <c r="X58" i="5"/>
  <c r="Y58" i="5"/>
  <c r="Z58" i="5"/>
  <c r="AA58" i="5"/>
  <c r="AB58" i="5"/>
  <c r="AC58" i="5"/>
  <c r="AD58" i="5"/>
  <c r="AE58" i="5"/>
  <c r="X59" i="5"/>
  <c r="Y59" i="5"/>
  <c r="Z59" i="5"/>
  <c r="AA59" i="5"/>
  <c r="AB59" i="5"/>
  <c r="AC59" i="5"/>
  <c r="AD59" i="5"/>
  <c r="AF59" i="5"/>
  <c r="X60" i="5"/>
  <c r="Y60" i="5"/>
  <c r="Z60" i="5"/>
  <c r="AF60" i="5" s="1"/>
  <c r="AA60" i="5"/>
  <c r="AB60" i="5"/>
  <c r="AC60" i="5"/>
  <c r="AD60" i="5"/>
  <c r="AE60" i="5"/>
  <c r="X61" i="5"/>
  <c r="Y61" i="5"/>
  <c r="Z61" i="5"/>
  <c r="AE61" i="5" s="1"/>
  <c r="AA61" i="5"/>
  <c r="AB61" i="5"/>
  <c r="AC61" i="5"/>
  <c r="AD61" i="5"/>
  <c r="X62" i="5"/>
  <c r="Y62" i="5"/>
  <c r="Z62" i="5"/>
  <c r="AA62" i="5"/>
  <c r="AB62" i="5"/>
  <c r="AC62" i="5"/>
  <c r="X63" i="5"/>
  <c r="Y63" i="5"/>
  <c r="Z63" i="5"/>
  <c r="AF63" i="5" s="1"/>
  <c r="AA63" i="5"/>
  <c r="AB63" i="5"/>
  <c r="AC63" i="5"/>
  <c r="X64" i="5"/>
  <c r="Y64" i="5"/>
  <c r="Z64" i="5"/>
  <c r="AA64" i="5"/>
  <c r="AB64" i="5"/>
  <c r="AC64" i="5"/>
  <c r="X65" i="5"/>
  <c r="Y65" i="5"/>
  <c r="Z65" i="5"/>
  <c r="AA65" i="5"/>
  <c r="AB65" i="5"/>
  <c r="AC65" i="5"/>
  <c r="AF65" i="5"/>
  <c r="X66" i="5"/>
  <c r="Y66" i="5"/>
  <c r="Z66" i="5"/>
  <c r="AA66" i="5"/>
  <c r="AB66" i="5"/>
  <c r="AC66" i="5"/>
  <c r="AD66" i="5"/>
  <c r="AE66" i="5"/>
  <c r="X67" i="5"/>
  <c r="Y67" i="5"/>
  <c r="Z67" i="5"/>
  <c r="AA67" i="5"/>
  <c r="AB67" i="5"/>
  <c r="AC67" i="5"/>
  <c r="AD67" i="5"/>
  <c r="AF67" i="5"/>
  <c r="X68" i="5"/>
  <c r="Y68" i="5"/>
  <c r="Z68" i="5"/>
  <c r="AF68" i="5" s="1"/>
  <c r="AA68" i="5"/>
  <c r="AB68" i="5"/>
  <c r="AC68" i="5"/>
  <c r="AD68" i="5"/>
  <c r="AE68" i="5"/>
  <c r="X69" i="5"/>
  <c r="Y69" i="5"/>
  <c r="Z69" i="5"/>
  <c r="AE69" i="5" s="1"/>
  <c r="AA69" i="5"/>
  <c r="AB69" i="5"/>
  <c r="AC69" i="5"/>
  <c r="AD69" i="5"/>
  <c r="X70" i="5"/>
  <c r="Y70" i="5"/>
  <c r="Z70" i="5"/>
  <c r="AA70" i="5"/>
  <c r="AB70" i="5"/>
  <c r="AC70" i="5"/>
  <c r="X71" i="5"/>
  <c r="Y71" i="5"/>
  <c r="Z71" i="5"/>
  <c r="AA71" i="5"/>
  <c r="AB71" i="5"/>
  <c r="AC71" i="5"/>
  <c r="X72" i="5"/>
  <c r="Y72" i="5"/>
  <c r="AD72" i="5" s="1"/>
  <c r="Z72" i="5"/>
  <c r="AA72" i="5"/>
  <c r="AB72" i="5"/>
  <c r="AC72" i="5"/>
  <c r="X73" i="5"/>
  <c r="Y73" i="5"/>
  <c r="Z73" i="5"/>
  <c r="AA73" i="5"/>
  <c r="AB73" i="5"/>
  <c r="AC73" i="5"/>
  <c r="AF73" i="5"/>
  <c r="X74" i="5"/>
  <c r="Y74" i="5"/>
  <c r="Z74" i="5"/>
  <c r="AA74" i="5"/>
  <c r="AB74" i="5"/>
  <c r="AC74" i="5"/>
  <c r="AD74" i="5"/>
  <c r="AE74" i="5"/>
  <c r="X75" i="5"/>
  <c r="AE75" i="5" s="1"/>
  <c r="Y75" i="5"/>
  <c r="Z75" i="5"/>
  <c r="AA75" i="5"/>
  <c r="AB75" i="5"/>
  <c r="AC75" i="5"/>
  <c r="AF75" i="5"/>
  <c r="X76" i="5"/>
  <c r="AD76" i="5" s="1"/>
  <c r="Y76" i="5"/>
  <c r="Z76" i="5"/>
  <c r="AF76" i="5" s="1"/>
  <c r="AA76" i="5"/>
  <c r="AB76" i="5"/>
  <c r="AC76" i="5"/>
  <c r="AE76" i="5"/>
  <c r="X77" i="5"/>
  <c r="Y77" i="5"/>
  <c r="Z77" i="5"/>
  <c r="AE77" i="5" s="1"/>
  <c r="AA77" i="5"/>
  <c r="AB77" i="5"/>
  <c r="AC77" i="5"/>
  <c r="AD77" i="5"/>
  <c r="X78" i="5"/>
  <c r="Y78" i="5"/>
  <c r="Z78" i="5"/>
  <c r="AA78" i="5"/>
  <c r="AB78" i="5"/>
  <c r="AC78" i="5"/>
  <c r="X79" i="5"/>
  <c r="Y79" i="5"/>
  <c r="Z79" i="5"/>
  <c r="AA79" i="5"/>
  <c r="AB79" i="5"/>
  <c r="AC79" i="5"/>
  <c r="X80" i="5"/>
  <c r="Y80" i="5"/>
  <c r="AD80" i="5" s="1"/>
  <c r="Z80" i="5"/>
  <c r="AA80" i="5"/>
  <c r="AB80" i="5"/>
  <c r="AC80" i="5"/>
  <c r="X81" i="5"/>
  <c r="Y81" i="5"/>
  <c r="Z81" i="5"/>
  <c r="AA81" i="5"/>
  <c r="AB81" i="5"/>
  <c r="AC81" i="5"/>
  <c r="AF81" i="5"/>
  <c r="X82" i="5"/>
  <c r="Y82" i="5"/>
  <c r="Z82" i="5"/>
  <c r="AA82" i="5"/>
  <c r="AB82" i="5"/>
  <c r="AC82" i="5"/>
  <c r="AD82" i="5"/>
  <c r="AE82" i="5"/>
  <c r="X83" i="5"/>
  <c r="Y83" i="5"/>
  <c r="Z83" i="5"/>
  <c r="AA83" i="5"/>
  <c r="AB83" i="5"/>
  <c r="AC83" i="5"/>
  <c r="AD83" i="5"/>
  <c r="AF83" i="5"/>
  <c r="X84" i="5"/>
  <c r="AD84" i="5" s="1"/>
  <c r="Y84" i="5"/>
  <c r="Z84" i="5"/>
  <c r="AF84" i="5" s="1"/>
  <c r="AA84" i="5"/>
  <c r="AB84" i="5"/>
  <c r="AC84" i="5"/>
  <c r="AE84" i="5"/>
  <c r="X85" i="5"/>
  <c r="AD85" i="5" s="1"/>
  <c r="Y85" i="5"/>
  <c r="Z85" i="5"/>
  <c r="AE85" i="5" s="1"/>
  <c r="AA85" i="5"/>
  <c r="AB85" i="5"/>
  <c r="AC85" i="5"/>
  <c r="X86" i="5"/>
  <c r="Y86" i="5"/>
  <c r="Z86" i="5"/>
  <c r="AA86" i="5"/>
  <c r="AB86" i="5"/>
  <c r="AC86" i="5"/>
  <c r="X87" i="5"/>
  <c r="Y87" i="5"/>
  <c r="Z87" i="5"/>
  <c r="AA87" i="5"/>
  <c r="AB87" i="5"/>
  <c r="AC87" i="5"/>
  <c r="X88" i="5"/>
  <c r="Y88" i="5"/>
  <c r="AD88" i="5" s="1"/>
  <c r="Z88" i="5"/>
  <c r="AA88" i="5"/>
  <c r="AB88" i="5"/>
  <c r="AC88" i="5"/>
  <c r="X89" i="5"/>
  <c r="Y89" i="5"/>
  <c r="Z89" i="5"/>
  <c r="AA89" i="5"/>
  <c r="AB89" i="5"/>
  <c r="AC89" i="5"/>
  <c r="AF89" i="5"/>
  <c r="X90" i="5"/>
  <c r="Y90" i="5"/>
  <c r="Z90" i="5"/>
  <c r="AA90" i="5"/>
  <c r="AB90" i="5"/>
  <c r="AC90" i="5"/>
  <c r="AD90" i="5"/>
  <c r="AE90" i="5"/>
  <c r="X91" i="5"/>
  <c r="AE91" i="5" s="1"/>
  <c r="Y91" i="5"/>
  <c r="Z91" i="5"/>
  <c r="AA91" i="5"/>
  <c r="AB91" i="5"/>
  <c r="AC91" i="5"/>
  <c r="AD91" i="5"/>
  <c r="AF91" i="5"/>
  <c r="X92" i="5"/>
  <c r="AD92" i="5" s="1"/>
  <c r="Y92" i="5"/>
  <c r="Z92" i="5"/>
  <c r="AF92" i="5" s="1"/>
  <c r="AA92" i="5"/>
  <c r="AB92" i="5"/>
  <c r="AC92" i="5"/>
  <c r="AE92" i="5"/>
  <c r="X93" i="5"/>
  <c r="AD93" i="5" s="1"/>
  <c r="Y93" i="5"/>
  <c r="Z93" i="5"/>
  <c r="AE93" i="5" s="1"/>
  <c r="AA93" i="5"/>
  <c r="AB93" i="5"/>
  <c r="AC93" i="5"/>
  <c r="X94" i="5"/>
  <c r="Y94" i="5"/>
  <c r="Z94" i="5"/>
  <c r="AA94" i="5"/>
  <c r="AB94" i="5"/>
  <c r="AC94" i="5"/>
  <c r="X95" i="5"/>
  <c r="Y95" i="5"/>
  <c r="Z95" i="5"/>
  <c r="AF95" i="5" s="1"/>
  <c r="AA95" i="5"/>
  <c r="AB95" i="5"/>
  <c r="AC95" i="5"/>
  <c r="X96" i="5"/>
  <c r="Y96" i="5"/>
  <c r="AD96" i="5" s="1"/>
  <c r="Z96" i="5"/>
  <c r="AA96" i="5"/>
  <c r="AB96" i="5"/>
  <c r="AC96" i="5"/>
  <c r="X97" i="5"/>
  <c r="Y97" i="5"/>
  <c r="Z97" i="5"/>
  <c r="AA97" i="5"/>
  <c r="AB97" i="5"/>
  <c r="AC97" i="5"/>
  <c r="AF97" i="5"/>
  <c r="X98" i="5"/>
  <c r="Y98" i="5"/>
  <c r="Z98" i="5"/>
  <c r="AA98" i="5"/>
  <c r="AB98" i="5"/>
  <c r="AC98" i="5"/>
  <c r="AD98" i="5"/>
  <c r="AE98" i="5"/>
  <c r="X99" i="5"/>
  <c r="AE99" i="5" s="1"/>
  <c r="Y99" i="5"/>
  <c r="Z99" i="5"/>
  <c r="AA99" i="5"/>
  <c r="AB99" i="5"/>
  <c r="AC99" i="5"/>
  <c r="AD99" i="5"/>
  <c r="AF99" i="5"/>
  <c r="X100" i="5"/>
  <c r="AD100" i="5" s="1"/>
  <c r="Y100" i="5"/>
  <c r="Z100" i="5"/>
  <c r="AF100" i="5" s="1"/>
  <c r="AA100" i="5"/>
  <c r="AB100" i="5"/>
  <c r="AC100" i="5"/>
  <c r="AE100" i="5"/>
  <c r="X101" i="5"/>
  <c r="AD101" i="5" s="1"/>
  <c r="Y101" i="5"/>
  <c r="Z101" i="5"/>
  <c r="AE101" i="5" s="1"/>
  <c r="AA101" i="5"/>
  <c r="AB101" i="5"/>
  <c r="AC101" i="5"/>
  <c r="X102" i="5"/>
  <c r="Y102" i="5"/>
  <c r="Z102" i="5"/>
  <c r="AA102" i="5"/>
  <c r="AB102" i="5"/>
  <c r="AC102" i="5"/>
  <c r="X103" i="5"/>
  <c r="Y103" i="5"/>
  <c r="Z103" i="5"/>
  <c r="AF103" i="5" s="1"/>
  <c r="AA103" i="5"/>
  <c r="AB103" i="5"/>
  <c r="AC103" i="5"/>
  <c r="X104" i="5"/>
  <c r="Y104" i="5"/>
  <c r="AD104" i="5" s="1"/>
  <c r="Z104" i="5"/>
  <c r="AA104" i="5"/>
  <c r="AB104" i="5"/>
  <c r="AC104" i="5"/>
  <c r="X105" i="5"/>
  <c r="Y105" i="5"/>
  <c r="Z105" i="5"/>
  <c r="AA105" i="5"/>
  <c r="AB105" i="5"/>
  <c r="AC105" i="5"/>
  <c r="AF105" i="5"/>
  <c r="X106" i="5"/>
  <c r="AD106" i="5" s="1"/>
  <c r="Y106" i="5"/>
  <c r="Z106" i="5"/>
  <c r="AA106" i="5"/>
  <c r="AB106" i="5"/>
  <c r="AC106" i="5"/>
  <c r="AE106" i="5"/>
  <c r="X107" i="5"/>
  <c r="AE107" i="5" s="1"/>
  <c r="Y107" i="5"/>
  <c r="Z107" i="5"/>
  <c r="AA107" i="5"/>
  <c r="AB107" i="5"/>
  <c r="AC107" i="5"/>
  <c r="AF107" i="5"/>
  <c r="X108" i="5"/>
  <c r="Y108" i="5"/>
  <c r="Z108" i="5"/>
  <c r="AF108" i="5" s="1"/>
  <c r="AA108" i="5"/>
  <c r="AB108" i="5"/>
  <c r="AC108" i="5"/>
  <c r="AD108" i="5"/>
  <c r="AE108" i="5"/>
  <c r="X109" i="5"/>
  <c r="Y109" i="5"/>
  <c r="Z109" i="5"/>
  <c r="AE109" i="5" s="1"/>
  <c r="AA109" i="5"/>
  <c r="AB109" i="5"/>
  <c r="AC109" i="5"/>
  <c r="AD109" i="5"/>
  <c r="X110" i="5"/>
  <c r="Y110" i="5"/>
  <c r="Z110" i="5"/>
  <c r="AA110" i="5"/>
  <c r="AB110" i="5"/>
  <c r="AC110" i="5"/>
  <c r="X111" i="5"/>
  <c r="Y111" i="5"/>
  <c r="Z111" i="5"/>
  <c r="AA111" i="5"/>
  <c r="AB111" i="5"/>
  <c r="AC111" i="5"/>
  <c r="X112" i="5"/>
  <c r="Y112" i="5"/>
  <c r="AD112" i="5" s="1"/>
  <c r="Z112" i="5"/>
  <c r="AA112" i="5"/>
  <c r="AB112" i="5"/>
  <c r="AC112" i="5"/>
  <c r="X113" i="5"/>
  <c r="Y113" i="5"/>
  <c r="Z113" i="5"/>
  <c r="AA113" i="5"/>
  <c r="AB113" i="5"/>
  <c r="AC113" i="5"/>
  <c r="AF113" i="5"/>
  <c r="X114" i="5"/>
  <c r="Y114" i="5"/>
  <c r="Z114" i="5"/>
  <c r="AA114" i="5"/>
  <c r="AB114" i="5"/>
  <c r="AC114" i="5"/>
  <c r="AD114" i="5"/>
  <c r="AE114" i="5"/>
  <c r="X115" i="5"/>
  <c r="Y115" i="5"/>
  <c r="Z115" i="5"/>
  <c r="AA115" i="5"/>
  <c r="AB115" i="5"/>
  <c r="AC115" i="5"/>
  <c r="AD115" i="5"/>
  <c r="AF115" i="5"/>
  <c r="X116" i="5"/>
  <c r="AD116" i="5" s="1"/>
  <c r="Y116" i="5"/>
  <c r="Z116" i="5"/>
  <c r="AF116" i="5" s="1"/>
  <c r="AA116" i="5"/>
  <c r="AB116" i="5"/>
  <c r="AC116" i="5"/>
  <c r="AE116" i="5"/>
  <c r="X117" i="5"/>
  <c r="Y117" i="5"/>
  <c r="Z117" i="5"/>
  <c r="AE117" i="5" s="1"/>
  <c r="AA117" i="5"/>
  <c r="AB117" i="5"/>
  <c r="AC117" i="5"/>
  <c r="AD117" i="5"/>
  <c r="X118" i="5"/>
  <c r="Y118" i="5"/>
  <c r="Z118" i="5"/>
  <c r="AA118" i="5"/>
  <c r="AB118" i="5"/>
  <c r="AC118" i="5"/>
  <c r="X119" i="5"/>
  <c r="Y119" i="5"/>
  <c r="Z119" i="5"/>
  <c r="AA119" i="5"/>
  <c r="AB119" i="5"/>
  <c r="AC119" i="5"/>
  <c r="X120" i="5"/>
  <c r="Y120" i="5"/>
  <c r="AD120" i="5" s="1"/>
  <c r="Z120" i="5"/>
  <c r="AA120" i="5"/>
  <c r="AB120" i="5"/>
  <c r="AC120" i="5"/>
  <c r="X121" i="5"/>
  <c r="Y121" i="5"/>
  <c r="Z121" i="5"/>
  <c r="AA121" i="5"/>
  <c r="AB121" i="5"/>
  <c r="AC121" i="5"/>
  <c r="AF121" i="5"/>
  <c r="X122" i="5"/>
  <c r="Y122" i="5"/>
  <c r="Z122" i="5"/>
  <c r="AA122" i="5"/>
  <c r="AB122" i="5"/>
  <c r="AC122" i="5"/>
  <c r="AD122" i="5"/>
  <c r="AE122" i="5"/>
  <c r="X123" i="5"/>
  <c r="Y123" i="5"/>
  <c r="Z123" i="5"/>
  <c r="AA123" i="5"/>
  <c r="AB123" i="5"/>
  <c r="AC123" i="5"/>
  <c r="AD123" i="5"/>
  <c r="AF123" i="5"/>
  <c r="X124" i="5"/>
  <c r="Y124" i="5"/>
  <c r="Z124" i="5"/>
  <c r="AF124" i="5" s="1"/>
  <c r="AA124" i="5"/>
  <c r="AB124" i="5"/>
  <c r="AC124" i="5"/>
  <c r="AD124" i="5"/>
  <c r="AE124" i="5"/>
  <c r="X125" i="5"/>
  <c r="Y125" i="5"/>
  <c r="Z125" i="5"/>
  <c r="AE125" i="5" s="1"/>
  <c r="AA125" i="5"/>
  <c r="AB125" i="5"/>
  <c r="AC125" i="5"/>
  <c r="AD125" i="5"/>
  <c r="X126" i="5"/>
  <c r="Y126" i="5"/>
  <c r="Z126" i="5"/>
  <c r="AA126" i="5"/>
  <c r="AB126" i="5"/>
  <c r="AC126" i="5"/>
  <c r="X127" i="5"/>
  <c r="Y127" i="5"/>
  <c r="Z127" i="5"/>
  <c r="AA127" i="5"/>
  <c r="AB127" i="5"/>
  <c r="AC127" i="5"/>
  <c r="X128" i="5"/>
  <c r="Y128" i="5"/>
  <c r="AD128" i="5" s="1"/>
  <c r="Z128" i="5"/>
  <c r="AA128" i="5"/>
  <c r="AB128" i="5"/>
  <c r="AC128" i="5"/>
  <c r="X129" i="5"/>
  <c r="Y129" i="5"/>
  <c r="Z129" i="5"/>
  <c r="AA129" i="5"/>
  <c r="AB129" i="5"/>
  <c r="AC129" i="5"/>
  <c r="AF129" i="5"/>
  <c r="X130" i="5"/>
  <c r="Y130" i="5"/>
  <c r="Z130" i="5"/>
  <c r="AA130" i="5"/>
  <c r="AB130" i="5"/>
  <c r="AC130" i="5"/>
  <c r="AD130" i="5"/>
  <c r="AE130" i="5"/>
  <c r="X131" i="5"/>
  <c r="Y131" i="5"/>
  <c r="Z131" i="5"/>
  <c r="AA131" i="5"/>
  <c r="AB131" i="5"/>
  <c r="AC131" i="5"/>
  <c r="AD131" i="5"/>
  <c r="AF131" i="5"/>
  <c r="X132" i="5"/>
  <c r="AD132" i="5" s="1"/>
  <c r="Y132" i="5"/>
  <c r="Z132" i="5"/>
  <c r="AF132" i="5" s="1"/>
  <c r="AA132" i="5"/>
  <c r="AB132" i="5"/>
  <c r="AC132" i="5"/>
  <c r="AE132" i="5"/>
  <c r="X133" i="5"/>
  <c r="AD133" i="5" s="1"/>
  <c r="Y133" i="5"/>
  <c r="Z133" i="5"/>
  <c r="AA133" i="5"/>
  <c r="AB133" i="5"/>
  <c r="AC133" i="5"/>
  <c r="X134" i="5"/>
  <c r="Y134" i="5"/>
  <c r="Z134" i="5"/>
  <c r="AA134" i="5"/>
  <c r="AB134" i="5"/>
  <c r="AC134" i="5"/>
  <c r="X135" i="5"/>
  <c r="Y135" i="5"/>
  <c r="Z135" i="5"/>
  <c r="AF135" i="5" s="1"/>
  <c r="AA135" i="5"/>
  <c r="AB135" i="5"/>
  <c r="AC135" i="5"/>
  <c r="X136" i="5"/>
  <c r="Y136" i="5"/>
  <c r="AD136" i="5" s="1"/>
  <c r="Z136" i="5"/>
  <c r="AA136" i="5"/>
  <c r="AB136" i="5"/>
  <c r="AC136" i="5"/>
  <c r="X137" i="5"/>
  <c r="Y137" i="5"/>
  <c r="Z137" i="5"/>
  <c r="AA137" i="5"/>
  <c r="AB137" i="5"/>
  <c r="AC137" i="5"/>
  <c r="AF137" i="5"/>
  <c r="X138" i="5"/>
  <c r="Y138" i="5"/>
  <c r="Z138" i="5"/>
  <c r="AA138" i="5"/>
  <c r="AB138" i="5"/>
  <c r="AC138" i="5"/>
  <c r="AD138" i="5"/>
  <c r="AE138" i="5"/>
  <c r="X139" i="5"/>
  <c r="AE139" i="5" s="1"/>
  <c r="Y139" i="5"/>
  <c r="Z139" i="5"/>
  <c r="AA139" i="5"/>
  <c r="AB139" i="5"/>
  <c r="AC139" i="5"/>
  <c r="AD139" i="5"/>
  <c r="AF139" i="5"/>
  <c r="X140" i="5"/>
  <c r="AD140" i="5" s="1"/>
  <c r="Y140" i="5"/>
  <c r="Z140" i="5"/>
  <c r="AF140" i="5" s="1"/>
  <c r="AA140" i="5"/>
  <c r="AB140" i="5"/>
  <c r="AC140" i="5"/>
  <c r="AE140" i="5"/>
  <c r="X141" i="5"/>
  <c r="Y141" i="5"/>
  <c r="Z141" i="5"/>
  <c r="AA141" i="5"/>
  <c r="AB141" i="5"/>
  <c r="AC141" i="5"/>
  <c r="AD141" i="5"/>
  <c r="X142" i="5"/>
  <c r="Y142" i="5"/>
  <c r="Z142" i="5"/>
  <c r="AA142" i="5"/>
  <c r="AB142" i="5"/>
  <c r="AC142" i="5"/>
  <c r="X143" i="5"/>
  <c r="Y143" i="5"/>
  <c r="Z143" i="5"/>
  <c r="AA143" i="5"/>
  <c r="AB143" i="5"/>
  <c r="AC143" i="5"/>
  <c r="AE143" i="5" l="1"/>
  <c r="AE127" i="5"/>
  <c r="AE119" i="5"/>
  <c r="AE111" i="5"/>
  <c r="AE87" i="5"/>
  <c r="AE79" i="5"/>
  <c r="AE71" i="5"/>
  <c r="AE55" i="5"/>
  <c r="AE47" i="5"/>
  <c r="AE39" i="5"/>
  <c r="AE31" i="5"/>
  <c r="AE23" i="5"/>
  <c r="AE15" i="5"/>
  <c r="AE7" i="5"/>
  <c r="AD143" i="5"/>
  <c r="AD135" i="5"/>
  <c r="AD127" i="5"/>
  <c r="AD119" i="5"/>
  <c r="AD111" i="5"/>
  <c r="AD107" i="5"/>
  <c r="AD103" i="5"/>
  <c r="AD95" i="5"/>
  <c r="AD87" i="5"/>
  <c r="AD79" i="5"/>
  <c r="AD75" i="5"/>
  <c r="AD71" i="5"/>
  <c r="AD63" i="5"/>
  <c r="AD55" i="5"/>
  <c r="AD47" i="5"/>
  <c r="AD39" i="5"/>
  <c r="AD31" i="5"/>
  <c r="AD23" i="5"/>
  <c r="AD15" i="5"/>
  <c r="AD7" i="5"/>
  <c r="AF64" i="5"/>
  <c r="AF56" i="5"/>
  <c r="AF32" i="5"/>
  <c r="AF24" i="5"/>
  <c r="AE48" i="5"/>
  <c r="AE40" i="5"/>
  <c r="AE32" i="5"/>
  <c r="AE24" i="5"/>
  <c r="AE16" i="5"/>
  <c r="AE8" i="5"/>
  <c r="AE88" i="5"/>
  <c r="AE72" i="5"/>
  <c r="AE64" i="5"/>
  <c r="AE141" i="5"/>
  <c r="AE133" i="5"/>
  <c r="AF12" i="5"/>
  <c r="AE136" i="5"/>
  <c r="AE128" i="5"/>
  <c r="AE142" i="5"/>
  <c r="AF138" i="5"/>
  <c r="AD137" i="5"/>
  <c r="AE134" i="5"/>
  <c r="AF130" i="5"/>
  <c r="AD129" i="5"/>
  <c r="AE126" i="5"/>
  <c r="AF122" i="5"/>
  <c r="AE121" i="5"/>
  <c r="AE118" i="5"/>
  <c r="AF114" i="5"/>
  <c r="AD113" i="5"/>
  <c r="AE110" i="5"/>
  <c r="AF106" i="5"/>
  <c r="AD105" i="5"/>
  <c r="AE102" i="5"/>
  <c r="AF98" i="5"/>
  <c r="AE97" i="5"/>
  <c r="AE94" i="5"/>
  <c r="AF90" i="5"/>
  <c r="AD89" i="5"/>
  <c r="AF86" i="5"/>
  <c r="AF82" i="5"/>
  <c r="AE81" i="5"/>
  <c r="AE78" i="5"/>
  <c r="AF74" i="5"/>
  <c r="AD73" i="5"/>
  <c r="AE70" i="5"/>
  <c r="AF66" i="5"/>
  <c r="AD65" i="5"/>
  <c r="AE62" i="5"/>
  <c r="AF58" i="5"/>
  <c r="AD57" i="5"/>
  <c r="AE54" i="5"/>
  <c r="AF50" i="5"/>
  <c r="AE49" i="5"/>
  <c r="AE46" i="5"/>
  <c r="AF42" i="5"/>
  <c r="AE41" i="5"/>
  <c r="AE38" i="5"/>
  <c r="AF34" i="5"/>
  <c r="AE33" i="5"/>
  <c r="AE30" i="5"/>
  <c r="AF26" i="5"/>
  <c r="AD25" i="5"/>
  <c r="AE22" i="5"/>
  <c r="AF18" i="5"/>
  <c r="AD17" i="5"/>
  <c r="AE14" i="5"/>
  <c r="AE6" i="5"/>
  <c r="AE120" i="5"/>
  <c r="AE112" i="5"/>
  <c r="AE104" i="5"/>
  <c r="AE96" i="5"/>
  <c r="AE80" i="5"/>
  <c r="AE56" i="5"/>
  <c r="AD142" i="5"/>
  <c r="AD134" i="5"/>
  <c r="AE131" i="5"/>
  <c r="AD126" i="5"/>
  <c r="AE123" i="5"/>
  <c r="AD118" i="5"/>
  <c r="AE115" i="5"/>
  <c r="AD110" i="5"/>
  <c r="AD102" i="5"/>
  <c r="AD94" i="5"/>
  <c r="AD86" i="5"/>
  <c r="AE83" i="5"/>
  <c r="AD78" i="5"/>
  <c r="AD70" i="5"/>
  <c r="AE67" i="5"/>
  <c r="AD62" i="5"/>
  <c r="AE59" i="5"/>
  <c r="AD54" i="5"/>
  <c r="AE51" i="5"/>
  <c r="AD46" i="5"/>
  <c r="AD38" i="5"/>
  <c r="AE35" i="5"/>
  <c r="AD30" i="5"/>
  <c r="AD22" i="5"/>
  <c r="AE19" i="5"/>
  <c r="AD14" i="5"/>
  <c r="AD6" i="5"/>
  <c r="AE129" i="5"/>
  <c r="AE105" i="5"/>
  <c r="AE89" i="5"/>
  <c r="AE73" i="5"/>
  <c r="AF48" i="5"/>
  <c r="AF40" i="5"/>
  <c r="AF8" i="5"/>
  <c r="AF136" i="5"/>
  <c r="AF112" i="5"/>
  <c r="AF143" i="5"/>
  <c r="AE137" i="5"/>
  <c r="AF128" i="5"/>
  <c r="AF104" i="5"/>
  <c r="AF96" i="5"/>
  <c r="AF80" i="5"/>
  <c r="AF72" i="5"/>
  <c r="AE57" i="5"/>
  <c r="AE25" i="5"/>
  <c r="AE17" i="5"/>
  <c r="AF16" i="5"/>
  <c r="AE9" i="5"/>
  <c r="AF127" i="5"/>
  <c r="AD121" i="5"/>
  <c r="AF119" i="5"/>
  <c r="AD97" i="5"/>
  <c r="AF87" i="5"/>
  <c r="AF79" i="5"/>
  <c r="AF71" i="5"/>
  <c r="AF55" i="5"/>
  <c r="AF47" i="5"/>
  <c r="AD41" i="5"/>
  <c r="AF39" i="5"/>
  <c r="AD33" i="5"/>
  <c r="AF31" i="5"/>
  <c r="AF23" i="5"/>
  <c r="AF15" i="5"/>
  <c r="AF7" i="5"/>
  <c r="AF142" i="5"/>
  <c r="AF134" i="5"/>
  <c r="AF126" i="5"/>
  <c r="AE103" i="5"/>
  <c r="AF102" i="5"/>
  <c r="AE95" i="5"/>
  <c r="AF70" i="5"/>
  <c r="AD64" i="5"/>
  <c r="AE63" i="5"/>
  <c r="AF62" i="5"/>
  <c r="AD56" i="5"/>
  <c r="AF54" i="5"/>
  <c r="AF46" i="5"/>
  <c r="AF38" i="5"/>
  <c r="AD32" i="5"/>
  <c r="AF30" i="5"/>
  <c r="AD24" i="5"/>
  <c r="AF22" i="5"/>
  <c r="AF14" i="5"/>
  <c r="AF6" i="5"/>
  <c r="AF120" i="5"/>
  <c r="AE113" i="5"/>
  <c r="AF111" i="5"/>
  <c r="AD81" i="5"/>
  <c r="AD49" i="5"/>
  <c r="AE135" i="5"/>
  <c r="AF118" i="5"/>
  <c r="AF110" i="5"/>
  <c r="AF94" i="5"/>
  <c r="AF78" i="5"/>
  <c r="AF133" i="5"/>
  <c r="AF109" i="5"/>
  <c r="AF93" i="5"/>
  <c r="AE86" i="5"/>
  <c r="AF85" i="5"/>
  <c r="AF77" i="5"/>
  <c r="AF69" i="5"/>
  <c r="AF61" i="5"/>
  <c r="AF53" i="5"/>
  <c r="AF45" i="5"/>
  <c r="AF37" i="5"/>
  <c r="AF29" i="5"/>
  <c r="AF21" i="5"/>
  <c r="AF13" i="5"/>
  <c r="AF5" i="5"/>
  <c r="AF88" i="5"/>
  <c r="AE65" i="5"/>
  <c r="AF141" i="5"/>
  <c r="AF125" i="5"/>
  <c r="AF117" i="5"/>
  <c r="AF101" i="5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52" i="4"/>
  <c r="O52" i="4"/>
  <c r="N53" i="4"/>
  <c r="O53" i="4"/>
  <c r="N54" i="4"/>
  <c r="O54" i="4"/>
  <c r="N55" i="4"/>
  <c r="O55" i="4"/>
  <c r="N56" i="4"/>
  <c r="O56" i="4"/>
  <c r="N57" i="4"/>
  <c r="O57" i="4"/>
  <c r="N58" i="4"/>
  <c r="O58" i="4"/>
  <c r="N59" i="4"/>
  <c r="O59" i="4"/>
  <c r="N60" i="4"/>
  <c r="O60" i="4"/>
  <c r="N61" i="4"/>
  <c r="O61" i="4"/>
  <c r="N62" i="4"/>
  <c r="O62" i="4"/>
  <c r="N63" i="4"/>
  <c r="O63" i="4"/>
  <c r="N64" i="4"/>
  <c r="O64" i="4"/>
  <c r="N65" i="4"/>
  <c r="O65" i="4"/>
  <c r="N66" i="4"/>
  <c r="O66" i="4"/>
  <c r="N67" i="4"/>
  <c r="O67" i="4"/>
  <c r="N68" i="4"/>
  <c r="O68" i="4"/>
  <c r="N69" i="4"/>
  <c r="O69" i="4"/>
  <c r="N70" i="4"/>
  <c r="O70" i="4"/>
  <c r="N71" i="4"/>
  <c r="O71" i="4"/>
  <c r="N72" i="4"/>
  <c r="O72" i="4"/>
  <c r="N73" i="4"/>
  <c r="O73" i="4"/>
  <c r="N74" i="4"/>
  <c r="O74" i="4"/>
  <c r="N75" i="4"/>
  <c r="O75" i="4"/>
  <c r="N76" i="4"/>
  <c r="O76" i="4"/>
  <c r="N77" i="4"/>
  <c r="O77" i="4"/>
  <c r="N78" i="4"/>
  <c r="O78" i="4"/>
  <c r="N79" i="4"/>
  <c r="O79" i="4"/>
  <c r="N80" i="4"/>
  <c r="O80" i="4"/>
  <c r="N81" i="4"/>
  <c r="O81" i="4"/>
  <c r="N82" i="4"/>
  <c r="O82" i="4"/>
  <c r="N83" i="4"/>
  <c r="O83" i="4"/>
  <c r="N84" i="4"/>
  <c r="O84" i="4"/>
  <c r="N85" i="4"/>
  <c r="O85" i="4"/>
  <c r="N86" i="4"/>
  <c r="O86" i="4"/>
  <c r="N87" i="4"/>
  <c r="O87" i="4"/>
  <c r="N88" i="4"/>
  <c r="O88" i="4"/>
  <c r="N89" i="4"/>
  <c r="O89" i="4"/>
  <c r="N90" i="4"/>
  <c r="O90" i="4"/>
  <c r="N91" i="4"/>
  <c r="O91" i="4"/>
  <c r="N92" i="4"/>
  <c r="O92" i="4"/>
  <c r="N93" i="4"/>
  <c r="O93" i="4"/>
  <c r="N94" i="4"/>
  <c r="O94" i="4"/>
  <c r="N95" i="4"/>
  <c r="O95" i="4"/>
  <c r="N96" i="4"/>
  <c r="O96" i="4"/>
  <c r="N97" i="4"/>
  <c r="O97" i="4"/>
  <c r="N98" i="4"/>
  <c r="O98" i="4"/>
  <c r="N99" i="4"/>
  <c r="O99" i="4"/>
  <c r="N100" i="4"/>
  <c r="O100" i="4"/>
  <c r="N101" i="4"/>
  <c r="O101" i="4"/>
  <c r="N102" i="4"/>
  <c r="O102" i="4"/>
  <c r="N103" i="4"/>
  <c r="O103" i="4"/>
  <c r="N104" i="4"/>
  <c r="O104" i="4"/>
  <c r="N105" i="4"/>
  <c r="O105" i="4"/>
  <c r="N106" i="4"/>
  <c r="O106" i="4"/>
  <c r="N107" i="4"/>
  <c r="O107" i="4"/>
  <c r="N108" i="4"/>
  <c r="O108" i="4"/>
  <c r="N109" i="4"/>
  <c r="O109" i="4"/>
  <c r="N110" i="4"/>
  <c r="O110" i="4"/>
  <c r="N111" i="4"/>
  <c r="O111" i="4"/>
  <c r="N112" i="4"/>
  <c r="O112" i="4"/>
  <c r="N113" i="4"/>
  <c r="O113" i="4"/>
  <c r="N114" i="4"/>
  <c r="O114" i="4"/>
  <c r="N115" i="4"/>
  <c r="O115" i="4"/>
  <c r="N116" i="4"/>
  <c r="O116" i="4"/>
  <c r="N117" i="4"/>
  <c r="O117" i="4"/>
  <c r="N118" i="4"/>
  <c r="O118" i="4"/>
  <c r="N119" i="4"/>
  <c r="O119" i="4"/>
  <c r="N120" i="4"/>
  <c r="O120" i="4"/>
  <c r="N121" i="4"/>
  <c r="O121" i="4"/>
  <c r="N122" i="4"/>
  <c r="O122" i="4"/>
  <c r="N123" i="4"/>
  <c r="O123" i="4"/>
  <c r="N124" i="4"/>
  <c r="O124" i="4"/>
  <c r="N125" i="4"/>
  <c r="O125" i="4"/>
  <c r="N126" i="4"/>
  <c r="O126" i="4"/>
  <c r="N127" i="4"/>
  <c r="O127" i="4"/>
  <c r="N128" i="4"/>
  <c r="O128" i="4"/>
  <c r="N129" i="4"/>
  <c r="O129" i="4"/>
  <c r="N130" i="4"/>
  <c r="O130" i="4"/>
  <c r="N131" i="4"/>
  <c r="O131" i="4"/>
  <c r="N132" i="4"/>
  <c r="O132" i="4"/>
  <c r="N133" i="4"/>
  <c r="O133" i="4"/>
  <c r="N134" i="4"/>
  <c r="O134" i="4"/>
  <c r="N135" i="4"/>
  <c r="O135" i="4"/>
  <c r="N136" i="4"/>
  <c r="O136" i="4"/>
  <c r="N137" i="4"/>
  <c r="O137" i="4"/>
  <c r="N138" i="4"/>
  <c r="O138" i="4"/>
  <c r="N139" i="4"/>
  <c r="O139" i="4"/>
  <c r="N140" i="4"/>
  <c r="O140" i="4"/>
  <c r="N141" i="4"/>
  <c r="O141" i="4"/>
  <c r="N142" i="4"/>
  <c r="O142" i="4"/>
  <c r="X4" i="3"/>
  <c r="Y4" i="3"/>
  <c r="Z4" i="3"/>
  <c r="AE4" i="3" s="1"/>
  <c r="AA4" i="3"/>
  <c r="AC4" i="3" s="1"/>
  <c r="AB4" i="3"/>
  <c r="AG4" i="3"/>
  <c r="AH4" i="3"/>
  <c r="AI4" i="3"/>
  <c r="AJ4" i="3"/>
  <c r="X5" i="3"/>
  <c r="AB5" i="3" s="1"/>
  <c r="Y5" i="3"/>
  <c r="Z5" i="3"/>
  <c r="AA5" i="3"/>
  <c r="AC5" i="3"/>
  <c r="AD5" i="3"/>
  <c r="AE5" i="3"/>
  <c r="AF5" i="3"/>
  <c r="AG5" i="3"/>
  <c r="AH5" i="3"/>
  <c r="AI5" i="3"/>
  <c r="AJ5" i="3"/>
  <c r="X6" i="3"/>
  <c r="AE6" i="3" s="1"/>
  <c r="Y6" i="3"/>
  <c r="Z6" i="3"/>
  <c r="AC6" i="3" s="1"/>
  <c r="AA6" i="3"/>
  <c r="AG6" i="3"/>
  <c r="AH6" i="3"/>
  <c r="AI6" i="3"/>
  <c r="AJ6" i="3"/>
  <c r="X7" i="3"/>
  <c r="Y7" i="3"/>
  <c r="Z7" i="3"/>
  <c r="AA7" i="3"/>
  <c r="AB7" i="3"/>
  <c r="AD7" i="3" s="1"/>
  <c r="AC7" i="3"/>
  <c r="AE7" i="3"/>
  <c r="AF7" i="3"/>
  <c r="AG7" i="3"/>
  <c r="AH7" i="3"/>
  <c r="AI7" i="3"/>
  <c r="AJ7" i="3"/>
  <c r="X8" i="3"/>
  <c r="AB8" i="3" s="1"/>
  <c r="Y8" i="3"/>
  <c r="Z8" i="3"/>
  <c r="AC8" i="3" s="1"/>
  <c r="AA8" i="3"/>
  <c r="AE8" i="3"/>
  <c r="AF8" i="3"/>
  <c r="AG8" i="3"/>
  <c r="AH8" i="3"/>
  <c r="AI8" i="3"/>
  <c r="AJ8" i="3"/>
  <c r="X9" i="3"/>
  <c r="AE9" i="3" s="1"/>
  <c r="Y9" i="3"/>
  <c r="AF9" i="3" s="1"/>
  <c r="Z9" i="3"/>
  <c r="AC9" i="3" s="1"/>
  <c r="AA9" i="3"/>
  <c r="AB9" i="3"/>
  <c r="AG9" i="3"/>
  <c r="AH9" i="3"/>
  <c r="AI9" i="3"/>
  <c r="AJ9" i="3"/>
  <c r="X10" i="3"/>
  <c r="AB10" i="3" s="1"/>
  <c r="AD10" i="3" s="1"/>
  <c r="Y10" i="3"/>
  <c r="Z10" i="3"/>
  <c r="AA10" i="3"/>
  <c r="AC10" i="3"/>
  <c r="AF10" i="3"/>
  <c r="AG10" i="3"/>
  <c r="AH10" i="3"/>
  <c r="AI10" i="3"/>
  <c r="AJ10" i="3"/>
  <c r="X11" i="3"/>
  <c r="Y11" i="3"/>
  <c r="Z11" i="3"/>
  <c r="AC11" i="3" s="1"/>
  <c r="AA11" i="3"/>
  <c r="AF11" i="3"/>
  <c r="AG11" i="3"/>
  <c r="AH11" i="3"/>
  <c r="AI11" i="3"/>
  <c r="AJ11" i="3"/>
  <c r="X12" i="3"/>
  <c r="Y12" i="3"/>
  <c r="Z12" i="3"/>
  <c r="AA12" i="3"/>
  <c r="AC12" i="3" s="1"/>
  <c r="AB12" i="3"/>
  <c r="AD12" i="3" s="1"/>
  <c r="AE12" i="3"/>
  <c r="AG12" i="3"/>
  <c r="AH12" i="3"/>
  <c r="AI12" i="3"/>
  <c r="AJ12" i="3"/>
  <c r="X13" i="3"/>
  <c r="AB13" i="3" s="1"/>
  <c r="Y13" i="3"/>
  <c r="AF13" i="3" s="1"/>
  <c r="Z13" i="3"/>
  <c r="AA13" i="3"/>
  <c r="AC13" i="3"/>
  <c r="AD13" i="3"/>
  <c r="AE13" i="3"/>
  <c r="AG13" i="3"/>
  <c r="AH13" i="3"/>
  <c r="AI13" i="3"/>
  <c r="AJ13" i="3"/>
  <c r="X14" i="3"/>
  <c r="AE14" i="3" s="1"/>
  <c r="Y14" i="3"/>
  <c r="Z14" i="3"/>
  <c r="AC14" i="3" s="1"/>
  <c r="AA14" i="3"/>
  <c r="AG14" i="3"/>
  <c r="AH14" i="3"/>
  <c r="AI14" i="3"/>
  <c r="AJ14" i="3"/>
  <c r="X15" i="3"/>
  <c r="Y15" i="3"/>
  <c r="Z15" i="3"/>
  <c r="AA15" i="3"/>
  <c r="AB15" i="3"/>
  <c r="AD15" i="3" s="1"/>
  <c r="AC15" i="3"/>
  <c r="AE15" i="3"/>
  <c r="AF15" i="3"/>
  <c r="AG15" i="3"/>
  <c r="AH15" i="3"/>
  <c r="AI15" i="3"/>
  <c r="AJ15" i="3"/>
  <c r="X16" i="3"/>
  <c r="AB16" i="3" s="1"/>
  <c r="AD16" i="3" s="1"/>
  <c r="Y16" i="3"/>
  <c r="Z16" i="3"/>
  <c r="AC16" i="3" s="1"/>
  <c r="AA16" i="3"/>
  <c r="AE16" i="3"/>
  <c r="AF16" i="3"/>
  <c r="AG16" i="3"/>
  <c r="AH16" i="3"/>
  <c r="AI16" i="3"/>
  <c r="AJ16" i="3"/>
  <c r="X17" i="3"/>
  <c r="Y17" i="3"/>
  <c r="AF17" i="3" s="1"/>
  <c r="Z17" i="3"/>
  <c r="AC17" i="3" s="1"/>
  <c r="AA17" i="3"/>
  <c r="AB17" i="3"/>
  <c r="AD17" i="3" s="1"/>
  <c r="AG17" i="3"/>
  <c r="AH17" i="3"/>
  <c r="AI17" i="3"/>
  <c r="AJ17" i="3"/>
  <c r="X18" i="3"/>
  <c r="AB18" i="3" s="1"/>
  <c r="AD18" i="3" s="1"/>
  <c r="Y18" i="3"/>
  <c r="Z18" i="3"/>
  <c r="AA18" i="3"/>
  <c r="AC18" i="3"/>
  <c r="AF18" i="3"/>
  <c r="AG18" i="3"/>
  <c r="AH18" i="3"/>
  <c r="AI18" i="3"/>
  <c r="AJ18" i="3"/>
  <c r="X19" i="3"/>
  <c r="Y19" i="3"/>
  <c r="Z19" i="3"/>
  <c r="AC19" i="3" s="1"/>
  <c r="AA19" i="3"/>
  <c r="AF19" i="3"/>
  <c r="AG19" i="3"/>
  <c r="AH19" i="3"/>
  <c r="AI19" i="3"/>
  <c r="AJ19" i="3"/>
  <c r="X20" i="3"/>
  <c r="Y20" i="3"/>
  <c r="AF20" i="3" s="1"/>
  <c r="Z20" i="3"/>
  <c r="AA20" i="3"/>
  <c r="AC20" i="3" s="1"/>
  <c r="AD20" i="3" s="1"/>
  <c r="AB20" i="3"/>
  <c r="AE20" i="3"/>
  <c r="AG20" i="3"/>
  <c r="AH20" i="3"/>
  <c r="AI20" i="3"/>
  <c r="AJ20" i="3"/>
  <c r="X21" i="3"/>
  <c r="AB21" i="3" s="1"/>
  <c r="Y21" i="3"/>
  <c r="Z21" i="3"/>
  <c r="AC21" i="3" s="1"/>
  <c r="AA21" i="3"/>
  <c r="AD21" i="3"/>
  <c r="AE21" i="3"/>
  <c r="AF21" i="3"/>
  <c r="AG21" i="3"/>
  <c r="AH21" i="3"/>
  <c r="AI21" i="3"/>
  <c r="AJ21" i="3"/>
  <c r="X22" i="3"/>
  <c r="AE22" i="3" s="1"/>
  <c r="Y22" i="3"/>
  <c r="Z22" i="3"/>
  <c r="AC22" i="3" s="1"/>
  <c r="AA22" i="3"/>
  <c r="AG22" i="3"/>
  <c r="AH22" i="3"/>
  <c r="AI22" i="3"/>
  <c r="AJ22" i="3"/>
  <c r="X23" i="3"/>
  <c r="Y23" i="3"/>
  <c r="Z23" i="3"/>
  <c r="AA23" i="3"/>
  <c r="AB23" i="3"/>
  <c r="AD23" i="3" s="1"/>
  <c r="AC23" i="3"/>
  <c r="AE23" i="3"/>
  <c r="AF23" i="3"/>
  <c r="AG23" i="3"/>
  <c r="AH23" i="3"/>
  <c r="AI23" i="3"/>
  <c r="AJ23" i="3"/>
  <c r="X24" i="3"/>
  <c r="AB24" i="3" s="1"/>
  <c r="AD24" i="3" s="1"/>
  <c r="Y24" i="3"/>
  <c r="Z24" i="3"/>
  <c r="AC24" i="3" s="1"/>
  <c r="AA24" i="3"/>
  <c r="AE24" i="3"/>
  <c r="AF24" i="3"/>
  <c r="AG24" i="3"/>
  <c r="AH24" i="3"/>
  <c r="AI24" i="3"/>
  <c r="AJ24" i="3"/>
  <c r="X25" i="3"/>
  <c r="Y25" i="3"/>
  <c r="AF25" i="3" s="1"/>
  <c r="Z25" i="3"/>
  <c r="AC25" i="3" s="1"/>
  <c r="AA25" i="3"/>
  <c r="AB25" i="3"/>
  <c r="AG25" i="3"/>
  <c r="AH25" i="3"/>
  <c r="AI25" i="3"/>
  <c r="AJ25" i="3"/>
  <c r="X26" i="3"/>
  <c r="AB26" i="3" s="1"/>
  <c r="Y26" i="3"/>
  <c r="Z26" i="3"/>
  <c r="AA26" i="3"/>
  <c r="AC26" i="3"/>
  <c r="AE26" i="3"/>
  <c r="AF26" i="3"/>
  <c r="AG26" i="3"/>
  <c r="AH26" i="3"/>
  <c r="AI26" i="3"/>
  <c r="AJ26" i="3"/>
  <c r="X27" i="3"/>
  <c r="Y27" i="3"/>
  <c r="Z27" i="3"/>
  <c r="AC27" i="3" s="1"/>
  <c r="AA27" i="3"/>
  <c r="AF27" i="3"/>
  <c r="AG27" i="3"/>
  <c r="AH27" i="3"/>
  <c r="AI27" i="3"/>
  <c r="AJ27" i="3"/>
  <c r="X28" i="3"/>
  <c r="Y28" i="3"/>
  <c r="AF28" i="3" s="1"/>
  <c r="Z28" i="3"/>
  <c r="AA28" i="3"/>
  <c r="AC28" i="3" s="1"/>
  <c r="AD28" i="3" s="1"/>
  <c r="AB28" i="3"/>
  <c r="AE28" i="3"/>
  <c r="AG28" i="3"/>
  <c r="AH28" i="3"/>
  <c r="AI28" i="3"/>
  <c r="AJ28" i="3"/>
  <c r="X29" i="3"/>
  <c r="AB29" i="3" s="1"/>
  <c r="Y29" i="3"/>
  <c r="Z29" i="3"/>
  <c r="AC29" i="3" s="1"/>
  <c r="AA29" i="3"/>
  <c r="AD29" i="3"/>
  <c r="AF29" i="3"/>
  <c r="AG29" i="3"/>
  <c r="AH29" i="3"/>
  <c r="AI29" i="3"/>
  <c r="AJ29" i="3"/>
  <c r="X30" i="3"/>
  <c r="AE30" i="3" s="1"/>
  <c r="Y30" i="3"/>
  <c r="Z30" i="3"/>
  <c r="AC30" i="3" s="1"/>
  <c r="AA30" i="3"/>
  <c r="AG30" i="3"/>
  <c r="AH30" i="3"/>
  <c r="AI30" i="3"/>
  <c r="AJ30" i="3"/>
  <c r="X31" i="3"/>
  <c r="Y31" i="3"/>
  <c r="Z31" i="3"/>
  <c r="AA31" i="3"/>
  <c r="AB31" i="3"/>
  <c r="AD31" i="3" s="1"/>
  <c r="AC31" i="3"/>
  <c r="AE31" i="3"/>
  <c r="AF31" i="3"/>
  <c r="AG31" i="3"/>
  <c r="AH31" i="3"/>
  <c r="AI31" i="3"/>
  <c r="AJ31" i="3"/>
  <c r="X32" i="3"/>
  <c r="AB32" i="3" s="1"/>
  <c r="AD32" i="3" s="1"/>
  <c r="Y32" i="3"/>
  <c r="AF32" i="3" s="1"/>
  <c r="Z32" i="3"/>
  <c r="AC32" i="3" s="1"/>
  <c r="AA32" i="3"/>
  <c r="AE32" i="3"/>
  <c r="AG32" i="3"/>
  <c r="AH32" i="3"/>
  <c r="AI32" i="3"/>
  <c r="AJ32" i="3"/>
  <c r="X33" i="3"/>
  <c r="Y33" i="3"/>
  <c r="AF33" i="3" s="1"/>
  <c r="Z33" i="3"/>
  <c r="AA33" i="3"/>
  <c r="AB33" i="3"/>
  <c r="AG33" i="3"/>
  <c r="AH33" i="3"/>
  <c r="AI33" i="3"/>
  <c r="AJ33" i="3"/>
  <c r="X34" i="3"/>
  <c r="AB34" i="3" s="1"/>
  <c r="Y34" i="3"/>
  <c r="Z34" i="3"/>
  <c r="AA34" i="3"/>
  <c r="AC34" i="3"/>
  <c r="AE34" i="3"/>
  <c r="AF34" i="3"/>
  <c r="AG34" i="3"/>
  <c r="AH34" i="3"/>
  <c r="AI34" i="3"/>
  <c r="AJ34" i="3"/>
  <c r="X35" i="3"/>
  <c r="Y35" i="3"/>
  <c r="Z35" i="3"/>
  <c r="AC35" i="3" s="1"/>
  <c r="AA35" i="3"/>
  <c r="AF35" i="3"/>
  <c r="AG35" i="3"/>
  <c r="AH35" i="3"/>
  <c r="AI35" i="3"/>
  <c r="AJ35" i="3"/>
  <c r="X36" i="3"/>
  <c r="Y36" i="3"/>
  <c r="AF36" i="3" s="1"/>
  <c r="Z36" i="3"/>
  <c r="AA36" i="3"/>
  <c r="AC36" i="3" s="1"/>
  <c r="AB36" i="3"/>
  <c r="AE36" i="3"/>
  <c r="AG36" i="3"/>
  <c r="AH36" i="3"/>
  <c r="AI36" i="3"/>
  <c r="AJ36" i="3"/>
  <c r="X37" i="3"/>
  <c r="AB37" i="3" s="1"/>
  <c r="AD37" i="3" s="1"/>
  <c r="Y37" i="3"/>
  <c r="Z37" i="3"/>
  <c r="AC37" i="3" s="1"/>
  <c r="AA37" i="3"/>
  <c r="AE37" i="3"/>
  <c r="AF37" i="3"/>
  <c r="AG37" i="3"/>
  <c r="AH37" i="3"/>
  <c r="AI37" i="3"/>
  <c r="AJ37" i="3"/>
  <c r="X38" i="3"/>
  <c r="AE38" i="3" s="1"/>
  <c r="Y38" i="3"/>
  <c r="Z38" i="3"/>
  <c r="AC38" i="3" s="1"/>
  <c r="AA38" i="3"/>
  <c r="AG38" i="3"/>
  <c r="AH38" i="3"/>
  <c r="AI38" i="3"/>
  <c r="AJ38" i="3"/>
  <c r="X39" i="3"/>
  <c r="Y39" i="3"/>
  <c r="Z39" i="3"/>
  <c r="AA39" i="3"/>
  <c r="AB39" i="3"/>
  <c r="AD39" i="3" s="1"/>
  <c r="AC39" i="3"/>
  <c r="AE39" i="3"/>
  <c r="AF39" i="3"/>
  <c r="AG39" i="3"/>
  <c r="AH39" i="3"/>
  <c r="AI39" i="3"/>
  <c r="AJ39" i="3"/>
  <c r="X40" i="3"/>
  <c r="AB40" i="3" s="1"/>
  <c r="AD40" i="3" s="1"/>
  <c r="Y40" i="3"/>
  <c r="Z40" i="3"/>
  <c r="AC40" i="3" s="1"/>
  <c r="AA40" i="3"/>
  <c r="AE40" i="3"/>
  <c r="AF40" i="3"/>
  <c r="AG40" i="3"/>
  <c r="AH40" i="3"/>
  <c r="AI40" i="3"/>
  <c r="AJ40" i="3"/>
  <c r="X41" i="3"/>
  <c r="AE41" i="3" s="1"/>
  <c r="Y41" i="3"/>
  <c r="AF41" i="3" s="1"/>
  <c r="Z41" i="3"/>
  <c r="AC41" i="3" s="1"/>
  <c r="AA41" i="3"/>
  <c r="AB41" i="3"/>
  <c r="AD41" i="3" s="1"/>
  <c r="AG41" i="3"/>
  <c r="AH41" i="3"/>
  <c r="AI41" i="3"/>
  <c r="AJ41" i="3"/>
  <c r="X42" i="3"/>
  <c r="AB42" i="3" s="1"/>
  <c r="Y42" i="3"/>
  <c r="Z42" i="3"/>
  <c r="AA42" i="3"/>
  <c r="AC42" i="3"/>
  <c r="AE42" i="3"/>
  <c r="AF42" i="3"/>
  <c r="AG42" i="3"/>
  <c r="AH42" i="3"/>
  <c r="AI42" i="3"/>
  <c r="AJ42" i="3"/>
  <c r="X43" i="3"/>
  <c r="Y43" i="3"/>
  <c r="Z43" i="3"/>
  <c r="AC43" i="3" s="1"/>
  <c r="AA43" i="3"/>
  <c r="AF43" i="3"/>
  <c r="AG43" i="3"/>
  <c r="AH43" i="3"/>
  <c r="AI43" i="3"/>
  <c r="AJ43" i="3"/>
  <c r="X44" i="3"/>
  <c r="Y44" i="3"/>
  <c r="Z44" i="3"/>
  <c r="AA44" i="3"/>
  <c r="AB44" i="3"/>
  <c r="AE44" i="3"/>
  <c r="AG44" i="3"/>
  <c r="AH44" i="3"/>
  <c r="AI44" i="3"/>
  <c r="AJ44" i="3"/>
  <c r="X45" i="3"/>
  <c r="AB45" i="3" s="1"/>
  <c r="AD45" i="3" s="1"/>
  <c r="Y45" i="3"/>
  <c r="Z45" i="3"/>
  <c r="AC45" i="3" s="1"/>
  <c r="AA45" i="3"/>
  <c r="AE45" i="3"/>
  <c r="AF45" i="3"/>
  <c r="AG45" i="3"/>
  <c r="AH45" i="3"/>
  <c r="AI45" i="3"/>
  <c r="AJ45" i="3"/>
  <c r="X46" i="3"/>
  <c r="Y46" i="3"/>
  <c r="Z46" i="3"/>
  <c r="AC46" i="3" s="1"/>
  <c r="AA46" i="3"/>
  <c r="AG46" i="3"/>
  <c r="AH46" i="3"/>
  <c r="AI46" i="3"/>
  <c r="AJ46" i="3"/>
  <c r="X47" i="3"/>
  <c r="Y47" i="3"/>
  <c r="Z47" i="3"/>
  <c r="AA47" i="3"/>
  <c r="AB47" i="3"/>
  <c r="AC47" i="3"/>
  <c r="AE47" i="3"/>
  <c r="AF47" i="3"/>
  <c r="AG47" i="3"/>
  <c r="AH47" i="3"/>
  <c r="AI47" i="3"/>
  <c r="AJ47" i="3"/>
  <c r="X48" i="3"/>
  <c r="Y48" i="3"/>
  <c r="AF48" i="3" s="1"/>
  <c r="Z48" i="3"/>
  <c r="AC48" i="3" s="1"/>
  <c r="AA48" i="3"/>
  <c r="AG48" i="3"/>
  <c r="AH48" i="3"/>
  <c r="AI48" i="3"/>
  <c r="AJ48" i="3"/>
  <c r="X49" i="3"/>
  <c r="AE49" i="3" s="1"/>
  <c r="Y49" i="3"/>
  <c r="AF49" i="3" s="1"/>
  <c r="Z49" i="3"/>
  <c r="AA49" i="3"/>
  <c r="AB49" i="3"/>
  <c r="AD49" i="3" s="1"/>
  <c r="AC49" i="3"/>
  <c r="AG49" i="3"/>
  <c r="AH49" i="3"/>
  <c r="AI49" i="3"/>
  <c r="AJ49" i="3"/>
  <c r="X50" i="3"/>
  <c r="AB50" i="3" s="1"/>
  <c r="Y50" i="3"/>
  <c r="Z50" i="3"/>
  <c r="AA50" i="3"/>
  <c r="AC50" i="3"/>
  <c r="AD50" i="3"/>
  <c r="AE50" i="3"/>
  <c r="AF50" i="3"/>
  <c r="AG50" i="3"/>
  <c r="AH50" i="3"/>
  <c r="AI50" i="3"/>
  <c r="AJ50" i="3"/>
  <c r="X51" i="3"/>
  <c r="Y51" i="3"/>
  <c r="AF51" i="3" s="1"/>
  <c r="Z51" i="3"/>
  <c r="AC51" i="3" s="1"/>
  <c r="AA51" i="3"/>
  <c r="AG51" i="3"/>
  <c r="AH51" i="3"/>
  <c r="AI51" i="3"/>
  <c r="AJ51" i="3"/>
  <c r="X52" i="3"/>
  <c r="Y52" i="3"/>
  <c r="AF52" i="3" s="1"/>
  <c r="Z52" i="3"/>
  <c r="AA52" i="3"/>
  <c r="AB52" i="3"/>
  <c r="AC52" i="3"/>
  <c r="AD52" i="3" s="1"/>
  <c r="AE52" i="3"/>
  <c r="AG52" i="3"/>
  <c r="AH52" i="3"/>
  <c r="AI52" i="3"/>
  <c r="AJ52" i="3"/>
  <c r="X53" i="3"/>
  <c r="Y53" i="3"/>
  <c r="AF53" i="3" s="1"/>
  <c r="Z53" i="3"/>
  <c r="AC53" i="3" s="1"/>
  <c r="AA53" i="3"/>
  <c r="AE53" i="3"/>
  <c r="AG53" i="3"/>
  <c r="AH53" i="3"/>
  <c r="AI53" i="3"/>
  <c r="AJ53" i="3"/>
  <c r="X54" i="3"/>
  <c r="AE54" i="3" s="1"/>
  <c r="Y54" i="3"/>
  <c r="AF54" i="3" s="1"/>
  <c r="Z54" i="3"/>
  <c r="AC54" i="3" s="1"/>
  <c r="AA54" i="3"/>
  <c r="AG54" i="3"/>
  <c r="AH54" i="3"/>
  <c r="AI54" i="3"/>
  <c r="AJ54" i="3"/>
  <c r="X55" i="3"/>
  <c r="Y55" i="3"/>
  <c r="Z55" i="3"/>
  <c r="AA55" i="3"/>
  <c r="AB55" i="3"/>
  <c r="AC55" i="3"/>
  <c r="AD55" i="3" s="1"/>
  <c r="AE55" i="3"/>
  <c r="AF55" i="3"/>
  <c r="AG55" i="3"/>
  <c r="AH55" i="3"/>
  <c r="AI55" i="3"/>
  <c r="AJ55" i="3"/>
  <c r="X56" i="3"/>
  <c r="AB56" i="3" s="1"/>
  <c r="AD56" i="3" s="1"/>
  <c r="Y56" i="3"/>
  <c r="AF56" i="3" s="1"/>
  <c r="Z56" i="3"/>
  <c r="AC56" i="3" s="1"/>
  <c r="AA56" i="3"/>
  <c r="AG56" i="3"/>
  <c r="AH56" i="3"/>
  <c r="AI56" i="3"/>
  <c r="AJ56" i="3"/>
  <c r="X57" i="3"/>
  <c r="AE57" i="3" s="1"/>
  <c r="Y57" i="3"/>
  <c r="AF57" i="3" s="1"/>
  <c r="Z57" i="3"/>
  <c r="AC57" i="3" s="1"/>
  <c r="AA57" i="3"/>
  <c r="AB57" i="3"/>
  <c r="AG57" i="3"/>
  <c r="AH57" i="3"/>
  <c r="AI57" i="3"/>
  <c r="AJ57" i="3"/>
  <c r="X58" i="3"/>
  <c r="AB58" i="3" s="1"/>
  <c r="Y58" i="3"/>
  <c r="Z58" i="3"/>
  <c r="AA58" i="3"/>
  <c r="AC58" i="3"/>
  <c r="AD58" i="3" s="1"/>
  <c r="AE58" i="3"/>
  <c r="AF58" i="3"/>
  <c r="AG58" i="3"/>
  <c r="AH58" i="3"/>
  <c r="AI58" i="3"/>
  <c r="AJ58" i="3"/>
  <c r="X59" i="3"/>
  <c r="Y59" i="3"/>
  <c r="AF59" i="3" s="1"/>
  <c r="Z59" i="3"/>
  <c r="AA59" i="3"/>
  <c r="AG59" i="3"/>
  <c r="AH59" i="3"/>
  <c r="AI59" i="3"/>
  <c r="AJ59" i="3"/>
  <c r="X60" i="3"/>
  <c r="Y60" i="3"/>
  <c r="AF60" i="3" s="1"/>
  <c r="Z60" i="3"/>
  <c r="AA60" i="3"/>
  <c r="AC60" i="3" s="1"/>
  <c r="AD60" i="3" s="1"/>
  <c r="AB60" i="3"/>
  <c r="AE60" i="3"/>
  <c r="AG60" i="3"/>
  <c r="AH60" i="3"/>
  <c r="AI60" i="3"/>
  <c r="AJ60" i="3"/>
  <c r="X61" i="3"/>
  <c r="Y61" i="3"/>
  <c r="Z61" i="3"/>
  <c r="AC61" i="3" s="1"/>
  <c r="AA61" i="3"/>
  <c r="AE61" i="3"/>
  <c r="AF61" i="3"/>
  <c r="AG61" i="3"/>
  <c r="AH61" i="3"/>
  <c r="AI61" i="3"/>
  <c r="AJ61" i="3"/>
  <c r="X62" i="3"/>
  <c r="Y62" i="3"/>
  <c r="AB62" i="3" s="1"/>
  <c r="Z62" i="3"/>
  <c r="AA62" i="3"/>
  <c r="AG62" i="3"/>
  <c r="AH62" i="3"/>
  <c r="AI62" i="3"/>
  <c r="AJ62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X64" i="3"/>
  <c r="Y64" i="3"/>
  <c r="Z64" i="3"/>
  <c r="AC64" i="3" s="1"/>
  <c r="AA64" i="3"/>
  <c r="AF64" i="3"/>
  <c r="AG64" i="3"/>
  <c r="AH64" i="3"/>
  <c r="AI64" i="3"/>
  <c r="AJ64" i="3"/>
  <c r="X65" i="3"/>
  <c r="AE65" i="3" s="1"/>
  <c r="Y65" i="3"/>
  <c r="Z65" i="3"/>
  <c r="AC65" i="3" s="1"/>
  <c r="AA65" i="3"/>
  <c r="AB65" i="3"/>
  <c r="AG65" i="3"/>
  <c r="AH65" i="3"/>
  <c r="AI65" i="3"/>
  <c r="AJ65" i="3"/>
  <c r="X66" i="3"/>
  <c r="AB66" i="3" s="1"/>
  <c r="AD66" i="3" s="1"/>
  <c r="Y66" i="3"/>
  <c r="Z66" i="3"/>
  <c r="AA66" i="3"/>
  <c r="AC66" i="3"/>
  <c r="AE66" i="3"/>
  <c r="AF66" i="3"/>
  <c r="AG66" i="3"/>
  <c r="AH66" i="3"/>
  <c r="AI66" i="3"/>
  <c r="AJ66" i="3"/>
  <c r="X67" i="3"/>
  <c r="Y67" i="3"/>
  <c r="Z67" i="3"/>
  <c r="AC67" i="3" s="1"/>
  <c r="AA67" i="3"/>
  <c r="AF67" i="3" s="1"/>
  <c r="AG67" i="3"/>
  <c r="AH67" i="3"/>
  <c r="AI67" i="3"/>
  <c r="AJ67" i="3"/>
  <c r="X68" i="3"/>
  <c r="Y68" i="3"/>
  <c r="AF68" i="3" s="1"/>
  <c r="Z68" i="3"/>
  <c r="AA68" i="3"/>
  <c r="AC68" i="3" s="1"/>
  <c r="AB68" i="3"/>
  <c r="AE68" i="3"/>
  <c r="AG68" i="3"/>
  <c r="AH68" i="3"/>
  <c r="AI68" i="3"/>
  <c r="AJ68" i="3"/>
  <c r="X69" i="3"/>
  <c r="AB69" i="3" s="1"/>
  <c r="AD69" i="3" s="1"/>
  <c r="Y69" i="3"/>
  <c r="Z69" i="3"/>
  <c r="AC69" i="3" s="1"/>
  <c r="AA69" i="3"/>
  <c r="AE69" i="3"/>
  <c r="AF69" i="3"/>
  <c r="AG69" i="3"/>
  <c r="AH69" i="3"/>
  <c r="AI69" i="3"/>
  <c r="AJ69" i="3"/>
  <c r="X70" i="3"/>
  <c r="Y70" i="3"/>
  <c r="Z70" i="3"/>
  <c r="AC70" i="3" s="1"/>
  <c r="AA70" i="3"/>
  <c r="AB70" i="3"/>
  <c r="AG70" i="3"/>
  <c r="AH70" i="3"/>
  <c r="AI70" i="3"/>
  <c r="AJ70" i="3"/>
  <c r="X71" i="3"/>
  <c r="Y71" i="3"/>
  <c r="Z71" i="3"/>
  <c r="AA71" i="3"/>
  <c r="AB71" i="3"/>
  <c r="AD71" i="3" s="1"/>
  <c r="AC71" i="3"/>
  <c r="AE71" i="3"/>
  <c r="AF71" i="3"/>
  <c r="AG71" i="3"/>
  <c r="AH71" i="3"/>
  <c r="AI71" i="3"/>
  <c r="AJ71" i="3"/>
  <c r="X72" i="3"/>
  <c r="AB72" i="3" s="1"/>
  <c r="AD72" i="3" s="1"/>
  <c r="Y72" i="3"/>
  <c r="Z72" i="3"/>
  <c r="AC72" i="3" s="1"/>
  <c r="AA72" i="3"/>
  <c r="AE72" i="3"/>
  <c r="AF72" i="3"/>
  <c r="AG72" i="3"/>
  <c r="AH72" i="3"/>
  <c r="AI72" i="3"/>
  <c r="AJ72" i="3"/>
  <c r="X73" i="3"/>
  <c r="Y73" i="3"/>
  <c r="Z73" i="3"/>
  <c r="AA73" i="3"/>
  <c r="AB73" i="3"/>
  <c r="AC73" i="3"/>
  <c r="AG73" i="3"/>
  <c r="AH73" i="3"/>
  <c r="AI73" i="3"/>
  <c r="AJ73" i="3"/>
  <c r="X74" i="3"/>
  <c r="AB74" i="3" s="1"/>
  <c r="AD74" i="3" s="1"/>
  <c r="Y74" i="3"/>
  <c r="Z74" i="3"/>
  <c r="AA74" i="3"/>
  <c r="AC74" i="3"/>
  <c r="AF74" i="3"/>
  <c r="AG74" i="3"/>
  <c r="AH74" i="3"/>
  <c r="AI74" i="3"/>
  <c r="AJ74" i="3"/>
  <c r="X75" i="3"/>
  <c r="Y75" i="3"/>
  <c r="Z75" i="3"/>
  <c r="AA75" i="3"/>
  <c r="AF75" i="3"/>
  <c r="AG75" i="3"/>
  <c r="AH75" i="3"/>
  <c r="AI75" i="3"/>
  <c r="AJ75" i="3"/>
  <c r="X76" i="3"/>
  <c r="Y76" i="3"/>
  <c r="Z76" i="3"/>
  <c r="AA76" i="3"/>
  <c r="AC76" i="3" s="1"/>
  <c r="AD76" i="3" s="1"/>
  <c r="AB76" i="3"/>
  <c r="AE76" i="3"/>
  <c r="AG76" i="3"/>
  <c r="AH76" i="3"/>
  <c r="AI76" i="3"/>
  <c r="AJ76" i="3"/>
  <c r="X77" i="3"/>
  <c r="AB77" i="3" s="1"/>
  <c r="AD77" i="3" s="1"/>
  <c r="Y77" i="3"/>
  <c r="Z77" i="3"/>
  <c r="AA77" i="3"/>
  <c r="AC77" i="3"/>
  <c r="AF77" i="3"/>
  <c r="AG77" i="3"/>
  <c r="AH77" i="3"/>
  <c r="AI77" i="3"/>
  <c r="AJ77" i="3"/>
  <c r="X78" i="3"/>
  <c r="Y78" i="3"/>
  <c r="Z78" i="3"/>
  <c r="AA78" i="3"/>
  <c r="AB78" i="3"/>
  <c r="AG78" i="3"/>
  <c r="AH78" i="3"/>
  <c r="AI78" i="3"/>
  <c r="AJ78" i="3"/>
  <c r="X79" i="3"/>
  <c r="Y79" i="3"/>
  <c r="Z79" i="3"/>
  <c r="AA79" i="3"/>
  <c r="AF79" i="3" s="1"/>
  <c r="AB79" i="3"/>
  <c r="AD79" i="3" s="1"/>
  <c r="AC79" i="3"/>
  <c r="AE79" i="3"/>
  <c r="AG79" i="3"/>
  <c r="AH79" i="3"/>
  <c r="AI79" i="3"/>
  <c r="AJ79" i="3"/>
  <c r="X80" i="3"/>
  <c r="Y80" i="3"/>
  <c r="AF80" i="3" s="1"/>
  <c r="Z80" i="3"/>
  <c r="AC80" i="3" s="1"/>
  <c r="AA80" i="3"/>
  <c r="AG80" i="3"/>
  <c r="AH80" i="3"/>
  <c r="AI80" i="3"/>
  <c r="AJ80" i="3"/>
  <c r="X81" i="3"/>
  <c r="AE81" i="3" s="1"/>
  <c r="Y81" i="3"/>
  <c r="Z81" i="3"/>
  <c r="AA81" i="3"/>
  <c r="AB81" i="3"/>
  <c r="AC81" i="3"/>
  <c r="AG81" i="3"/>
  <c r="AH81" i="3"/>
  <c r="AI81" i="3"/>
  <c r="AJ81" i="3"/>
  <c r="X82" i="3"/>
  <c r="AB82" i="3" s="1"/>
  <c r="Y82" i="3"/>
  <c r="Z82" i="3"/>
  <c r="AA82" i="3"/>
  <c r="AC82" i="3"/>
  <c r="AD82" i="3"/>
  <c r="AE82" i="3"/>
  <c r="AF82" i="3"/>
  <c r="AG82" i="3"/>
  <c r="AH82" i="3"/>
  <c r="AI82" i="3"/>
  <c r="AJ82" i="3"/>
  <c r="X83" i="3"/>
  <c r="Y83" i="3"/>
  <c r="AF83" i="3" s="1"/>
  <c r="Z83" i="3"/>
  <c r="AC83" i="3" s="1"/>
  <c r="AA83" i="3"/>
  <c r="AG83" i="3"/>
  <c r="AH83" i="3"/>
  <c r="AI83" i="3"/>
  <c r="AJ83" i="3"/>
  <c r="X84" i="3"/>
  <c r="Y84" i="3"/>
  <c r="AF84" i="3" s="1"/>
  <c r="Z84" i="3"/>
  <c r="AE84" i="3" s="1"/>
  <c r="AA84" i="3"/>
  <c r="AB84" i="3"/>
  <c r="AC84" i="3"/>
  <c r="AD84" i="3"/>
  <c r="AG84" i="3"/>
  <c r="AH84" i="3"/>
  <c r="AI84" i="3"/>
  <c r="AJ84" i="3"/>
  <c r="X85" i="3"/>
  <c r="Y85" i="3"/>
  <c r="AF85" i="3" s="1"/>
  <c r="Z85" i="3"/>
  <c r="AA85" i="3"/>
  <c r="AC85" i="3"/>
  <c r="AE85" i="3"/>
  <c r="AG85" i="3"/>
  <c r="AH85" i="3"/>
  <c r="AI85" i="3"/>
  <c r="AJ85" i="3"/>
  <c r="X86" i="3"/>
  <c r="AE86" i="3" s="1"/>
  <c r="Y86" i="3"/>
  <c r="AF86" i="3" s="1"/>
  <c r="Z86" i="3"/>
  <c r="AC86" i="3" s="1"/>
  <c r="AA86" i="3"/>
  <c r="AG86" i="3"/>
  <c r="AH86" i="3"/>
  <c r="AI86" i="3"/>
  <c r="AJ86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X88" i="3"/>
  <c r="AE88" i="3" s="1"/>
  <c r="Y88" i="3"/>
  <c r="AF88" i="3" s="1"/>
  <c r="Z88" i="3"/>
  <c r="AC88" i="3" s="1"/>
  <c r="AA88" i="3"/>
  <c r="AG88" i="3"/>
  <c r="AH88" i="3"/>
  <c r="AI88" i="3"/>
  <c r="AJ88" i="3"/>
  <c r="X89" i="3"/>
  <c r="AE89" i="3" s="1"/>
  <c r="Y89" i="3"/>
  <c r="AF89" i="3" s="1"/>
  <c r="Z89" i="3"/>
  <c r="AC89" i="3" s="1"/>
  <c r="AA89" i="3"/>
  <c r="AB89" i="3"/>
  <c r="AG89" i="3"/>
  <c r="AH89" i="3"/>
  <c r="AI89" i="3"/>
  <c r="AJ89" i="3"/>
  <c r="X90" i="3"/>
  <c r="AB90" i="3" s="1"/>
  <c r="Y90" i="3"/>
  <c r="Z90" i="3"/>
  <c r="AA90" i="3"/>
  <c r="AC90" i="3"/>
  <c r="AD90" i="3"/>
  <c r="AE90" i="3"/>
  <c r="AF90" i="3"/>
  <c r="AG90" i="3"/>
  <c r="AH90" i="3"/>
  <c r="AI90" i="3"/>
  <c r="AJ90" i="3"/>
  <c r="X91" i="3"/>
  <c r="Y91" i="3"/>
  <c r="AF91" i="3" s="1"/>
  <c r="Z91" i="3"/>
  <c r="AA91" i="3"/>
  <c r="AG91" i="3"/>
  <c r="AH91" i="3"/>
  <c r="AI91" i="3"/>
  <c r="AJ91" i="3"/>
  <c r="X92" i="3"/>
  <c r="Y92" i="3"/>
  <c r="AF92" i="3" s="1"/>
  <c r="Z92" i="3"/>
  <c r="AA92" i="3"/>
  <c r="AC92" i="3" s="1"/>
  <c r="AD92" i="3" s="1"/>
  <c r="AB92" i="3"/>
  <c r="AE92" i="3"/>
  <c r="AG92" i="3"/>
  <c r="AH92" i="3"/>
  <c r="AI92" i="3"/>
  <c r="AJ92" i="3"/>
  <c r="X93" i="3"/>
  <c r="AB93" i="3" s="1"/>
  <c r="Y93" i="3"/>
  <c r="Z93" i="3"/>
  <c r="AA93" i="3"/>
  <c r="AC93" i="3"/>
  <c r="AD93" i="3"/>
  <c r="AE93" i="3"/>
  <c r="AF93" i="3"/>
  <c r="AG93" i="3"/>
  <c r="AH93" i="3"/>
  <c r="AI93" i="3"/>
  <c r="AJ93" i="3"/>
  <c r="X94" i="3"/>
  <c r="AE94" i="3" s="1"/>
  <c r="Y94" i="3"/>
  <c r="AF94" i="3" s="1"/>
  <c r="Z94" i="3"/>
  <c r="AC94" i="3" s="1"/>
  <c r="AA94" i="3"/>
  <c r="AG94" i="3"/>
  <c r="AH94" i="3"/>
  <c r="AI94" i="3"/>
  <c r="AJ94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X96" i="3"/>
  <c r="Y96" i="3"/>
  <c r="AF96" i="3" s="1"/>
  <c r="Z96" i="3"/>
  <c r="AC96" i="3" s="1"/>
  <c r="AA96" i="3"/>
  <c r="AG96" i="3"/>
  <c r="AH96" i="3"/>
  <c r="AI96" i="3"/>
  <c r="AJ96" i="3"/>
  <c r="X97" i="3"/>
  <c r="AE97" i="3" s="1"/>
  <c r="Y97" i="3"/>
  <c r="AF97" i="3" s="1"/>
  <c r="Z97" i="3"/>
  <c r="AC97" i="3" s="1"/>
  <c r="AA97" i="3"/>
  <c r="AB97" i="3"/>
  <c r="AG97" i="3"/>
  <c r="AH97" i="3"/>
  <c r="AI97" i="3"/>
  <c r="AJ97" i="3"/>
  <c r="X98" i="3"/>
  <c r="AB98" i="3" s="1"/>
  <c r="Y98" i="3"/>
  <c r="Z98" i="3"/>
  <c r="AA98" i="3"/>
  <c r="AC98" i="3"/>
  <c r="AD98" i="3"/>
  <c r="AE98" i="3"/>
  <c r="AF98" i="3"/>
  <c r="AG98" i="3"/>
  <c r="AH98" i="3"/>
  <c r="AI98" i="3"/>
  <c r="AJ98" i="3"/>
  <c r="X99" i="3"/>
  <c r="Y99" i="3"/>
  <c r="AF99" i="3" s="1"/>
  <c r="Z99" i="3"/>
  <c r="AC99" i="3" s="1"/>
  <c r="AA99" i="3"/>
  <c r="AG99" i="3"/>
  <c r="AH99" i="3"/>
  <c r="AI99" i="3"/>
  <c r="AJ99" i="3"/>
  <c r="X100" i="3"/>
  <c r="Y100" i="3"/>
  <c r="AF100" i="3" s="1"/>
  <c r="Z100" i="3"/>
  <c r="AA100" i="3"/>
  <c r="AC100" i="3" s="1"/>
  <c r="AB100" i="3"/>
  <c r="AE100" i="3"/>
  <c r="AG100" i="3"/>
  <c r="AH100" i="3"/>
  <c r="AI100" i="3"/>
  <c r="AJ100" i="3"/>
  <c r="X101" i="3"/>
  <c r="AB101" i="3" s="1"/>
  <c r="Y101" i="3"/>
  <c r="Z101" i="3"/>
  <c r="AA101" i="3"/>
  <c r="AC101" i="3"/>
  <c r="AD101" i="3"/>
  <c r="AE101" i="3"/>
  <c r="AF101" i="3"/>
  <c r="AG101" i="3"/>
  <c r="AH101" i="3"/>
  <c r="AI101" i="3"/>
  <c r="AJ101" i="3"/>
  <c r="X102" i="3"/>
  <c r="AE102" i="3" s="1"/>
  <c r="Y102" i="3"/>
  <c r="Z102" i="3"/>
  <c r="AA102" i="3"/>
  <c r="AG102" i="3"/>
  <c r="AH102" i="3"/>
  <c r="AI102" i="3"/>
  <c r="AJ102" i="3"/>
  <c r="X103" i="3"/>
  <c r="Y103" i="3"/>
  <c r="Z103" i="3"/>
  <c r="AA103" i="3"/>
  <c r="AB103" i="3"/>
  <c r="AD103" i="3" s="1"/>
  <c r="AC103" i="3"/>
  <c r="AE103" i="3"/>
  <c r="AF103" i="3"/>
  <c r="AG103" i="3"/>
  <c r="AH103" i="3"/>
  <c r="AI103" i="3"/>
  <c r="AJ103" i="3"/>
  <c r="X104" i="3"/>
  <c r="Y104" i="3"/>
  <c r="Z104" i="3"/>
  <c r="AA104" i="3"/>
  <c r="AF104" i="3"/>
  <c r="AG104" i="3"/>
  <c r="AH104" i="3"/>
  <c r="AI104" i="3"/>
  <c r="AJ104" i="3"/>
  <c r="X105" i="3"/>
  <c r="AE105" i="3" s="1"/>
  <c r="Y105" i="3"/>
  <c r="Z105" i="3"/>
  <c r="AC105" i="3" s="1"/>
  <c r="AA105" i="3"/>
  <c r="AB105" i="3"/>
  <c r="AG105" i="3"/>
  <c r="AH105" i="3"/>
  <c r="AI105" i="3"/>
  <c r="AJ105" i="3"/>
  <c r="X106" i="3"/>
  <c r="AB106" i="3" s="1"/>
  <c r="AD106" i="3" s="1"/>
  <c r="Y106" i="3"/>
  <c r="Z106" i="3"/>
  <c r="AA106" i="3"/>
  <c r="AC106" i="3"/>
  <c r="AE106" i="3"/>
  <c r="AF106" i="3"/>
  <c r="AG106" i="3"/>
  <c r="AH106" i="3"/>
  <c r="AI106" i="3"/>
  <c r="AJ106" i="3"/>
  <c r="X107" i="3"/>
  <c r="Y107" i="3"/>
  <c r="Z107" i="3"/>
  <c r="AA107" i="3"/>
  <c r="AF107" i="3" s="1"/>
  <c r="AG107" i="3"/>
  <c r="AH107" i="3"/>
  <c r="AI107" i="3"/>
  <c r="AJ107" i="3"/>
  <c r="X108" i="3"/>
  <c r="Y108" i="3"/>
  <c r="AF108" i="3" s="1"/>
  <c r="Z108" i="3"/>
  <c r="AA108" i="3"/>
  <c r="AC108" i="3" s="1"/>
  <c r="AB108" i="3"/>
  <c r="AD108" i="3" s="1"/>
  <c r="AE108" i="3"/>
  <c r="AG108" i="3"/>
  <c r="AH108" i="3"/>
  <c r="AI108" i="3"/>
  <c r="AJ108" i="3"/>
  <c r="X109" i="3"/>
  <c r="AB109" i="3" s="1"/>
  <c r="Y109" i="3"/>
  <c r="Z109" i="3"/>
  <c r="AA109" i="3"/>
  <c r="AC109" i="3"/>
  <c r="AD109" i="3"/>
  <c r="AE109" i="3"/>
  <c r="AF109" i="3"/>
  <c r="AG109" i="3"/>
  <c r="AH109" i="3"/>
  <c r="AI109" i="3"/>
  <c r="AJ109" i="3"/>
  <c r="H110" i="3"/>
  <c r="I110" i="3"/>
  <c r="X110" i="3" s="1"/>
  <c r="J110" i="3"/>
  <c r="K110" i="3"/>
  <c r="L110" i="3"/>
  <c r="M110" i="3"/>
  <c r="N110" i="3"/>
  <c r="O110" i="3"/>
  <c r="P110" i="3"/>
  <c r="Q110" i="3"/>
  <c r="AG110" i="3" s="1"/>
  <c r="R110" i="3"/>
  <c r="S110" i="3"/>
  <c r="T110" i="3"/>
  <c r="U110" i="3"/>
  <c r="V110" i="3"/>
  <c r="W110" i="3"/>
  <c r="Z110" i="3"/>
  <c r="AC110" i="3" s="1"/>
  <c r="AA110" i="3"/>
  <c r="X111" i="3"/>
  <c r="Y111" i="3"/>
  <c r="Z111" i="3"/>
  <c r="AA111" i="3"/>
  <c r="AB111" i="3"/>
  <c r="AD111" i="3" s="1"/>
  <c r="AC111" i="3"/>
  <c r="AE111" i="3"/>
  <c r="AF111" i="3"/>
  <c r="AG111" i="3"/>
  <c r="AH111" i="3"/>
  <c r="AI111" i="3"/>
  <c r="AJ111" i="3"/>
  <c r="X112" i="3"/>
  <c r="Y112" i="3"/>
  <c r="Z112" i="3"/>
  <c r="AC112" i="3" s="1"/>
  <c r="AA112" i="3"/>
  <c r="AE112" i="3"/>
  <c r="AF112" i="3"/>
  <c r="AG112" i="3"/>
  <c r="AH112" i="3"/>
  <c r="AI112" i="3"/>
  <c r="AJ112" i="3"/>
  <c r="X113" i="3"/>
  <c r="Y113" i="3"/>
  <c r="Z113" i="3"/>
  <c r="AA113" i="3"/>
  <c r="AB113" i="3"/>
  <c r="AC113" i="3"/>
  <c r="AG113" i="3"/>
  <c r="AH113" i="3"/>
  <c r="AI113" i="3"/>
  <c r="AJ113" i="3"/>
  <c r="X114" i="3"/>
  <c r="Y114" i="3"/>
  <c r="Z114" i="3"/>
  <c r="AA114" i="3"/>
  <c r="AC114" i="3"/>
  <c r="AF114" i="3"/>
  <c r="AG114" i="3"/>
  <c r="AH114" i="3"/>
  <c r="AI114" i="3"/>
  <c r="AJ114" i="3"/>
  <c r="X115" i="3"/>
  <c r="Y115" i="3"/>
  <c r="Z115" i="3"/>
  <c r="AA115" i="3"/>
  <c r="AF115" i="3"/>
  <c r="AG115" i="3"/>
  <c r="AH115" i="3"/>
  <c r="AI115" i="3"/>
  <c r="AJ115" i="3"/>
  <c r="X116" i="3"/>
  <c r="Y116" i="3"/>
  <c r="Z116" i="3"/>
  <c r="AA116" i="3"/>
  <c r="AC116" i="3" s="1"/>
  <c r="AB116" i="3"/>
  <c r="AD116" i="3" s="1"/>
  <c r="AE116" i="3"/>
  <c r="AG116" i="3"/>
  <c r="AH116" i="3"/>
  <c r="AI116" i="3"/>
  <c r="AJ116" i="3"/>
  <c r="X117" i="3"/>
  <c r="Y117" i="3"/>
  <c r="Z117" i="3"/>
  <c r="AA117" i="3"/>
  <c r="AC117" i="3"/>
  <c r="AF117" i="3"/>
  <c r="AG117" i="3"/>
  <c r="AH117" i="3"/>
  <c r="AI117" i="3"/>
  <c r="AJ117" i="3"/>
  <c r="X118" i="3"/>
  <c r="AE118" i="3" s="1"/>
  <c r="Y118" i="3"/>
  <c r="Z118" i="3"/>
  <c r="AA118" i="3"/>
  <c r="AB118" i="3"/>
  <c r="AG118" i="3"/>
  <c r="AH118" i="3"/>
  <c r="AI118" i="3"/>
  <c r="AJ118" i="3"/>
  <c r="X119" i="3"/>
  <c r="Y119" i="3"/>
  <c r="Z119" i="3"/>
  <c r="AA119" i="3"/>
  <c r="AB119" i="3"/>
  <c r="AD119" i="3" s="1"/>
  <c r="AC119" i="3"/>
  <c r="AE119" i="3"/>
  <c r="AF119" i="3"/>
  <c r="AG119" i="3"/>
  <c r="AH119" i="3"/>
  <c r="AI119" i="3"/>
  <c r="AJ119" i="3"/>
  <c r="X120" i="3"/>
  <c r="Y120" i="3"/>
  <c r="Z120" i="3"/>
  <c r="AC120" i="3" s="1"/>
  <c r="AA120" i="3"/>
  <c r="AF120" i="3"/>
  <c r="AG120" i="3"/>
  <c r="AH120" i="3"/>
  <c r="AI120" i="3"/>
  <c r="AJ120" i="3"/>
  <c r="X121" i="3"/>
  <c r="AE121" i="3" s="1"/>
  <c r="Y121" i="3"/>
  <c r="Z121" i="3"/>
  <c r="AA121" i="3"/>
  <c r="AB121" i="3"/>
  <c r="AD121" i="3" s="1"/>
  <c r="AC121" i="3"/>
  <c r="AG121" i="3"/>
  <c r="AH121" i="3"/>
  <c r="AI121" i="3"/>
  <c r="AJ121" i="3"/>
  <c r="X122" i="3"/>
  <c r="AB122" i="3" s="1"/>
  <c r="Y122" i="3"/>
  <c r="Z122" i="3"/>
  <c r="AA122" i="3"/>
  <c r="AC122" i="3"/>
  <c r="AD122" i="3" s="1"/>
  <c r="AE122" i="3"/>
  <c r="AF122" i="3"/>
  <c r="AG122" i="3"/>
  <c r="AH122" i="3"/>
  <c r="AI122" i="3"/>
  <c r="AJ122" i="3"/>
  <c r="X123" i="3"/>
  <c r="Y123" i="3"/>
  <c r="Z123" i="3"/>
  <c r="AC123" i="3" s="1"/>
  <c r="AA123" i="3"/>
  <c r="AF123" i="3"/>
  <c r="AG123" i="3"/>
  <c r="AH123" i="3"/>
  <c r="AI123" i="3"/>
  <c r="AJ123" i="3"/>
  <c r="X124" i="3"/>
  <c r="Y124" i="3"/>
  <c r="Z124" i="3"/>
  <c r="AA124" i="3"/>
  <c r="AB124" i="3"/>
  <c r="AC124" i="3"/>
  <c r="AD124" i="3"/>
  <c r="AE124" i="3"/>
  <c r="AG124" i="3"/>
  <c r="AH124" i="3"/>
  <c r="AI124" i="3"/>
  <c r="AJ124" i="3"/>
  <c r="X125" i="3"/>
  <c r="Y125" i="3"/>
  <c r="Z125" i="3"/>
  <c r="AC125" i="3" s="1"/>
  <c r="AA125" i="3"/>
  <c r="AF125" i="3"/>
  <c r="AG125" i="3"/>
  <c r="AH125" i="3"/>
  <c r="AI125" i="3"/>
  <c r="AJ125" i="3"/>
  <c r="X126" i="3"/>
  <c r="AE126" i="3" s="1"/>
  <c r="Y126" i="3"/>
  <c r="Z126" i="3"/>
  <c r="AA126" i="3"/>
  <c r="AF126" i="3" s="1"/>
  <c r="AB126" i="3"/>
  <c r="AG126" i="3"/>
  <c r="AH126" i="3"/>
  <c r="AI126" i="3"/>
  <c r="AJ126" i="3"/>
  <c r="X127" i="3"/>
  <c r="Y127" i="3"/>
  <c r="Z127" i="3"/>
  <c r="AA127" i="3"/>
  <c r="AC127" i="3" s="1"/>
  <c r="AF127" i="3"/>
  <c r="AG127" i="3"/>
  <c r="AH127" i="3"/>
  <c r="AI127" i="3"/>
  <c r="AJ127" i="3"/>
  <c r="X128" i="3"/>
  <c r="AB128" i="3" s="1"/>
  <c r="Y128" i="3"/>
  <c r="Z128" i="3"/>
  <c r="AA128" i="3"/>
  <c r="AE128" i="3"/>
  <c r="AF128" i="3"/>
  <c r="AG128" i="3"/>
  <c r="AH128" i="3"/>
  <c r="AI128" i="3"/>
  <c r="AJ128" i="3"/>
  <c r="X129" i="3"/>
  <c r="Y129" i="3"/>
  <c r="Z129" i="3"/>
  <c r="AC129" i="3" s="1"/>
  <c r="AA129" i="3"/>
  <c r="AG129" i="3"/>
  <c r="AH129" i="3"/>
  <c r="AI129" i="3"/>
  <c r="AJ129" i="3"/>
  <c r="X130" i="3"/>
  <c r="AB130" i="3" s="1"/>
  <c r="Y130" i="3"/>
  <c r="Z130" i="3"/>
  <c r="AA130" i="3"/>
  <c r="AC130" i="3"/>
  <c r="AD130" i="3"/>
  <c r="AE130" i="3"/>
  <c r="AF130" i="3"/>
  <c r="AG130" i="3"/>
  <c r="AH130" i="3"/>
  <c r="AI130" i="3"/>
  <c r="AJ130" i="3"/>
  <c r="X131" i="3"/>
  <c r="Y131" i="3"/>
  <c r="AF131" i="3" s="1"/>
  <c r="Z131" i="3"/>
  <c r="AC131" i="3" s="1"/>
  <c r="AA131" i="3"/>
  <c r="AG131" i="3"/>
  <c r="AH131" i="3"/>
  <c r="AI131" i="3"/>
  <c r="AJ131" i="3"/>
  <c r="X132" i="3"/>
  <c r="Y132" i="3"/>
  <c r="AF132" i="3" s="1"/>
  <c r="Z132" i="3"/>
  <c r="AA132" i="3"/>
  <c r="AB132" i="3"/>
  <c r="AC132" i="3"/>
  <c r="AD132" i="3"/>
  <c r="AE132" i="3"/>
  <c r="AG132" i="3"/>
  <c r="AH132" i="3"/>
  <c r="AI132" i="3"/>
  <c r="AJ132" i="3"/>
  <c r="X133" i="3"/>
  <c r="Y133" i="3"/>
  <c r="Z133" i="3"/>
  <c r="AC133" i="3" s="1"/>
  <c r="AA133" i="3"/>
  <c r="AF133" i="3"/>
  <c r="AG133" i="3"/>
  <c r="AH133" i="3"/>
  <c r="AI133" i="3"/>
  <c r="AJ133" i="3"/>
  <c r="X134" i="3"/>
  <c r="Y134" i="3"/>
  <c r="Z134" i="3"/>
  <c r="AA134" i="3"/>
  <c r="AF134" i="3" s="1"/>
  <c r="AB134" i="3"/>
  <c r="AE134" i="3"/>
  <c r="AG134" i="3"/>
  <c r="AH134" i="3"/>
  <c r="AI134" i="3"/>
  <c r="AJ134" i="3"/>
  <c r="X135" i="3"/>
  <c r="AB135" i="3" s="1"/>
  <c r="AD135" i="3" s="1"/>
  <c r="Y135" i="3"/>
  <c r="Z135" i="3"/>
  <c r="AC135" i="3" s="1"/>
  <c r="AA135" i="3"/>
  <c r="AF135" i="3"/>
  <c r="AG135" i="3"/>
  <c r="AH135" i="3"/>
  <c r="AI135" i="3"/>
  <c r="AJ135" i="3"/>
  <c r="X136" i="3"/>
  <c r="Y136" i="3"/>
  <c r="Z136" i="3"/>
  <c r="AE136" i="3" s="1"/>
  <c r="AA136" i="3"/>
  <c r="AF136" i="3" s="1"/>
  <c r="AC136" i="3"/>
  <c r="AG136" i="3"/>
  <c r="AH136" i="3"/>
  <c r="AI136" i="3"/>
  <c r="AJ136" i="3"/>
  <c r="X137" i="3"/>
  <c r="Y137" i="3"/>
  <c r="Z137" i="3"/>
  <c r="AC137" i="3" s="1"/>
  <c r="AA137" i="3"/>
  <c r="AF137" i="3"/>
  <c r="AG137" i="3"/>
  <c r="AH137" i="3"/>
  <c r="AI137" i="3"/>
  <c r="AJ137" i="3"/>
  <c r="X138" i="3"/>
  <c r="Y138" i="3"/>
  <c r="Z138" i="3"/>
  <c r="AA138" i="3"/>
  <c r="AC138" i="3" s="1"/>
  <c r="AB138" i="3"/>
  <c r="AE138" i="3"/>
  <c r="AG138" i="3"/>
  <c r="AH138" i="3"/>
  <c r="AI138" i="3"/>
  <c r="AJ138" i="3"/>
  <c r="X139" i="3"/>
  <c r="AB139" i="3" s="1"/>
  <c r="AD139" i="3" s="1"/>
  <c r="Y139" i="3"/>
  <c r="Z139" i="3"/>
  <c r="AC139" i="3" s="1"/>
  <c r="AA139" i="3"/>
  <c r="AE139" i="3"/>
  <c r="AF139" i="3"/>
  <c r="AG139" i="3"/>
  <c r="AH139" i="3"/>
  <c r="AI139" i="3"/>
  <c r="AJ139" i="3"/>
  <c r="X140" i="3"/>
  <c r="Y140" i="3"/>
  <c r="Z140" i="3"/>
  <c r="AC140" i="3" s="1"/>
  <c r="AA140" i="3"/>
  <c r="AB140" i="3"/>
  <c r="AG140" i="3"/>
  <c r="AH140" i="3"/>
  <c r="AI140" i="3"/>
  <c r="AJ140" i="3"/>
  <c r="X141" i="3"/>
  <c r="Y141" i="3"/>
  <c r="Z141" i="3"/>
  <c r="AA141" i="3"/>
  <c r="AB141" i="3"/>
  <c r="AD141" i="3" s="1"/>
  <c r="AC141" i="3"/>
  <c r="AE141" i="3"/>
  <c r="AF141" i="3"/>
  <c r="AG141" i="3"/>
  <c r="AH141" i="3"/>
  <c r="AI141" i="3"/>
  <c r="AJ141" i="3"/>
  <c r="X142" i="3"/>
  <c r="AB142" i="3" s="1"/>
  <c r="AD142" i="3" s="1"/>
  <c r="Y142" i="3"/>
  <c r="Z142" i="3"/>
  <c r="AC142" i="3" s="1"/>
  <c r="AA142" i="3"/>
  <c r="AE142" i="3"/>
  <c r="AF142" i="3"/>
  <c r="AG142" i="3"/>
  <c r="AH142" i="3"/>
  <c r="AI142" i="3"/>
  <c r="AJ142" i="3"/>
  <c r="X143" i="3"/>
  <c r="Y143" i="3"/>
  <c r="Z143" i="3"/>
  <c r="AE143" i="3" s="1"/>
  <c r="AA143" i="3"/>
  <c r="AB143" i="3"/>
  <c r="AC143" i="3"/>
  <c r="AG143" i="3"/>
  <c r="AH143" i="3"/>
  <c r="AI143" i="3"/>
  <c r="AJ143" i="3"/>
  <c r="X144" i="3"/>
  <c r="AB144" i="3" s="1"/>
  <c r="AD144" i="3" s="1"/>
  <c r="Y144" i="3"/>
  <c r="Z144" i="3"/>
  <c r="AA144" i="3"/>
  <c r="AC144" i="3"/>
  <c r="AF144" i="3"/>
  <c r="AG144" i="3"/>
  <c r="AH144" i="3"/>
  <c r="AI144" i="3"/>
  <c r="AJ144" i="3"/>
  <c r="X145" i="3"/>
  <c r="Y145" i="3"/>
  <c r="Z145" i="3"/>
  <c r="AC145" i="3" s="1"/>
  <c r="AA145" i="3"/>
  <c r="AF145" i="3"/>
  <c r="AG145" i="3"/>
  <c r="AH145" i="3"/>
  <c r="AI145" i="3"/>
  <c r="AJ145" i="3"/>
  <c r="X146" i="3"/>
  <c r="Y146" i="3"/>
  <c r="Z146" i="3"/>
  <c r="AA146" i="3"/>
  <c r="AF146" i="3" s="1"/>
  <c r="AB146" i="3"/>
  <c r="AE146" i="3"/>
  <c r="AG146" i="3"/>
  <c r="AH146" i="3"/>
  <c r="AI146" i="3"/>
  <c r="AJ146" i="3"/>
  <c r="X147" i="3"/>
  <c r="AB147" i="3" s="1"/>
  <c r="AD147" i="3" s="1"/>
  <c r="Y147" i="3"/>
  <c r="AF147" i="3" s="1"/>
  <c r="Z147" i="3"/>
  <c r="AC147" i="3" s="1"/>
  <c r="AA147" i="3"/>
  <c r="AG147" i="3"/>
  <c r="AH147" i="3"/>
  <c r="AI147" i="3"/>
  <c r="AJ147" i="3"/>
  <c r="X148" i="3"/>
  <c r="AE148" i="3" s="1"/>
  <c r="Y148" i="3"/>
  <c r="Z148" i="3"/>
  <c r="AC148" i="3" s="1"/>
  <c r="AA148" i="3"/>
  <c r="AB148" i="3"/>
  <c r="AD148" i="3" s="1"/>
  <c r="AG148" i="3"/>
  <c r="AH148" i="3"/>
  <c r="AI148" i="3"/>
  <c r="AJ148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X150" i="3"/>
  <c r="Y150" i="3"/>
  <c r="AF150" i="3" s="1"/>
  <c r="Z150" i="3"/>
  <c r="AC150" i="3" s="1"/>
  <c r="AA150" i="3"/>
  <c r="AG150" i="3"/>
  <c r="AH150" i="3"/>
  <c r="AI150" i="3"/>
  <c r="AJ150" i="3"/>
  <c r="X151" i="3"/>
  <c r="Y151" i="3"/>
  <c r="Z151" i="3"/>
  <c r="AE151" i="3" s="1"/>
  <c r="AA151" i="3"/>
  <c r="AB151" i="3"/>
  <c r="AD151" i="3" s="1"/>
  <c r="AC151" i="3"/>
  <c r="AG151" i="3"/>
  <c r="AH151" i="3"/>
  <c r="AI151" i="3"/>
  <c r="AJ151" i="3"/>
  <c r="X152" i="3"/>
  <c r="AB152" i="3" s="1"/>
  <c r="Y152" i="3"/>
  <c r="Z152" i="3"/>
  <c r="AA152" i="3"/>
  <c r="AC152" i="3"/>
  <c r="AD152" i="3"/>
  <c r="AE152" i="3"/>
  <c r="AF152" i="3"/>
  <c r="AG152" i="3"/>
  <c r="AH152" i="3"/>
  <c r="AI152" i="3"/>
  <c r="AJ152" i="3"/>
  <c r="X153" i="3"/>
  <c r="Y153" i="3"/>
  <c r="AF153" i="3" s="1"/>
  <c r="Z153" i="3"/>
  <c r="AC153" i="3" s="1"/>
  <c r="AA153" i="3"/>
  <c r="AG153" i="3"/>
  <c r="AH153" i="3"/>
  <c r="AI153" i="3"/>
  <c r="AJ153" i="3"/>
  <c r="X154" i="3"/>
  <c r="Y154" i="3"/>
  <c r="Z154" i="3"/>
  <c r="AA154" i="3"/>
  <c r="AF154" i="3" s="1"/>
  <c r="AB154" i="3"/>
  <c r="AC154" i="3"/>
  <c r="AD154" i="3" s="1"/>
  <c r="AE154" i="3"/>
  <c r="AG154" i="3"/>
  <c r="AH154" i="3"/>
  <c r="AI154" i="3"/>
  <c r="AJ154" i="3"/>
  <c r="X155" i="3"/>
  <c r="Y155" i="3"/>
  <c r="AF155" i="3" s="1"/>
  <c r="Z155" i="3"/>
  <c r="AC155" i="3" s="1"/>
  <c r="AA155" i="3"/>
  <c r="AE155" i="3"/>
  <c r="AG155" i="3"/>
  <c r="AH155" i="3"/>
  <c r="AI155" i="3"/>
  <c r="AJ155" i="3"/>
  <c r="X156" i="3"/>
  <c r="AE156" i="3" s="1"/>
  <c r="Y156" i="3"/>
  <c r="AF156" i="3" s="1"/>
  <c r="Z156" i="3"/>
  <c r="AC156" i="3" s="1"/>
  <c r="AA156" i="3"/>
  <c r="AG156" i="3"/>
  <c r="AH156" i="3"/>
  <c r="AI156" i="3"/>
  <c r="AJ156" i="3"/>
  <c r="X157" i="3"/>
  <c r="Y157" i="3"/>
  <c r="AF157" i="3" s="1"/>
  <c r="Z157" i="3"/>
  <c r="AA157" i="3"/>
  <c r="AB157" i="3"/>
  <c r="AC157" i="3"/>
  <c r="AD157" i="3" s="1"/>
  <c r="AE157" i="3"/>
  <c r="AG157" i="3"/>
  <c r="AH157" i="3"/>
  <c r="AI157" i="3"/>
  <c r="AJ157" i="3"/>
  <c r="X158" i="3"/>
  <c r="Y158" i="3"/>
  <c r="AF158" i="3" s="1"/>
  <c r="Z158" i="3"/>
  <c r="AC158" i="3" s="1"/>
  <c r="AA158" i="3"/>
  <c r="AE158" i="3"/>
  <c r="AG158" i="3"/>
  <c r="AH158" i="3"/>
  <c r="AI158" i="3"/>
  <c r="AJ158" i="3"/>
  <c r="X159" i="3"/>
  <c r="Y159" i="3"/>
  <c r="AF159" i="3" s="1"/>
  <c r="Z159" i="3"/>
  <c r="AE159" i="3" s="1"/>
  <c r="AA159" i="3"/>
  <c r="AB159" i="3"/>
  <c r="AG159" i="3"/>
  <c r="AH159" i="3"/>
  <c r="AI159" i="3"/>
  <c r="AJ159" i="3"/>
  <c r="X160" i="3"/>
  <c r="AB160" i="3" s="1"/>
  <c r="Y160" i="3"/>
  <c r="Z160" i="3"/>
  <c r="AA160" i="3"/>
  <c r="AC160" i="3"/>
  <c r="AD160" i="3"/>
  <c r="AF160" i="3"/>
  <c r="AG160" i="3"/>
  <c r="AH160" i="3"/>
  <c r="AI160" i="3"/>
  <c r="AJ160" i="3"/>
  <c r="X161" i="3"/>
  <c r="Y161" i="3"/>
  <c r="AF161" i="3" s="1"/>
  <c r="Z161" i="3"/>
  <c r="AC161" i="3" s="1"/>
  <c r="AA161" i="3"/>
  <c r="AG161" i="3"/>
  <c r="AH161" i="3"/>
  <c r="AI161" i="3"/>
  <c r="AJ161" i="3"/>
  <c r="X162" i="3"/>
  <c r="AE162" i="3" s="1"/>
  <c r="Y162" i="3"/>
  <c r="Z162" i="3"/>
  <c r="AA162" i="3"/>
  <c r="AF162" i="3" s="1"/>
  <c r="AB162" i="3"/>
  <c r="AG162" i="3"/>
  <c r="AH162" i="3"/>
  <c r="AI162" i="3"/>
  <c r="AJ162" i="3"/>
  <c r="X163" i="3"/>
  <c r="AB163" i="3" s="1"/>
  <c r="AD163" i="3" s="1"/>
  <c r="Y163" i="3"/>
  <c r="Z163" i="3"/>
  <c r="AC163" i="3" s="1"/>
  <c r="AA163" i="3"/>
  <c r="AE163" i="3"/>
  <c r="AF163" i="3"/>
  <c r="AG163" i="3"/>
  <c r="AH163" i="3"/>
  <c r="AI163" i="3"/>
  <c r="AJ163" i="3"/>
  <c r="X164" i="3"/>
  <c r="Y164" i="3"/>
  <c r="Z164" i="3"/>
  <c r="AC164" i="3" s="1"/>
  <c r="AA164" i="3"/>
  <c r="AB164" i="3"/>
  <c r="AG164" i="3"/>
  <c r="AH164" i="3"/>
  <c r="AI164" i="3"/>
  <c r="AJ164" i="3"/>
  <c r="X165" i="3"/>
  <c r="Y165" i="3"/>
  <c r="AF165" i="3" s="1"/>
  <c r="Z165" i="3"/>
  <c r="AA165" i="3"/>
  <c r="AB165" i="3"/>
  <c r="AD165" i="3" s="1"/>
  <c r="AC165" i="3"/>
  <c r="AE165" i="3"/>
  <c r="AG165" i="3"/>
  <c r="AH165" i="3"/>
  <c r="AI165" i="3"/>
  <c r="AJ165" i="3"/>
  <c r="X166" i="3"/>
  <c r="AB166" i="3" s="1"/>
  <c r="AD166" i="3" s="1"/>
  <c r="Y166" i="3"/>
  <c r="Z166" i="3"/>
  <c r="AC166" i="3" s="1"/>
  <c r="AA166" i="3"/>
  <c r="AF166" i="3"/>
  <c r="AG166" i="3"/>
  <c r="AH166" i="3"/>
  <c r="AI166" i="3"/>
  <c r="AJ166" i="3"/>
  <c r="X167" i="3"/>
  <c r="Y167" i="3"/>
  <c r="Z167" i="3"/>
  <c r="AE167" i="3" s="1"/>
  <c r="AA167" i="3"/>
  <c r="AC167" i="3" s="1"/>
  <c r="AB167" i="3"/>
  <c r="AG167" i="3"/>
  <c r="AH167" i="3"/>
  <c r="AI167" i="3"/>
  <c r="AJ167" i="3"/>
  <c r="X168" i="3"/>
  <c r="AB168" i="3" s="1"/>
  <c r="Y168" i="3"/>
  <c r="Z168" i="3"/>
  <c r="AA168" i="3"/>
  <c r="AC168" i="3"/>
  <c r="AD168" i="3" s="1"/>
  <c r="AE168" i="3"/>
  <c r="AF168" i="3"/>
  <c r="AG168" i="3"/>
  <c r="AH168" i="3"/>
  <c r="AI168" i="3"/>
  <c r="AJ168" i="3"/>
  <c r="X169" i="3"/>
  <c r="Y169" i="3"/>
  <c r="AF169" i="3" s="1"/>
  <c r="Z169" i="3"/>
  <c r="AA169" i="3"/>
  <c r="AG169" i="3"/>
  <c r="AH169" i="3"/>
  <c r="AI169" i="3"/>
  <c r="AJ169" i="3"/>
  <c r="X170" i="3"/>
  <c r="AE170" i="3" s="1"/>
  <c r="Y170" i="3"/>
  <c r="Z170" i="3"/>
  <c r="AA170" i="3"/>
  <c r="AF170" i="3" s="1"/>
  <c r="AB170" i="3"/>
  <c r="AD170" i="3" s="1"/>
  <c r="AC170" i="3"/>
  <c r="AG170" i="3"/>
  <c r="AH170" i="3"/>
  <c r="AI170" i="3"/>
  <c r="AJ170" i="3"/>
  <c r="X171" i="3"/>
  <c r="Y171" i="3"/>
  <c r="AF171" i="3" s="1"/>
  <c r="Z171" i="3"/>
  <c r="AC171" i="3" s="1"/>
  <c r="AA171" i="3"/>
  <c r="AE171" i="3"/>
  <c r="AG171" i="3"/>
  <c r="AH171" i="3"/>
  <c r="AI171" i="3"/>
  <c r="AJ171" i="3"/>
  <c r="X172" i="3"/>
  <c r="AE172" i="3" s="1"/>
  <c r="Y172" i="3"/>
  <c r="AF172" i="3" s="1"/>
  <c r="Z172" i="3"/>
  <c r="AC172" i="3" s="1"/>
  <c r="AA172" i="3"/>
  <c r="AG172" i="3"/>
  <c r="AH172" i="3"/>
  <c r="AI172" i="3"/>
  <c r="AJ172" i="3"/>
  <c r="X173" i="3"/>
  <c r="Y173" i="3"/>
  <c r="AF173" i="3" s="1"/>
  <c r="Z173" i="3"/>
  <c r="AA173" i="3"/>
  <c r="AB173" i="3"/>
  <c r="AC173" i="3"/>
  <c r="AD173" i="3" s="1"/>
  <c r="AE173" i="3"/>
  <c r="AG173" i="3"/>
  <c r="AH173" i="3"/>
  <c r="AI173" i="3"/>
  <c r="AJ173" i="3"/>
  <c r="X174" i="3"/>
  <c r="Y174" i="3"/>
  <c r="AF174" i="3" s="1"/>
  <c r="Z174" i="3"/>
  <c r="AC174" i="3" s="1"/>
  <c r="AA174" i="3"/>
  <c r="AG174" i="3"/>
  <c r="AH174" i="3"/>
  <c r="AI174" i="3"/>
  <c r="AJ174" i="3"/>
  <c r="X175" i="3"/>
  <c r="Y175" i="3"/>
  <c r="AF175" i="3" s="1"/>
  <c r="Z175" i="3"/>
  <c r="AE175" i="3" s="1"/>
  <c r="AA175" i="3"/>
  <c r="AB175" i="3"/>
  <c r="AG175" i="3"/>
  <c r="AH175" i="3"/>
  <c r="AI175" i="3"/>
  <c r="AJ175" i="3"/>
  <c r="X176" i="3"/>
  <c r="AB176" i="3" s="1"/>
  <c r="Y176" i="3"/>
  <c r="Z176" i="3"/>
  <c r="AA176" i="3"/>
  <c r="AC176" i="3"/>
  <c r="AD176" i="3"/>
  <c r="AE176" i="3"/>
  <c r="AF176" i="3"/>
  <c r="AG176" i="3"/>
  <c r="AH176" i="3"/>
  <c r="AI176" i="3"/>
  <c r="AJ176" i="3"/>
  <c r="X177" i="3"/>
  <c r="Y177" i="3"/>
  <c r="AF177" i="3" s="1"/>
  <c r="Z177" i="3"/>
  <c r="AC177" i="3" s="1"/>
  <c r="AA177" i="3"/>
  <c r="AG177" i="3"/>
  <c r="AH177" i="3"/>
  <c r="AI177" i="3"/>
  <c r="AJ177" i="3"/>
  <c r="X178" i="3"/>
  <c r="AE178" i="3" s="1"/>
  <c r="Y178" i="3"/>
  <c r="Z178" i="3"/>
  <c r="AA178" i="3"/>
  <c r="AF178" i="3" s="1"/>
  <c r="AB178" i="3"/>
  <c r="AG178" i="3"/>
  <c r="AH178" i="3"/>
  <c r="AI178" i="3"/>
  <c r="AJ178" i="3"/>
  <c r="X179" i="3"/>
  <c r="AB179" i="3" s="1"/>
  <c r="AD179" i="3" s="1"/>
  <c r="Y179" i="3"/>
  <c r="Z179" i="3"/>
  <c r="AC179" i="3" s="1"/>
  <c r="AA179" i="3"/>
  <c r="AE179" i="3"/>
  <c r="AF179" i="3"/>
  <c r="AG179" i="3"/>
  <c r="AH179" i="3"/>
  <c r="AI179" i="3"/>
  <c r="AJ179" i="3"/>
  <c r="X180" i="3"/>
  <c r="Y180" i="3"/>
  <c r="Z180" i="3"/>
  <c r="AC180" i="3" s="1"/>
  <c r="AA180" i="3"/>
  <c r="AB180" i="3"/>
  <c r="AG180" i="3"/>
  <c r="AH180" i="3"/>
  <c r="AI180" i="3"/>
  <c r="AJ180" i="3"/>
  <c r="X181" i="3"/>
  <c r="Y181" i="3"/>
  <c r="AF181" i="3" s="1"/>
  <c r="Z181" i="3"/>
  <c r="AA181" i="3"/>
  <c r="AB181" i="3"/>
  <c r="AD181" i="3" s="1"/>
  <c r="AC181" i="3"/>
  <c r="AE181" i="3"/>
  <c r="AG181" i="3"/>
  <c r="AH181" i="3"/>
  <c r="AI181" i="3"/>
  <c r="AJ181" i="3"/>
  <c r="X182" i="3"/>
  <c r="AB182" i="3" s="1"/>
  <c r="AD182" i="3" s="1"/>
  <c r="Y182" i="3"/>
  <c r="Z182" i="3"/>
  <c r="AC182" i="3" s="1"/>
  <c r="AA182" i="3"/>
  <c r="AF182" i="3"/>
  <c r="AG182" i="3"/>
  <c r="AH182" i="3"/>
  <c r="AI182" i="3"/>
  <c r="AJ182" i="3"/>
  <c r="X183" i="3"/>
  <c r="Y183" i="3"/>
  <c r="Z183" i="3"/>
  <c r="AE183" i="3" s="1"/>
  <c r="AA183" i="3"/>
  <c r="AC183" i="3" s="1"/>
  <c r="AB183" i="3"/>
  <c r="AG183" i="3"/>
  <c r="AH183" i="3"/>
  <c r="AI183" i="3"/>
  <c r="AJ183" i="3"/>
  <c r="X184" i="3"/>
  <c r="AB184" i="3" s="1"/>
  <c r="Y184" i="3"/>
  <c r="Z184" i="3"/>
  <c r="AA184" i="3"/>
  <c r="AC184" i="3"/>
  <c r="AD184" i="3" s="1"/>
  <c r="AE184" i="3"/>
  <c r="AF184" i="3"/>
  <c r="AG184" i="3"/>
  <c r="AH184" i="3"/>
  <c r="AI184" i="3"/>
  <c r="AJ184" i="3"/>
  <c r="X185" i="3"/>
  <c r="Y185" i="3"/>
  <c r="Z185" i="3"/>
  <c r="AC185" i="3" s="1"/>
  <c r="AA185" i="3"/>
  <c r="AF185" i="3"/>
  <c r="AG185" i="3"/>
  <c r="AH185" i="3"/>
  <c r="AI185" i="3"/>
  <c r="AJ185" i="3"/>
  <c r="X186" i="3"/>
  <c r="AE186" i="3" s="1"/>
  <c r="Y186" i="3"/>
  <c r="Z186" i="3"/>
  <c r="AA186" i="3"/>
  <c r="AF186" i="3" s="1"/>
  <c r="AB186" i="3"/>
  <c r="AD186" i="3" s="1"/>
  <c r="AC186" i="3"/>
  <c r="AG186" i="3"/>
  <c r="AH186" i="3"/>
  <c r="AI186" i="3"/>
  <c r="AJ186" i="3"/>
  <c r="X187" i="3"/>
  <c r="AB187" i="3" s="1"/>
  <c r="AD187" i="3" s="1"/>
  <c r="Y187" i="3"/>
  <c r="AF187" i="3" s="1"/>
  <c r="Z187" i="3"/>
  <c r="AC187" i="3" s="1"/>
  <c r="AA187" i="3"/>
  <c r="AG187" i="3"/>
  <c r="AH187" i="3"/>
  <c r="AI187" i="3"/>
  <c r="AJ187" i="3"/>
  <c r="X188" i="3"/>
  <c r="AE188" i="3" s="1"/>
  <c r="Y188" i="3"/>
  <c r="AF188" i="3" s="1"/>
  <c r="Z188" i="3"/>
  <c r="AC188" i="3" s="1"/>
  <c r="AA188" i="3"/>
  <c r="AB188" i="3"/>
  <c r="AD188" i="3"/>
  <c r="AG188" i="3"/>
  <c r="AH188" i="3"/>
  <c r="AI188" i="3"/>
  <c r="AJ188" i="3"/>
  <c r="X189" i="3"/>
  <c r="Y189" i="3"/>
  <c r="AF189" i="3" s="1"/>
  <c r="Z189" i="3"/>
  <c r="AA189" i="3"/>
  <c r="AB189" i="3"/>
  <c r="AD189" i="3" s="1"/>
  <c r="AC189" i="3"/>
  <c r="AE189" i="3"/>
  <c r="AG189" i="3"/>
  <c r="AH189" i="3"/>
  <c r="AI189" i="3"/>
  <c r="AJ189" i="3"/>
  <c r="X190" i="3"/>
  <c r="AB190" i="3" s="1"/>
  <c r="AD190" i="3" s="1"/>
  <c r="Y190" i="3"/>
  <c r="Z190" i="3"/>
  <c r="AC190" i="3" s="1"/>
  <c r="AA190" i="3"/>
  <c r="AF190" i="3"/>
  <c r="AG190" i="3"/>
  <c r="AH190" i="3"/>
  <c r="AI190" i="3"/>
  <c r="AJ190" i="3"/>
  <c r="X191" i="3"/>
  <c r="Y191" i="3"/>
  <c r="Z191" i="3"/>
  <c r="AA191" i="3"/>
  <c r="AB191" i="3"/>
  <c r="AD191" i="3" s="1"/>
  <c r="AC191" i="3"/>
  <c r="AE191" i="3"/>
  <c r="AG191" i="3"/>
  <c r="AH191" i="3"/>
  <c r="AI191" i="3"/>
  <c r="AJ191" i="3"/>
  <c r="X192" i="3"/>
  <c r="AB192" i="3" s="1"/>
  <c r="Y192" i="3"/>
  <c r="Z192" i="3"/>
  <c r="AC192" i="3" s="1"/>
  <c r="AA192" i="3"/>
  <c r="AF192" i="3"/>
  <c r="AG192" i="3"/>
  <c r="AH192" i="3"/>
  <c r="AI192" i="3"/>
  <c r="AJ192" i="3"/>
  <c r="X193" i="3"/>
  <c r="AE193" i="3" s="1"/>
  <c r="Y193" i="3"/>
  <c r="Z193" i="3"/>
  <c r="AA193" i="3"/>
  <c r="AB193" i="3"/>
  <c r="AC193" i="3"/>
  <c r="AF193" i="3"/>
  <c r="AG193" i="3"/>
  <c r="AH193" i="3"/>
  <c r="AI193" i="3"/>
  <c r="AJ193" i="3"/>
  <c r="X194" i="3"/>
  <c r="Y194" i="3"/>
  <c r="Z194" i="3"/>
  <c r="AA194" i="3"/>
  <c r="AF194" i="3" s="1"/>
  <c r="AB194" i="3"/>
  <c r="AE194" i="3"/>
  <c r="AG194" i="3"/>
  <c r="AH194" i="3"/>
  <c r="AI194" i="3"/>
  <c r="AJ194" i="3"/>
  <c r="X195" i="3"/>
  <c r="AB195" i="3" s="1"/>
  <c r="Y195" i="3"/>
  <c r="Z195" i="3"/>
  <c r="AC195" i="3" s="1"/>
  <c r="AA195" i="3"/>
  <c r="AD195" i="3"/>
  <c r="AE195" i="3"/>
  <c r="AF195" i="3"/>
  <c r="AG195" i="3"/>
  <c r="AH195" i="3"/>
  <c r="AI195" i="3"/>
  <c r="AJ195" i="3"/>
  <c r="X196" i="3"/>
  <c r="Y196" i="3"/>
  <c r="Z196" i="3"/>
  <c r="AC196" i="3" s="1"/>
  <c r="AA196" i="3"/>
  <c r="AB196" i="3"/>
  <c r="AG196" i="3"/>
  <c r="AH196" i="3"/>
  <c r="AI196" i="3"/>
  <c r="AJ196" i="3"/>
  <c r="X197" i="3"/>
  <c r="AB197" i="3" s="1"/>
  <c r="AD197" i="3" s="1"/>
  <c r="Y197" i="3"/>
  <c r="Z197" i="3"/>
  <c r="AA197" i="3"/>
  <c r="AC197" i="3"/>
  <c r="AE197" i="3"/>
  <c r="AF197" i="3"/>
  <c r="AG197" i="3"/>
  <c r="AH197" i="3"/>
  <c r="AI197" i="3"/>
  <c r="AJ197" i="3"/>
  <c r="X198" i="3"/>
  <c r="Y198" i="3"/>
  <c r="AF198" i="3" s="1"/>
  <c r="Z198" i="3"/>
  <c r="AC198" i="3" s="1"/>
  <c r="AA198" i="3"/>
  <c r="AB198" i="3"/>
  <c r="AD198" i="3" s="1"/>
  <c r="AG198" i="3"/>
  <c r="AH198" i="3"/>
  <c r="AI198" i="3"/>
  <c r="AJ198" i="3"/>
  <c r="X199" i="3"/>
  <c r="Y199" i="3"/>
  <c r="Z199" i="3"/>
  <c r="AA199" i="3"/>
  <c r="AC199" i="3"/>
  <c r="AE199" i="3"/>
  <c r="AG199" i="3"/>
  <c r="AH199" i="3"/>
  <c r="AI199" i="3"/>
  <c r="AJ199" i="3"/>
  <c r="X200" i="3"/>
  <c r="Y200" i="3"/>
  <c r="AF200" i="3" s="1"/>
  <c r="Z200" i="3"/>
  <c r="AA200" i="3"/>
  <c r="AB200" i="3"/>
  <c r="AG200" i="3"/>
  <c r="AH200" i="3"/>
  <c r="AI200" i="3"/>
  <c r="AJ200" i="3"/>
  <c r="X201" i="3"/>
  <c r="Y201" i="3"/>
  <c r="Z201" i="3"/>
  <c r="AA201" i="3"/>
  <c r="AB201" i="3"/>
  <c r="AC201" i="3"/>
  <c r="AE201" i="3"/>
  <c r="AF201" i="3"/>
  <c r="AG201" i="3"/>
  <c r="AH201" i="3"/>
  <c r="AI201" i="3"/>
  <c r="AJ201" i="3"/>
  <c r="X202" i="3"/>
  <c r="AE202" i="3" s="1"/>
  <c r="Y202" i="3"/>
  <c r="Z202" i="3"/>
  <c r="AC202" i="3" s="1"/>
  <c r="AA202" i="3"/>
  <c r="AF202" i="3" s="1"/>
  <c r="AG202" i="3"/>
  <c r="AH202" i="3"/>
  <c r="AI202" i="3"/>
  <c r="AJ202" i="3"/>
  <c r="X203" i="3"/>
  <c r="Y203" i="3"/>
  <c r="AF203" i="3" s="1"/>
  <c r="Z203" i="3"/>
  <c r="AA203" i="3"/>
  <c r="AC203" i="3"/>
  <c r="AE203" i="3"/>
  <c r="AG203" i="3"/>
  <c r="AH203" i="3"/>
  <c r="AI203" i="3"/>
  <c r="AJ203" i="3"/>
  <c r="X204" i="3"/>
  <c r="Y204" i="3"/>
  <c r="AF204" i="3" s="1"/>
  <c r="Z204" i="3"/>
  <c r="AC204" i="3" s="1"/>
  <c r="AA204" i="3"/>
  <c r="AG204" i="3"/>
  <c r="AH204" i="3"/>
  <c r="AI204" i="3"/>
  <c r="AJ204" i="3"/>
  <c r="X205" i="3"/>
  <c r="AE205" i="3" s="1"/>
  <c r="Y205" i="3"/>
  <c r="Z205" i="3"/>
  <c r="AA205" i="3"/>
  <c r="AF205" i="3" s="1"/>
  <c r="AB205" i="3"/>
  <c r="AC205" i="3"/>
  <c r="AG205" i="3"/>
  <c r="AH205" i="3"/>
  <c r="AI205" i="3"/>
  <c r="AJ205" i="3"/>
  <c r="X206" i="3"/>
  <c r="AB206" i="3" s="1"/>
  <c r="AD206" i="3" s="1"/>
  <c r="Y206" i="3"/>
  <c r="Z206" i="3"/>
  <c r="AA206" i="3"/>
  <c r="AC206" i="3"/>
  <c r="AF206" i="3"/>
  <c r="AG206" i="3"/>
  <c r="AH206" i="3"/>
  <c r="AI206" i="3"/>
  <c r="AJ206" i="3"/>
  <c r="X207" i="3"/>
  <c r="Y207" i="3"/>
  <c r="Z207" i="3"/>
  <c r="AA207" i="3"/>
  <c r="AG207" i="3"/>
  <c r="AH207" i="3"/>
  <c r="AI207" i="3"/>
  <c r="AJ207" i="3"/>
  <c r="X208" i="3"/>
  <c r="Y208" i="3"/>
  <c r="AF208" i="3" s="1"/>
  <c r="Z208" i="3"/>
  <c r="AA208" i="3"/>
  <c r="AB208" i="3"/>
  <c r="AD208" i="3" s="1"/>
  <c r="AC208" i="3"/>
  <c r="AE208" i="3"/>
  <c r="AG208" i="3"/>
  <c r="AH208" i="3"/>
  <c r="AI208" i="3"/>
  <c r="AJ208" i="3"/>
  <c r="X209" i="3"/>
  <c r="AB209" i="3" s="1"/>
  <c r="AD209" i="3" s="1"/>
  <c r="Y209" i="3"/>
  <c r="Z209" i="3"/>
  <c r="AC209" i="3" s="1"/>
  <c r="AA209" i="3"/>
  <c r="AF209" i="3"/>
  <c r="AG209" i="3"/>
  <c r="AH209" i="3"/>
  <c r="AI209" i="3"/>
  <c r="AJ209" i="3"/>
  <c r="X210" i="3"/>
  <c r="Y210" i="3"/>
  <c r="Z210" i="3"/>
  <c r="AA210" i="3"/>
  <c r="AB210" i="3"/>
  <c r="AG210" i="3"/>
  <c r="AH210" i="3"/>
  <c r="AI210" i="3"/>
  <c r="AJ210" i="3"/>
  <c r="X211" i="3"/>
  <c r="Y211" i="3"/>
  <c r="Z211" i="3"/>
  <c r="AA211" i="3"/>
  <c r="AB211" i="3"/>
  <c r="AC211" i="3"/>
  <c r="AD211" i="3" s="1"/>
  <c r="AE211" i="3"/>
  <c r="AF211" i="3"/>
  <c r="AG211" i="3"/>
  <c r="AH211" i="3"/>
  <c r="AI211" i="3"/>
  <c r="AJ211" i="3"/>
  <c r="X212" i="3"/>
  <c r="Y212" i="3"/>
  <c r="AF212" i="3" s="1"/>
  <c r="Z212" i="3"/>
  <c r="AC212" i="3" s="1"/>
  <c r="AA212" i="3"/>
  <c r="AG212" i="3"/>
  <c r="AH212" i="3"/>
  <c r="AI212" i="3"/>
  <c r="AJ212" i="3"/>
  <c r="X213" i="3"/>
  <c r="AE213" i="3" s="1"/>
  <c r="Y213" i="3"/>
  <c r="Z213" i="3"/>
  <c r="AA213" i="3"/>
  <c r="AF213" i="3" s="1"/>
  <c r="AB213" i="3"/>
  <c r="AC213" i="3"/>
  <c r="AG213" i="3"/>
  <c r="AH213" i="3"/>
  <c r="AI213" i="3"/>
  <c r="AJ213" i="3"/>
  <c r="X214" i="3"/>
  <c r="AB214" i="3" s="1"/>
  <c r="Y214" i="3"/>
  <c r="Z214" i="3"/>
  <c r="AA214" i="3"/>
  <c r="AC214" i="3"/>
  <c r="AD214" i="3"/>
  <c r="AE214" i="3"/>
  <c r="AF214" i="3"/>
  <c r="AG214" i="3"/>
  <c r="AH214" i="3"/>
  <c r="AI214" i="3"/>
  <c r="AJ214" i="3"/>
  <c r="X215" i="3"/>
  <c r="AE215" i="3" s="1"/>
  <c r="Y215" i="3"/>
  <c r="AF215" i="3" s="1"/>
  <c r="Z215" i="3"/>
  <c r="AC215" i="3" s="1"/>
  <c r="AA215" i="3"/>
  <c r="AG215" i="3"/>
  <c r="AH215" i="3"/>
  <c r="AI215" i="3"/>
  <c r="AJ215" i="3"/>
  <c r="X216" i="3"/>
  <c r="Y216" i="3"/>
  <c r="AF216" i="3" s="1"/>
  <c r="Z216" i="3"/>
  <c r="AA216" i="3"/>
  <c r="AB216" i="3"/>
  <c r="AC216" i="3"/>
  <c r="AD216" i="3"/>
  <c r="AE216" i="3"/>
  <c r="AG216" i="3"/>
  <c r="AH216" i="3"/>
  <c r="AI216" i="3"/>
  <c r="AJ216" i="3"/>
  <c r="X217" i="3"/>
  <c r="AB217" i="3" s="1"/>
  <c r="Y217" i="3"/>
  <c r="Z217" i="3"/>
  <c r="AC217" i="3" s="1"/>
  <c r="AA217" i="3"/>
  <c r="AE217" i="3"/>
  <c r="AF217" i="3"/>
  <c r="AG217" i="3"/>
  <c r="AH217" i="3"/>
  <c r="AI217" i="3"/>
  <c r="AJ217" i="3"/>
  <c r="X218" i="3"/>
  <c r="Y218" i="3"/>
  <c r="Z218" i="3"/>
  <c r="AA218" i="3"/>
  <c r="AB218" i="3"/>
  <c r="AG218" i="3"/>
  <c r="AH218" i="3"/>
  <c r="AI218" i="3"/>
  <c r="AJ218" i="3"/>
  <c r="X219" i="3"/>
  <c r="Y219" i="3"/>
  <c r="Z219" i="3"/>
  <c r="AA219" i="3"/>
  <c r="AB219" i="3"/>
  <c r="AC219" i="3"/>
  <c r="AD219" i="3" s="1"/>
  <c r="AE219" i="3"/>
  <c r="AF219" i="3"/>
  <c r="AG219" i="3"/>
  <c r="AH219" i="3"/>
  <c r="AI219" i="3"/>
  <c r="AJ219" i="3"/>
  <c r="X220" i="3"/>
  <c r="Y220" i="3"/>
  <c r="Z220" i="3"/>
  <c r="AC220" i="3" s="1"/>
  <c r="AA220" i="3"/>
  <c r="AF220" i="3"/>
  <c r="AG220" i="3"/>
  <c r="AH220" i="3"/>
  <c r="AI220" i="3"/>
  <c r="AJ220" i="3"/>
  <c r="X221" i="3"/>
  <c r="AE221" i="3" s="1"/>
  <c r="Y221" i="3"/>
  <c r="Z221" i="3"/>
  <c r="AA221" i="3"/>
  <c r="AF221" i="3" s="1"/>
  <c r="AB221" i="3"/>
  <c r="AG221" i="3"/>
  <c r="AH221" i="3"/>
  <c r="AI221" i="3"/>
  <c r="AJ221" i="3"/>
  <c r="X222" i="3"/>
  <c r="AB222" i="3" s="1"/>
  <c r="AD222" i="3" s="1"/>
  <c r="Y222" i="3"/>
  <c r="Z222" i="3"/>
  <c r="AA222" i="3"/>
  <c r="AC222" i="3"/>
  <c r="AF222" i="3"/>
  <c r="AG222" i="3"/>
  <c r="AH222" i="3"/>
  <c r="AI222" i="3"/>
  <c r="AJ222" i="3"/>
  <c r="X223" i="3"/>
  <c r="AE223" i="3" s="1"/>
  <c r="Y223" i="3"/>
  <c r="Z223" i="3"/>
  <c r="AA223" i="3"/>
  <c r="AG223" i="3"/>
  <c r="AH223" i="3"/>
  <c r="AI223" i="3"/>
  <c r="AJ223" i="3"/>
  <c r="X224" i="3"/>
  <c r="Y224" i="3"/>
  <c r="AF224" i="3" s="1"/>
  <c r="Z224" i="3"/>
  <c r="AA224" i="3"/>
  <c r="AB224" i="3"/>
  <c r="AC224" i="3"/>
  <c r="AD224" i="3"/>
  <c r="AE224" i="3"/>
  <c r="AG224" i="3"/>
  <c r="AH224" i="3"/>
  <c r="AI224" i="3"/>
  <c r="AJ224" i="3"/>
  <c r="X225" i="3"/>
  <c r="Y225" i="3"/>
  <c r="AF225" i="3" s="1"/>
  <c r="Z225" i="3"/>
  <c r="AC225" i="3" s="1"/>
  <c r="AA225" i="3"/>
  <c r="AG225" i="3"/>
  <c r="AH225" i="3"/>
  <c r="AI225" i="3"/>
  <c r="AJ225" i="3"/>
  <c r="X226" i="3"/>
  <c r="Y226" i="3"/>
  <c r="AF226" i="3" s="1"/>
  <c r="Z226" i="3"/>
  <c r="AA226" i="3"/>
  <c r="AB226" i="3"/>
  <c r="AG226" i="3"/>
  <c r="AH226" i="3"/>
  <c r="AI226" i="3"/>
  <c r="AJ226" i="3"/>
  <c r="X227" i="3"/>
  <c r="Y227" i="3"/>
  <c r="Z227" i="3"/>
  <c r="AA227" i="3"/>
  <c r="AB227" i="3"/>
  <c r="AC227" i="3"/>
  <c r="AD227" i="3"/>
  <c r="AE227" i="3"/>
  <c r="AF227" i="3"/>
  <c r="AG227" i="3"/>
  <c r="AH227" i="3"/>
  <c r="AI227" i="3"/>
  <c r="AJ227" i="3"/>
  <c r="X228" i="3"/>
  <c r="Y228" i="3"/>
  <c r="AF228" i="3" s="1"/>
  <c r="Z228" i="3"/>
  <c r="AC228" i="3" s="1"/>
  <c r="AA228" i="3"/>
  <c r="AG228" i="3"/>
  <c r="AH228" i="3"/>
  <c r="AI228" i="3"/>
  <c r="AJ228" i="3"/>
  <c r="X229" i="3"/>
  <c r="AE229" i="3" s="1"/>
  <c r="Y229" i="3"/>
  <c r="Z229" i="3"/>
  <c r="AA229" i="3"/>
  <c r="AF229" i="3" s="1"/>
  <c r="AB229" i="3"/>
  <c r="AG229" i="3"/>
  <c r="AH229" i="3"/>
  <c r="AI229" i="3"/>
  <c r="AJ229" i="3"/>
  <c r="X230" i="3"/>
  <c r="AB230" i="3" s="1"/>
  <c r="Y230" i="3"/>
  <c r="Z230" i="3"/>
  <c r="AA230" i="3"/>
  <c r="AC230" i="3"/>
  <c r="AD230" i="3"/>
  <c r="AE230" i="3"/>
  <c r="AF230" i="3"/>
  <c r="AG230" i="3"/>
  <c r="AH230" i="3"/>
  <c r="AI230" i="3"/>
  <c r="AJ230" i="3"/>
  <c r="X231" i="3"/>
  <c r="Y231" i="3"/>
  <c r="AF231" i="3" s="1"/>
  <c r="Z231" i="3"/>
  <c r="AA231" i="3"/>
  <c r="AG231" i="3"/>
  <c r="AH231" i="3"/>
  <c r="AI231" i="3"/>
  <c r="AJ231" i="3"/>
  <c r="X232" i="3"/>
  <c r="Y232" i="3"/>
  <c r="AF232" i="3" s="1"/>
  <c r="Z232" i="3"/>
  <c r="AA232" i="3"/>
  <c r="AB232" i="3"/>
  <c r="AD232" i="3" s="1"/>
  <c r="AC232" i="3"/>
  <c r="AE232" i="3"/>
  <c r="AG232" i="3"/>
  <c r="AH232" i="3"/>
  <c r="AI232" i="3"/>
  <c r="AJ232" i="3"/>
  <c r="X233" i="3"/>
  <c r="AB233" i="3" s="1"/>
  <c r="Y233" i="3"/>
  <c r="Z233" i="3"/>
  <c r="AC233" i="3" s="1"/>
  <c r="AA233" i="3"/>
  <c r="AD233" i="3"/>
  <c r="AE233" i="3"/>
  <c r="AF233" i="3"/>
  <c r="AG233" i="3"/>
  <c r="AH233" i="3"/>
  <c r="AI233" i="3"/>
  <c r="AJ233" i="3"/>
  <c r="X234" i="3"/>
  <c r="Y234" i="3"/>
  <c r="AB234" i="3" s="1"/>
  <c r="Z234" i="3"/>
  <c r="AA234" i="3"/>
  <c r="AG234" i="3"/>
  <c r="AH234" i="3"/>
  <c r="AI234" i="3"/>
  <c r="AJ234" i="3"/>
  <c r="X235" i="3"/>
  <c r="Y235" i="3"/>
  <c r="Z235" i="3"/>
  <c r="AA235" i="3"/>
  <c r="AB235" i="3"/>
  <c r="AD235" i="3" s="1"/>
  <c r="AC235" i="3"/>
  <c r="AE235" i="3"/>
  <c r="AF235" i="3"/>
  <c r="AG235" i="3"/>
  <c r="AH235" i="3"/>
  <c r="AI235" i="3"/>
  <c r="AJ235" i="3"/>
  <c r="X236" i="3"/>
  <c r="AB236" i="3" s="1"/>
  <c r="Y236" i="3"/>
  <c r="Z236" i="3"/>
  <c r="AC236" i="3" s="1"/>
  <c r="AA236" i="3"/>
  <c r="AE236" i="3"/>
  <c r="AF236" i="3"/>
  <c r="AG236" i="3"/>
  <c r="AH236" i="3"/>
  <c r="AI236" i="3"/>
  <c r="AJ236" i="3"/>
  <c r="X237" i="3"/>
  <c r="Y237" i="3"/>
  <c r="Z237" i="3"/>
  <c r="AC237" i="3" s="1"/>
  <c r="AA237" i="3"/>
  <c r="AF237" i="3" s="1"/>
  <c r="AB237" i="3"/>
  <c r="AG237" i="3"/>
  <c r="AH237" i="3"/>
  <c r="AI237" i="3"/>
  <c r="AJ237" i="3"/>
  <c r="X238" i="3"/>
  <c r="AB238" i="3" s="1"/>
  <c r="AD238" i="3" s="1"/>
  <c r="Y238" i="3"/>
  <c r="Z238" i="3"/>
  <c r="AA238" i="3"/>
  <c r="AC238" i="3"/>
  <c r="AF238" i="3"/>
  <c r="AG238" i="3"/>
  <c r="AH238" i="3"/>
  <c r="AI238" i="3"/>
  <c r="AJ238" i="3"/>
  <c r="X239" i="3"/>
  <c r="Y239" i="3"/>
  <c r="Z239" i="3"/>
  <c r="AA239" i="3"/>
  <c r="AF239" i="3"/>
  <c r="AG239" i="3"/>
  <c r="AH239" i="3"/>
  <c r="AI239" i="3"/>
  <c r="AJ239" i="3"/>
  <c r="X240" i="3"/>
  <c r="Y240" i="3"/>
  <c r="Z240" i="3"/>
  <c r="AA240" i="3"/>
  <c r="AC240" i="3" s="1"/>
  <c r="AB240" i="3"/>
  <c r="AD240" i="3" s="1"/>
  <c r="AE240" i="3"/>
  <c r="AG240" i="3"/>
  <c r="AH240" i="3"/>
  <c r="AI240" i="3"/>
  <c r="AJ240" i="3"/>
  <c r="X241" i="3"/>
  <c r="AB241" i="3" s="1"/>
  <c r="AD241" i="3" s="1"/>
  <c r="Y241" i="3"/>
  <c r="Z241" i="3"/>
  <c r="AC241" i="3" s="1"/>
  <c r="AA241" i="3"/>
  <c r="AF241" i="3"/>
  <c r="AG241" i="3"/>
  <c r="AH241" i="3"/>
  <c r="AI241" i="3"/>
  <c r="AJ241" i="3"/>
  <c r="X242" i="3"/>
  <c r="Y242" i="3"/>
  <c r="Z242" i="3"/>
  <c r="AA242" i="3"/>
  <c r="AB242" i="3"/>
  <c r="AG242" i="3"/>
  <c r="AH242" i="3"/>
  <c r="AI242" i="3"/>
  <c r="AJ242" i="3"/>
  <c r="X243" i="3"/>
  <c r="Y243" i="3"/>
  <c r="Z243" i="3"/>
  <c r="AA243" i="3"/>
  <c r="AB243" i="3"/>
  <c r="AD243" i="3" s="1"/>
  <c r="AC243" i="3"/>
  <c r="AE243" i="3"/>
  <c r="AF243" i="3"/>
  <c r="AG243" i="3"/>
  <c r="AH243" i="3"/>
  <c r="AI243" i="3"/>
  <c r="AJ243" i="3"/>
  <c r="X244" i="3"/>
  <c r="Y244" i="3"/>
  <c r="Z244" i="3"/>
  <c r="AC244" i="3" s="1"/>
  <c r="AA244" i="3"/>
  <c r="AE244" i="3"/>
  <c r="AF244" i="3"/>
  <c r="AG244" i="3"/>
  <c r="AH244" i="3"/>
  <c r="AI244" i="3"/>
  <c r="AJ244" i="3"/>
  <c r="X245" i="3"/>
  <c r="Y245" i="3"/>
  <c r="Z245" i="3"/>
  <c r="AA245" i="3"/>
  <c r="AF245" i="3" s="1"/>
  <c r="AB245" i="3"/>
  <c r="AC245" i="3"/>
  <c r="AG245" i="3"/>
  <c r="AH245" i="3"/>
  <c r="AI245" i="3"/>
  <c r="AJ245" i="3"/>
  <c r="X246" i="3"/>
  <c r="AB246" i="3" s="1"/>
  <c r="AD246" i="3" s="1"/>
  <c r="Y246" i="3"/>
  <c r="Z246" i="3"/>
  <c r="AA246" i="3"/>
  <c r="AC246" i="3"/>
  <c r="AF246" i="3"/>
  <c r="AG246" i="3"/>
  <c r="AH246" i="3"/>
  <c r="AI246" i="3"/>
  <c r="AJ246" i="3"/>
  <c r="X247" i="3"/>
  <c r="Y247" i="3"/>
  <c r="Z247" i="3"/>
  <c r="AC247" i="3" s="1"/>
  <c r="AA247" i="3"/>
  <c r="AF247" i="3"/>
  <c r="AG247" i="3"/>
  <c r="AH247" i="3"/>
  <c r="AI247" i="3"/>
  <c r="AJ247" i="3"/>
  <c r="X248" i="3"/>
  <c r="Y248" i="3"/>
  <c r="Z248" i="3"/>
  <c r="AA248" i="3"/>
  <c r="AB248" i="3"/>
  <c r="AC248" i="3"/>
  <c r="AD248" i="3"/>
  <c r="AE248" i="3"/>
  <c r="AG248" i="3"/>
  <c r="AH248" i="3"/>
  <c r="AI248" i="3"/>
  <c r="AJ248" i="3"/>
  <c r="X249" i="3"/>
  <c r="Y249" i="3"/>
  <c r="AF249" i="3" s="1"/>
  <c r="Z249" i="3"/>
  <c r="AC249" i="3" s="1"/>
  <c r="AA249" i="3"/>
  <c r="AG249" i="3"/>
  <c r="AH249" i="3"/>
  <c r="AI249" i="3"/>
  <c r="AJ249" i="3"/>
  <c r="X250" i="3"/>
  <c r="Y250" i="3"/>
  <c r="AF250" i="3" s="1"/>
  <c r="Z250" i="3"/>
  <c r="AA250" i="3"/>
  <c r="AB250" i="3"/>
  <c r="AG250" i="3"/>
  <c r="AH250" i="3"/>
  <c r="AI250" i="3"/>
  <c r="AJ250" i="3"/>
  <c r="X251" i="3"/>
  <c r="Y251" i="3"/>
  <c r="Z251" i="3"/>
  <c r="AA251" i="3"/>
  <c r="AB251" i="3"/>
  <c r="AC251" i="3"/>
  <c r="AD251" i="3"/>
  <c r="AE251" i="3"/>
  <c r="AF251" i="3"/>
  <c r="AG251" i="3"/>
  <c r="AH251" i="3"/>
  <c r="AI251" i="3"/>
  <c r="AJ251" i="3"/>
  <c r="X252" i="3"/>
  <c r="Y252" i="3"/>
  <c r="AF252" i="3" s="1"/>
  <c r="Z252" i="3"/>
  <c r="AC252" i="3" s="1"/>
  <c r="AA252" i="3"/>
  <c r="AG252" i="3"/>
  <c r="AH252" i="3"/>
  <c r="AI252" i="3"/>
  <c r="AJ252" i="3"/>
  <c r="X253" i="3"/>
  <c r="AE253" i="3" s="1"/>
  <c r="Y253" i="3"/>
  <c r="Z253" i="3"/>
  <c r="AA253" i="3"/>
  <c r="AF253" i="3" s="1"/>
  <c r="AB253" i="3"/>
  <c r="AC253" i="3"/>
  <c r="AG253" i="3"/>
  <c r="AH253" i="3"/>
  <c r="AI253" i="3"/>
  <c r="AJ253" i="3"/>
  <c r="X254" i="3"/>
  <c r="AB254" i="3" s="1"/>
  <c r="Y254" i="3"/>
  <c r="Z254" i="3"/>
  <c r="AA254" i="3"/>
  <c r="AC254" i="3"/>
  <c r="AD254" i="3"/>
  <c r="AE254" i="3"/>
  <c r="AF254" i="3"/>
  <c r="AG254" i="3"/>
  <c r="AH254" i="3"/>
  <c r="AI254" i="3"/>
  <c r="AJ254" i="3"/>
  <c r="X255" i="3"/>
  <c r="Y255" i="3"/>
  <c r="AF255" i="3" s="1"/>
  <c r="Z255" i="3"/>
  <c r="AA255" i="3"/>
  <c r="AG255" i="3"/>
  <c r="AH255" i="3"/>
  <c r="AI255" i="3"/>
  <c r="AJ255" i="3"/>
  <c r="X256" i="3"/>
  <c r="Y256" i="3"/>
  <c r="AF256" i="3" s="1"/>
  <c r="Z256" i="3"/>
  <c r="AA256" i="3"/>
  <c r="AB256" i="3"/>
  <c r="AC256" i="3"/>
  <c r="AD256" i="3"/>
  <c r="AE256" i="3"/>
  <c r="AG256" i="3"/>
  <c r="AH256" i="3"/>
  <c r="AI256" i="3"/>
  <c r="AJ256" i="3"/>
  <c r="X257" i="3"/>
  <c r="Y257" i="3"/>
  <c r="AF257" i="3" s="1"/>
  <c r="Z257" i="3"/>
  <c r="AC257" i="3" s="1"/>
  <c r="AA257" i="3"/>
  <c r="AE257" i="3"/>
  <c r="AG257" i="3"/>
  <c r="AH257" i="3"/>
  <c r="AI257" i="3"/>
  <c r="AJ257" i="3"/>
  <c r="X258" i="3"/>
  <c r="Y258" i="3"/>
  <c r="AF258" i="3" s="1"/>
  <c r="Z258" i="3"/>
  <c r="AA258" i="3"/>
  <c r="AG258" i="3"/>
  <c r="AH258" i="3"/>
  <c r="AI258" i="3"/>
  <c r="AJ258" i="3"/>
  <c r="X259" i="3"/>
  <c r="Y259" i="3"/>
  <c r="Z259" i="3"/>
  <c r="AA259" i="3"/>
  <c r="AB259" i="3"/>
  <c r="AC259" i="3"/>
  <c r="AD259" i="3"/>
  <c r="AE259" i="3"/>
  <c r="AF259" i="3"/>
  <c r="AG259" i="3"/>
  <c r="AH259" i="3"/>
  <c r="AI259" i="3"/>
  <c r="AJ259" i="3"/>
  <c r="X260" i="3"/>
  <c r="AE260" i="3" s="1"/>
  <c r="Y260" i="3"/>
  <c r="AF260" i="3" s="1"/>
  <c r="Z260" i="3"/>
  <c r="AC260" i="3" s="1"/>
  <c r="AA260" i="3"/>
  <c r="AG260" i="3"/>
  <c r="AH260" i="3"/>
  <c r="AI260" i="3"/>
  <c r="AJ260" i="3"/>
  <c r="X261" i="3"/>
  <c r="AE261" i="3" s="1"/>
  <c r="Y261" i="3"/>
  <c r="Z261" i="3"/>
  <c r="AA261" i="3"/>
  <c r="AF261" i="3" s="1"/>
  <c r="AB261" i="3"/>
  <c r="AG261" i="3"/>
  <c r="AH261" i="3"/>
  <c r="AI261" i="3"/>
  <c r="AJ261" i="3"/>
  <c r="X262" i="3"/>
  <c r="AB262" i="3" s="1"/>
  <c r="Y262" i="3"/>
  <c r="Z262" i="3"/>
  <c r="AA262" i="3"/>
  <c r="AC262" i="3"/>
  <c r="AD262" i="3"/>
  <c r="AE262" i="3"/>
  <c r="AF262" i="3"/>
  <c r="AG262" i="3"/>
  <c r="AH262" i="3"/>
  <c r="AI262" i="3"/>
  <c r="AJ262" i="3"/>
  <c r="X263" i="3"/>
  <c r="Y263" i="3"/>
  <c r="AF263" i="3" s="1"/>
  <c r="Z263" i="3"/>
  <c r="AA263" i="3"/>
  <c r="AG263" i="3"/>
  <c r="AH263" i="3"/>
  <c r="AI263" i="3"/>
  <c r="AJ263" i="3"/>
  <c r="X264" i="3"/>
  <c r="Y264" i="3"/>
  <c r="AF264" i="3" s="1"/>
  <c r="Z264" i="3"/>
  <c r="AA264" i="3"/>
  <c r="AB264" i="3"/>
  <c r="AD264" i="3" s="1"/>
  <c r="AC264" i="3"/>
  <c r="AE264" i="3"/>
  <c r="AG264" i="3"/>
  <c r="AH264" i="3"/>
  <c r="AI264" i="3"/>
  <c r="AJ264" i="3"/>
  <c r="X265" i="3"/>
  <c r="AB265" i="3" s="1"/>
  <c r="Y265" i="3"/>
  <c r="Z265" i="3"/>
  <c r="AC265" i="3" s="1"/>
  <c r="AA265" i="3"/>
  <c r="AD265" i="3"/>
  <c r="AE265" i="3"/>
  <c r="AF265" i="3"/>
  <c r="AG265" i="3"/>
  <c r="AH265" i="3"/>
  <c r="AI265" i="3"/>
  <c r="AJ265" i="3"/>
  <c r="X266" i="3"/>
  <c r="Y266" i="3"/>
  <c r="AB266" i="3" s="1"/>
  <c r="Z266" i="3"/>
  <c r="AA266" i="3"/>
  <c r="AG266" i="3"/>
  <c r="AH266" i="3"/>
  <c r="AI266" i="3"/>
  <c r="AJ266" i="3"/>
  <c r="X267" i="3"/>
  <c r="Y267" i="3"/>
  <c r="Z267" i="3"/>
  <c r="AA267" i="3"/>
  <c r="AB267" i="3"/>
  <c r="AD267" i="3" s="1"/>
  <c r="AC267" i="3"/>
  <c r="AE267" i="3"/>
  <c r="AF267" i="3"/>
  <c r="AG267" i="3"/>
  <c r="AH267" i="3"/>
  <c r="AI267" i="3"/>
  <c r="AJ267" i="3"/>
  <c r="X268" i="3"/>
  <c r="AB268" i="3" s="1"/>
  <c r="Y268" i="3"/>
  <c r="Z268" i="3"/>
  <c r="AC268" i="3" s="1"/>
  <c r="AA268" i="3"/>
  <c r="AE268" i="3"/>
  <c r="AF268" i="3"/>
  <c r="AG268" i="3"/>
  <c r="AH268" i="3"/>
  <c r="AI268" i="3"/>
  <c r="AJ268" i="3"/>
  <c r="X269" i="3"/>
  <c r="Y269" i="3"/>
  <c r="Z269" i="3"/>
  <c r="AC269" i="3" s="1"/>
  <c r="AA269" i="3"/>
  <c r="AF269" i="3" s="1"/>
  <c r="AB269" i="3"/>
  <c r="AG269" i="3"/>
  <c r="AH269" i="3"/>
  <c r="AI269" i="3"/>
  <c r="AJ269" i="3"/>
  <c r="X270" i="3"/>
  <c r="AB270" i="3" s="1"/>
  <c r="AD270" i="3" s="1"/>
  <c r="Y270" i="3"/>
  <c r="Z270" i="3"/>
  <c r="AA270" i="3"/>
  <c r="AC270" i="3"/>
  <c r="AF270" i="3"/>
  <c r="AG270" i="3"/>
  <c r="AH270" i="3"/>
  <c r="AI270" i="3"/>
  <c r="AJ270" i="3"/>
  <c r="X271" i="3"/>
  <c r="Y271" i="3"/>
  <c r="Z271" i="3"/>
  <c r="AA271" i="3"/>
  <c r="AF271" i="3"/>
  <c r="AG271" i="3"/>
  <c r="AH271" i="3"/>
  <c r="AI271" i="3"/>
  <c r="AJ271" i="3"/>
  <c r="X272" i="3"/>
  <c r="Y272" i="3"/>
  <c r="Z272" i="3"/>
  <c r="AA272" i="3"/>
  <c r="AC272" i="3" s="1"/>
  <c r="AB272" i="3"/>
  <c r="AD272" i="3" s="1"/>
  <c r="AE272" i="3"/>
  <c r="AG272" i="3"/>
  <c r="AH272" i="3"/>
  <c r="AI272" i="3"/>
  <c r="AJ272" i="3"/>
  <c r="X273" i="3"/>
  <c r="AB273" i="3" s="1"/>
  <c r="AD273" i="3" s="1"/>
  <c r="Y273" i="3"/>
  <c r="Z273" i="3"/>
  <c r="AC273" i="3" s="1"/>
  <c r="AA273" i="3"/>
  <c r="AF273" i="3"/>
  <c r="AG273" i="3"/>
  <c r="AH273" i="3"/>
  <c r="AI273" i="3"/>
  <c r="AJ273" i="3"/>
  <c r="X274" i="3"/>
  <c r="Y274" i="3"/>
  <c r="Z274" i="3"/>
  <c r="AA274" i="3"/>
  <c r="AB274" i="3"/>
  <c r="AG274" i="3"/>
  <c r="AH274" i="3"/>
  <c r="AI274" i="3"/>
  <c r="AJ274" i="3"/>
  <c r="X275" i="3"/>
  <c r="Y275" i="3"/>
  <c r="Z275" i="3"/>
  <c r="AA275" i="3"/>
  <c r="AB275" i="3"/>
  <c r="AD275" i="3" s="1"/>
  <c r="AC275" i="3"/>
  <c r="AE275" i="3"/>
  <c r="AF275" i="3"/>
  <c r="AG275" i="3"/>
  <c r="AH275" i="3"/>
  <c r="AI275" i="3"/>
  <c r="AJ275" i="3"/>
  <c r="X276" i="3"/>
  <c r="Y276" i="3"/>
  <c r="Z276" i="3"/>
  <c r="AC276" i="3" s="1"/>
  <c r="AA276" i="3"/>
  <c r="AE276" i="3"/>
  <c r="AF276" i="3"/>
  <c r="AG276" i="3"/>
  <c r="AH276" i="3"/>
  <c r="AI276" i="3"/>
  <c r="AJ276" i="3"/>
  <c r="X277" i="3"/>
  <c r="Y277" i="3"/>
  <c r="Z277" i="3"/>
  <c r="AA277" i="3"/>
  <c r="AF277" i="3" s="1"/>
  <c r="AB277" i="3"/>
  <c r="AC277" i="3"/>
  <c r="AG277" i="3"/>
  <c r="AH277" i="3"/>
  <c r="AI277" i="3"/>
  <c r="AJ277" i="3"/>
  <c r="X278" i="3"/>
  <c r="AB278" i="3" s="1"/>
  <c r="AD278" i="3" s="1"/>
  <c r="Y278" i="3"/>
  <c r="Z278" i="3"/>
  <c r="AA278" i="3"/>
  <c r="AC278" i="3"/>
  <c r="AF278" i="3"/>
  <c r="AG278" i="3"/>
  <c r="AH278" i="3"/>
  <c r="AI278" i="3"/>
  <c r="AJ278" i="3"/>
  <c r="X279" i="3"/>
  <c r="Y279" i="3"/>
  <c r="Z279" i="3"/>
  <c r="AC279" i="3" s="1"/>
  <c r="AA279" i="3"/>
  <c r="AF279" i="3"/>
  <c r="AG279" i="3"/>
  <c r="AH279" i="3"/>
  <c r="AI279" i="3"/>
  <c r="AJ279" i="3"/>
  <c r="X280" i="3"/>
  <c r="Y280" i="3"/>
  <c r="Z280" i="3"/>
  <c r="AA280" i="3"/>
  <c r="AB280" i="3"/>
  <c r="AC280" i="3"/>
  <c r="AD280" i="3"/>
  <c r="AE280" i="3"/>
  <c r="AG280" i="3"/>
  <c r="AH280" i="3"/>
  <c r="AI280" i="3"/>
  <c r="AJ280" i="3"/>
  <c r="X281" i="3"/>
  <c r="Y281" i="3"/>
  <c r="AF281" i="3" s="1"/>
  <c r="Z281" i="3"/>
  <c r="AC281" i="3" s="1"/>
  <c r="AA281" i="3"/>
  <c r="AG281" i="3"/>
  <c r="AH281" i="3"/>
  <c r="AI281" i="3"/>
  <c r="AJ281" i="3"/>
  <c r="X282" i="3"/>
  <c r="Y282" i="3"/>
  <c r="AF282" i="3" s="1"/>
  <c r="Z282" i="3"/>
  <c r="AA282" i="3"/>
  <c r="AB282" i="3"/>
  <c r="AG282" i="3"/>
  <c r="AH282" i="3"/>
  <c r="AI282" i="3"/>
  <c r="AJ282" i="3"/>
  <c r="AD277" i="3" l="1"/>
  <c r="AD274" i="3"/>
  <c r="AB281" i="3"/>
  <c r="AD281" i="3" s="1"/>
  <c r="AB249" i="3"/>
  <c r="AD249" i="3" s="1"/>
  <c r="AE263" i="3"/>
  <c r="AB263" i="3"/>
  <c r="AE279" i="3"/>
  <c r="AB279" i="3"/>
  <c r="AD279" i="3" s="1"/>
  <c r="AB276" i="3"/>
  <c r="AD276" i="3" s="1"/>
  <c r="AD269" i="3"/>
  <c r="AE258" i="3"/>
  <c r="AC258" i="3"/>
  <c r="AC255" i="3"/>
  <c r="AE247" i="3"/>
  <c r="AB247" i="3"/>
  <c r="AD247" i="3" s="1"/>
  <c r="AB244" i="3"/>
  <c r="AD244" i="3" s="1"/>
  <c r="AD237" i="3"/>
  <c r="AC221" i="3"/>
  <c r="AD221" i="3" s="1"/>
  <c r="AD218" i="3"/>
  <c r="AD200" i="3"/>
  <c r="AD196" i="3"/>
  <c r="AE218" i="3"/>
  <c r="AC218" i="3"/>
  <c r="AE200" i="3"/>
  <c r="AC200" i="3"/>
  <c r="AE266" i="3"/>
  <c r="AC266" i="3"/>
  <c r="AD266" i="3" s="1"/>
  <c r="AB225" i="3"/>
  <c r="AD225" i="3" s="1"/>
  <c r="AE206" i="3"/>
  <c r="AF272" i="3"/>
  <c r="AE269" i="3"/>
  <c r="AE237" i="3"/>
  <c r="AE231" i="3"/>
  <c r="AB231" i="3"/>
  <c r="AD231" i="3" s="1"/>
  <c r="AD213" i="3"/>
  <c r="AF207" i="3"/>
  <c r="AB204" i="3"/>
  <c r="AD204" i="3" s="1"/>
  <c r="AE204" i="3"/>
  <c r="AC263" i="3"/>
  <c r="AB252" i="3"/>
  <c r="AD252" i="3" s="1"/>
  <c r="AD245" i="3"/>
  <c r="AE234" i="3"/>
  <c r="AC234" i="3"/>
  <c r="AD234" i="3" s="1"/>
  <c r="AF234" i="3"/>
  <c r="AE270" i="3"/>
  <c r="AD253" i="3"/>
  <c r="AE242" i="3"/>
  <c r="AC242" i="3"/>
  <c r="AE241" i="3"/>
  <c r="AF240" i="3"/>
  <c r="AF274" i="3"/>
  <c r="AC261" i="3"/>
  <c r="AB257" i="3"/>
  <c r="AD257" i="3" s="1"/>
  <c r="AF242" i="3"/>
  <c r="AC229" i="3"/>
  <c r="AC223" i="3"/>
  <c r="AE222" i="3"/>
  <c r="AE210" i="3"/>
  <c r="AC210" i="3"/>
  <c r="AD210" i="3" s="1"/>
  <c r="AE209" i="3"/>
  <c r="AE207" i="3"/>
  <c r="AD192" i="3"/>
  <c r="AB212" i="3"/>
  <c r="AD212" i="3" s="1"/>
  <c r="AE212" i="3"/>
  <c r="AC231" i="3"/>
  <c r="AF266" i="3"/>
  <c r="AC271" i="3"/>
  <c r="AB260" i="3"/>
  <c r="AD260" i="3" s="1"/>
  <c r="AC239" i="3"/>
  <c r="AE238" i="3"/>
  <c r="AC282" i="3"/>
  <c r="AD282" i="3" s="1"/>
  <c r="AE282" i="3"/>
  <c r="AE281" i="3"/>
  <c r="AF280" i="3"/>
  <c r="AE278" i="3"/>
  <c r="AE277" i="3"/>
  <c r="AE271" i="3"/>
  <c r="AB271" i="3"/>
  <c r="AD271" i="3" s="1"/>
  <c r="AD268" i="3"/>
  <c r="AD261" i="3"/>
  <c r="AB258" i="3"/>
  <c r="AE252" i="3"/>
  <c r="AE250" i="3"/>
  <c r="AC250" i="3"/>
  <c r="AD250" i="3" s="1"/>
  <c r="AE249" i="3"/>
  <c r="AF248" i="3"/>
  <c r="AE246" i="3"/>
  <c r="AE245" i="3"/>
  <c r="AE239" i="3"/>
  <c r="AB239" i="3"/>
  <c r="AD236" i="3"/>
  <c r="AD229" i="3"/>
  <c r="AF223" i="3"/>
  <c r="AB220" i="3"/>
  <c r="AD220" i="3" s="1"/>
  <c r="AE220" i="3"/>
  <c r="AD217" i="3"/>
  <c r="AF210" i="3"/>
  <c r="AE255" i="3"/>
  <c r="AB255" i="3"/>
  <c r="AD255" i="3" s="1"/>
  <c r="AD242" i="3"/>
  <c r="AB228" i="3"/>
  <c r="AD228" i="3" s="1"/>
  <c r="AE228" i="3"/>
  <c r="AF218" i="3"/>
  <c r="AC207" i="3"/>
  <c r="AC274" i="3"/>
  <c r="AE274" i="3"/>
  <c r="AE273" i="3"/>
  <c r="AE226" i="3"/>
  <c r="AC226" i="3"/>
  <c r="AD226" i="3" s="1"/>
  <c r="AE225" i="3"/>
  <c r="AD205" i="3"/>
  <c r="AB223" i="3"/>
  <c r="AB215" i="3"/>
  <c r="AD215" i="3" s="1"/>
  <c r="AB207" i="3"/>
  <c r="AD207" i="3" s="1"/>
  <c r="AB202" i="3"/>
  <c r="AD202" i="3" s="1"/>
  <c r="AF199" i="3"/>
  <c r="AC194" i="3"/>
  <c r="AD194" i="3" s="1"/>
  <c r="AE145" i="3"/>
  <c r="AB145" i="3"/>
  <c r="AD145" i="3" s="1"/>
  <c r="AD138" i="3"/>
  <c r="AC134" i="3"/>
  <c r="AC126" i="3"/>
  <c r="AD126" i="3" s="1"/>
  <c r="AB117" i="3"/>
  <c r="AD117" i="3" s="1"/>
  <c r="AE117" i="3"/>
  <c r="AI110" i="3"/>
  <c r="AH110" i="3"/>
  <c r="AF102" i="3"/>
  <c r="AB102" i="3"/>
  <c r="AD68" i="3"/>
  <c r="AE185" i="3"/>
  <c r="AB185" i="3"/>
  <c r="AD185" i="3" s="1"/>
  <c r="AE174" i="3"/>
  <c r="AE169" i="3"/>
  <c r="AB169" i="3"/>
  <c r="AD169" i="3" s="1"/>
  <c r="AD134" i="3"/>
  <c r="AB120" i="3"/>
  <c r="AD120" i="3" s="1"/>
  <c r="AE120" i="3"/>
  <c r="AE110" i="3"/>
  <c r="AD180" i="3"/>
  <c r="AD164" i="3"/>
  <c r="AE153" i="3"/>
  <c r="AB153" i="3"/>
  <c r="AD153" i="3" s="1"/>
  <c r="AB150" i="3"/>
  <c r="AD150" i="3" s="1"/>
  <c r="AC146" i="3"/>
  <c r="AD146" i="3" s="1"/>
  <c r="AD143" i="3"/>
  <c r="AD140" i="3"/>
  <c r="AE131" i="3"/>
  <c r="AB131" i="3"/>
  <c r="AD131" i="3" s="1"/>
  <c r="AE127" i="3"/>
  <c r="AB127" i="3"/>
  <c r="AD127" i="3" s="1"/>
  <c r="AD183" i="3"/>
  <c r="AD167" i="3"/>
  <c r="AE160" i="3"/>
  <c r="AF138" i="3"/>
  <c r="AB123" i="3"/>
  <c r="AD123" i="3" s="1"/>
  <c r="AE123" i="3"/>
  <c r="AF105" i="3"/>
  <c r="AC104" i="3"/>
  <c r="AE104" i="3"/>
  <c r="AD100" i="3"/>
  <c r="AD193" i="3"/>
  <c r="AD201" i="3"/>
  <c r="AF196" i="3"/>
  <c r="AB199" i="3"/>
  <c r="AD199" i="3" s="1"/>
  <c r="AE196" i="3"/>
  <c r="AE190" i="3"/>
  <c r="AE182" i="3"/>
  <c r="AF180" i="3"/>
  <c r="AE177" i="3"/>
  <c r="AB177" i="3"/>
  <c r="AD177" i="3" s="1"/>
  <c r="AB174" i="3"/>
  <c r="AD174" i="3" s="1"/>
  <c r="AB171" i="3"/>
  <c r="AD171" i="3" s="1"/>
  <c r="AE166" i="3"/>
  <c r="AF164" i="3"/>
  <c r="AE161" i="3"/>
  <c r="AB161" i="3"/>
  <c r="AD161" i="3" s="1"/>
  <c r="AB158" i="3"/>
  <c r="AD158" i="3" s="1"/>
  <c r="AB155" i="3"/>
  <c r="AD155" i="3" s="1"/>
  <c r="AF143" i="3"/>
  <c r="AF140" i="3"/>
  <c r="AF129" i="3"/>
  <c r="AB129" i="3"/>
  <c r="AD129" i="3" s="1"/>
  <c r="AD113" i="3"/>
  <c r="AD62" i="3"/>
  <c r="AE192" i="3"/>
  <c r="AF191" i="3"/>
  <c r="AE187" i="3"/>
  <c r="AF183" i="3"/>
  <c r="AE180" i="3"/>
  <c r="AC175" i="3"/>
  <c r="AB172" i="3"/>
  <c r="AD172" i="3" s="1"/>
  <c r="AF167" i="3"/>
  <c r="AE164" i="3"/>
  <c r="AC159" i="3"/>
  <c r="AD159" i="3" s="1"/>
  <c r="AB156" i="3"/>
  <c r="AD156" i="3" s="1"/>
  <c r="AE150" i="3"/>
  <c r="AE147" i="3"/>
  <c r="AE144" i="3"/>
  <c r="AE140" i="3"/>
  <c r="AE137" i="3"/>
  <c r="AB137" i="3"/>
  <c r="AD137" i="3" s="1"/>
  <c r="AE135" i="3"/>
  <c r="AE133" i="3"/>
  <c r="AB133" i="3"/>
  <c r="AD133" i="3" s="1"/>
  <c r="AE129" i="3"/>
  <c r="AB125" i="3"/>
  <c r="AD125" i="3" s="1"/>
  <c r="AE125" i="3"/>
  <c r="AJ110" i="3"/>
  <c r="Y110" i="3"/>
  <c r="AF110" i="3" s="1"/>
  <c r="AC107" i="3"/>
  <c r="AB203" i="3"/>
  <c r="AD203" i="3" s="1"/>
  <c r="AE198" i="3"/>
  <c r="AC178" i="3"/>
  <c r="AD178" i="3" s="1"/>
  <c r="AD175" i="3"/>
  <c r="AC169" i="3"/>
  <c r="AC162" i="3"/>
  <c r="AD162" i="3" s="1"/>
  <c r="AF151" i="3"/>
  <c r="AF148" i="3"/>
  <c r="AB114" i="3"/>
  <c r="AD114" i="3" s="1"/>
  <c r="AE114" i="3"/>
  <c r="AE115" i="3"/>
  <c r="AB115" i="3"/>
  <c r="AB112" i="3"/>
  <c r="AD112" i="3" s="1"/>
  <c r="AD105" i="3"/>
  <c r="AE75" i="3"/>
  <c r="AB75" i="3"/>
  <c r="AD75" i="3" s="1"/>
  <c r="AD65" i="3"/>
  <c r="AE56" i="3"/>
  <c r="AF44" i="3"/>
  <c r="AC44" i="3"/>
  <c r="AD9" i="3"/>
  <c r="AE96" i="3"/>
  <c r="AE11" i="3"/>
  <c r="AB11" i="3"/>
  <c r="AD11" i="3" s="1"/>
  <c r="AF6" i="3"/>
  <c r="AB6" i="3"/>
  <c r="AD6" i="3" s="1"/>
  <c r="AC102" i="3"/>
  <c r="AC91" i="3"/>
  <c r="AE83" i="3"/>
  <c r="AB83" i="3"/>
  <c r="AD83" i="3" s="1"/>
  <c r="AB80" i="3"/>
  <c r="AD80" i="3" s="1"/>
  <c r="AD73" i="3"/>
  <c r="AD70" i="3"/>
  <c r="AE64" i="3"/>
  <c r="AC62" i="3"/>
  <c r="AC59" i="3"/>
  <c r="AE51" i="3"/>
  <c r="AB51" i="3"/>
  <c r="AD51" i="3" s="1"/>
  <c r="AB48" i="3"/>
  <c r="AD48" i="3" s="1"/>
  <c r="AD47" i="3"/>
  <c r="AE27" i="3"/>
  <c r="AB27" i="3"/>
  <c r="AD27" i="3" s="1"/>
  <c r="AD25" i="3"/>
  <c r="AE19" i="3"/>
  <c r="AB19" i="3"/>
  <c r="AD19" i="3" s="1"/>
  <c r="AF14" i="3"/>
  <c r="AB14" i="3"/>
  <c r="AD14" i="3" s="1"/>
  <c r="AD78" i="3"/>
  <c r="AF65" i="3"/>
  <c r="AF62" i="3"/>
  <c r="AF22" i="3"/>
  <c r="AB22" i="3"/>
  <c r="AD22" i="3" s="1"/>
  <c r="AD4" i="3"/>
  <c r="AE91" i="3"/>
  <c r="AB91" i="3"/>
  <c r="AD91" i="3" s="1"/>
  <c r="AB88" i="3"/>
  <c r="AD88" i="3" s="1"/>
  <c r="AD81" i="3"/>
  <c r="AE62" i="3"/>
  <c r="AE59" i="3"/>
  <c r="AB59" i="3"/>
  <c r="AD59" i="3" s="1"/>
  <c r="AE43" i="3"/>
  <c r="AB43" i="3"/>
  <c r="AD43" i="3" s="1"/>
  <c r="AE35" i="3"/>
  <c r="AB35" i="3"/>
  <c r="AD35" i="3" s="1"/>
  <c r="AF30" i="3"/>
  <c r="AB30" i="3"/>
  <c r="AD30" i="3" s="1"/>
  <c r="AC128" i="3"/>
  <c r="AD128" i="3" s="1"/>
  <c r="AC118" i="3"/>
  <c r="AD118" i="3" s="1"/>
  <c r="AF113" i="3"/>
  <c r="AE99" i="3"/>
  <c r="AB99" i="3"/>
  <c r="AD99" i="3" s="1"/>
  <c r="AB96" i="3"/>
  <c r="AD96" i="3" s="1"/>
  <c r="AC78" i="3"/>
  <c r="AE77" i="3"/>
  <c r="AF73" i="3"/>
  <c r="AF70" i="3"/>
  <c r="AB53" i="3"/>
  <c r="AD53" i="3" s="1"/>
  <c r="AF46" i="3"/>
  <c r="AB46" i="3"/>
  <c r="AD46" i="3" s="1"/>
  <c r="AF38" i="3"/>
  <c r="AB38" i="3"/>
  <c r="AD38" i="3" s="1"/>
  <c r="AD26" i="3"/>
  <c r="AE17" i="3"/>
  <c r="AB136" i="3"/>
  <c r="AD136" i="3" s="1"/>
  <c r="AF124" i="3"/>
  <c r="AF121" i="3"/>
  <c r="AF118" i="3"/>
  <c r="AF116" i="3"/>
  <c r="AC115" i="3"/>
  <c r="AE113" i="3"/>
  <c r="AE107" i="3"/>
  <c r="AB107" i="3"/>
  <c r="AB104" i="3"/>
  <c r="AD104" i="3" s="1"/>
  <c r="AD89" i="3"/>
  <c r="AB86" i="3"/>
  <c r="AD86" i="3" s="1"/>
  <c r="AB85" i="3"/>
  <c r="AD85" i="3" s="1"/>
  <c r="AE80" i="3"/>
  <c r="AF78" i="3"/>
  <c r="AF76" i="3"/>
  <c r="AC75" i="3"/>
  <c r="AE74" i="3"/>
  <c r="AE73" i="3"/>
  <c r="AE70" i="3"/>
  <c r="AE67" i="3"/>
  <c r="AB67" i="3"/>
  <c r="AD67" i="3" s="1"/>
  <c r="AB64" i="3"/>
  <c r="AD64" i="3" s="1"/>
  <c r="AD57" i="3"/>
  <c r="AB54" i="3"/>
  <c r="AD54" i="3" s="1"/>
  <c r="AE48" i="3"/>
  <c r="AE46" i="3"/>
  <c r="AE33" i="3"/>
  <c r="AC33" i="3"/>
  <c r="AD33" i="3" s="1"/>
  <c r="AE25" i="3"/>
  <c r="AD8" i="3"/>
  <c r="AF4" i="3"/>
  <c r="AD97" i="3"/>
  <c r="AB94" i="3"/>
  <c r="AD94" i="3" s="1"/>
  <c r="AF81" i="3"/>
  <c r="AE78" i="3"/>
  <c r="AB61" i="3"/>
  <c r="AD61" i="3" s="1"/>
  <c r="AD44" i="3"/>
  <c r="AD42" i="3"/>
  <c r="AD36" i="3"/>
  <c r="AD34" i="3"/>
  <c r="AF12" i="3"/>
  <c r="AE18" i="3"/>
  <c r="AE10" i="3"/>
  <c r="AE29" i="3"/>
  <c r="F69" i="2"/>
  <c r="E69" i="2"/>
  <c r="D69" i="2"/>
  <c r="W56" i="2"/>
  <c r="V56" i="2"/>
  <c r="U56" i="2"/>
  <c r="W57" i="2" s="1"/>
  <c r="B66" i="2" s="1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G57" i="2" s="1"/>
  <c r="B62" i="2" s="1"/>
  <c r="D56" i="2"/>
  <c r="C56" i="2"/>
  <c r="B56" i="2"/>
  <c r="G45" i="2"/>
  <c r="E45" i="2"/>
  <c r="G44" i="2"/>
  <c r="E44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J135" i="1"/>
  <c r="J134" i="1"/>
  <c r="J133" i="1"/>
  <c r="J132" i="1"/>
  <c r="J131" i="1"/>
  <c r="J130" i="1"/>
  <c r="J129" i="1"/>
  <c r="J128" i="1"/>
  <c r="J121" i="1"/>
  <c r="J120" i="1"/>
  <c r="J119" i="1"/>
  <c r="J118" i="1"/>
  <c r="J117" i="1"/>
  <c r="J116" i="1"/>
  <c r="J115" i="1"/>
  <c r="J114" i="1"/>
  <c r="J113" i="1"/>
  <c r="AD107" i="3" l="1"/>
  <c r="AB110" i="3"/>
  <c r="AD110" i="3" s="1"/>
  <c r="AD115" i="3"/>
  <c r="AD239" i="3"/>
  <c r="AD102" i="3"/>
  <c r="AD223" i="3"/>
  <c r="AD258" i="3"/>
  <c r="AD263" i="3"/>
  <c r="N57" i="2"/>
  <c r="B64" i="2" s="1"/>
  <c r="F61" i="2" s="1"/>
  <c r="D57" i="2"/>
  <c r="B61" i="2" s="1"/>
  <c r="K57" i="2"/>
  <c r="B63" i="2" s="1"/>
  <c r="T57" i="2"/>
  <c r="B65" i="2" s="1"/>
  <c r="D61" i="2" s="1"/>
  <c r="E61" i="2"/>
</calcChain>
</file>

<file path=xl/sharedStrings.xml><?xml version="1.0" encoding="utf-8"?>
<sst xmlns="http://schemas.openxmlformats.org/spreadsheetml/2006/main" count="2662" uniqueCount="951">
  <si>
    <t>Sample collection</t>
  </si>
  <si>
    <t>Limit of detection: MDA-MB-231 and OP-9 cells were grown in culture, counted using a hemocytometer and added to a 1.5mL centrifuge tube at a given density</t>
  </si>
  <si>
    <t>Samples were then pelleted and flash frozen in LN2</t>
  </si>
  <si>
    <t>Mouse studies: at 3 days or 7 weeks post-injection, mice were euthanized via CO2 overdose, PBS perfused and organs harvested.</t>
  </si>
  <si>
    <t>Organs of interest were immediately flash frozen in LN2 and stored at -80C until ready to proceed.</t>
  </si>
  <si>
    <t>Organs: brain, liver, lung, bone marrow, tibialis anterior, gastrocnemius, quadriceps</t>
  </si>
  <si>
    <t>Homogenization (tissues)</t>
  </si>
  <si>
    <t>Day 3 (Intracardiac) used an OMNI Bead Ruptor 24, with 2mL Tough Microtubes 2.8mm ceramic beads (19-628-3, OMNI)</t>
  </si>
  <si>
    <t>Week 7 (Intracardiac) and the orthotopic study used Qiagen TissueRuptor with disposable probes</t>
  </si>
  <si>
    <t>DNA isolation</t>
  </si>
  <si>
    <t xml:space="preserve">Qiagen DNAeasy Blood and Tissue Kit (69504) </t>
  </si>
  <si>
    <t>DNA shearing</t>
  </si>
  <si>
    <t>Covaris S220 ultrasonicator with SonoLab7 software</t>
  </si>
  <si>
    <t>Shearing program = 130ul at 500bp size (Alu sequences are only 300bp, B-actin are ~171bp)</t>
  </si>
  <si>
    <t>Used microtube AFA Fiber Pre-Slit Snap-Cap 6x16mm (520045, Covaris )</t>
  </si>
  <si>
    <t>DNA quantification</t>
  </si>
  <si>
    <t>Nanodrop, ThermoScientific</t>
  </si>
  <si>
    <t>PCR Reactions</t>
  </si>
  <si>
    <t>Real-time PCR was performed using Taqman gene expression assays on a BioRad CFX96 C1000 Real Tme System.</t>
  </si>
  <si>
    <t xml:space="preserve">Instrument </t>
  </si>
  <si>
    <t xml:space="preserve">BioRad CFX96 / C1000 Thermal Cycler </t>
  </si>
  <si>
    <t>Base Serial Number</t>
  </si>
  <si>
    <t>CC004920</t>
  </si>
  <si>
    <t>Optical Head Serial Number</t>
  </si>
  <si>
    <t>785BR2273</t>
  </si>
  <si>
    <t>CFX Manager Version</t>
  </si>
  <si>
    <t xml:space="preserve">3.1.1517.0823. </t>
  </si>
  <si>
    <t>Targets</t>
  </si>
  <si>
    <t>Primer Info</t>
  </si>
  <si>
    <t>Human AluYB8</t>
  </si>
  <si>
    <t>Based on the publication by Campbell et al.; please refer to this</t>
  </si>
  <si>
    <t>Mouse beta-actin</t>
  </si>
  <si>
    <t>Commercially available from Invitrogen</t>
  </si>
  <si>
    <t>Taqman Gene Expression Master Mix (4369016) AppliedBioSystems by ThermoFisher Scientific</t>
  </si>
  <si>
    <t>Cycling conditions</t>
  </si>
  <si>
    <t>Step</t>
  </si>
  <si>
    <t>Temperature (°C)</t>
  </si>
  <si>
    <t>Duration</t>
  </si>
  <si>
    <t>Cycles</t>
  </si>
  <si>
    <t>UDG Incubation</t>
  </si>
  <si>
    <t>2 min</t>
  </si>
  <si>
    <t>HOLD</t>
  </si>
  <si>
    <t>AmpliTaq Gold, UP Enzyme Activation</t>
  </si>
  <si>
    <t>10 min</t>
  </si>
  <si>
    <t>Denature</t>
  </si>
  <si>
    <t>15 sec</t>
  </si>
  <si>
    <t>Anneal/Extend</t>
  </si>
  <si>
    <t>1 min</t>
  </si>
  <si>
    <t>Final Extension</t>
  </si>
  <si>
    <t>3 min</t>
  </si>
  <si>
    <t>(End)</t>
  </si>
  <si>
    <t>Forever</t>
  </si>
  <si>
    <r>
      <t>Note: Annealing gradient determined that Alu primers were most effective at 63</t>
    </r>
    <r>
      <rPr>
        <b/>
        <sz val="12"/>
        <color theme="1"/>
        <rFont val="Arial"/>
        <family val="2"/>
      </rPr>
      <t>°</t>
    </r>
    <r>
      <rPr>
        <i/>
        <sz val="12"/>
        <color theme="1"/>
        <rFont val="Arial"/>
        <family val="2"/>
      </rPr>
      <t>C annealing/extension temperature.</t>
    </r>
  </si>
  <si>
    <t>Primer Information</t>
  </si>
  <si>
    <t>Human Alu intra-YB8</t>
  </si>
  <si>
    <t>Primers and probe made by Invitrogen</t>
  </si>
  <si>
    <t>Fw: YB8-ALU-S68; 5’ – GTC AGG AGA TCG AGA CCA TCCT</t>
  </si>
  <si>
    <t>Rv: YB8-ALU-AS244; 5’-- AGT GGC GCA ATC TCG GC</t>
  </si>
  <si>
    <t>Probe: YB8-ALU-167; 5’—6-FAM-AGC TAC TCG GGA GGC TGA GGC AGG A-TAMRA</t>
  </si>
  <si>
    <r>
      <t xml:space="preserve">Mm02619580_g1 FAM </t>
    </r>
    <r>
      <rPr>
        <sz val="11"/>
        <color rgb="FF000000"/>
        <rFont val="Arial"/>
        <family val="2"/>
      </rPr>
      <t>TaqMan Gene Expression Assay</t>
    </r>
  </si>
  <si>
    <t>Reaction Information</t>
  </si>
  <si>
    <t>Alu reactions</t>
  </si>
  <si>
    <t>Starting</t>
  </si>
  <si>
    <t>Final</t>
  </si>
  <si>
    <t>20ul total per rxn</t>
  </si>
  <si>
    <t>Master Mix</t>
  </si>
  <si>
    <t>2x</t>
  </si>
  <si>
    <t>1x</t>
  </si>
  <si>
    <t>Alu -Fw Primer</t>
  </si>
  <si>
    <t>100uM</t>
  </si>
  <si>
    <t>900nM</t>
  </si>
  <si>
    <t>Alu- Rv Primer</t>
  </si>
  <si>
    <t>100 uM</t>
  </si>
  <si>
    <t>Alu - FAM Probe</t>
  </si>
  <si>
    <t>250nM</t>
  </si>
  <si>
    <t>DNA template</t>
  </si>
  <si>
    <t>various</t>
  </si>
  <si>
    <t>100ng</t>
  </si>
  <si>
    <t>(to make 100ng)</t>
  </si>
  <si>
    <t>H2O</t>
  </si>
  <si>
    <t>as needed</t>
  </si>
  <si>
    <t>to 20ul</t>
  </si>
  <si>
    <t>B-actin reactions</t>
  </si>
  <si>
    <t>FAM Primer/Probe Mix</t>
  </si>
  <si>
    <t>20x</t>
  </si>
  <si>
    <t>1ul</t>
  </si>
  <si>
    <t>Data analysis</t>
  </si>
  <si>
    <t>1.     Export data via Excel sheet to transform data at your own computer.</t>
  </si>
  <si>
    <t>2.     Save images of and/or record information from standard curve, most importantly: y-intercept and slope.</t>
  </si>
  <si>
    <t xml:space="preserve">3.     Take average Cq of triplicates for Alu and B-actin. </t>
  </si>
  <si>
    <t>4.     Calculate starting quantity (x) based off y-intercept and slope of standard curve.</t>
  </si>
  <si>
    <t xml:space="preserve">                 x=(avgCq - yIntercept) / slope of standard curve</t>
  </si>
  <si>
    <t xml:space="preserve">5.     Normalize x(Alu) by x(B-actin) to account for differences in starting quantity. </t>
  </si>
  <si>
    <t>Alu detection sensitivity based on mean Cq</t>
  </si>
  <si>
    <t>All values shown below came from reactions run in triplicate</t>
  </si>
  <si>
    <t>Sample Name</t>
  </si>
  <si>
    <t>MDAMB231 in OP-9</t>
  </si>
  <si>
    <t>08.30.16</t>
  </si>
  <si>
    <t>10.31.16</t>
  </si>
  <si>
    <t>11.01.16</t>
  </si>
  <si>
    <t>11.15.16</t>
  </si>
  <si>
    <t>Average Mean</t>
  </si>
  <si>
    <t>Detect-0</t>
  </si>
  <si>
    <t>0 in 1</t>
  </si>
  <si>
    <t>not included</t>
  </si>
  <si>
    <t>Taqman YB8-Alu primers</t>
  </si>
  <si>
    <t>Detect-1</t>
  </si>
  <si>
    <t>1 in 1</t>
  </si>
  <si>
    <t>Red = mixed dilution samples (human in mouse)</t>
  </si>
  <si>
    <t>Detect-2</t>
  </si>
  <si>
    <t>1 in 10</t>
  </si>
  <si>
    <t>Green = MDAMB231 human only standard curve</t>
  </si>
  <si>
    <t>Detect-3</t>
  </si>
  <si>
    <t>1 in 100</t>
  </si>
  <si>
    <t>Purple = OP9 only (mouse only control)</t>
  </si>
  <si>
    <t>Detect-4</t>
  </si>
  <si>
    <t>1 in 1,000</t>
  </si>
  <si>
    <t>Grey = No Template Control (no DNA, primer control</t>
  </si>
  <si>
    <t>Detect-5</t>
  </si>
  <si>
    <t>1 in 10,000</t>
  </si>
  <si>
    <t>Detect-6</t>
  </si>
  <si>
    <t>1 in 100,000</t>
  </si>
  <si>
    <t>Detect-7</t>
  </si>
  <si>
    <t>1 in 1,000,000</t>
  </si>
  <si>
    <t>Detect-8</t>
  </si>
  <si>
    <t>1 in 10,000,000</t>
  </si>
  <si>
    <t>red = outlier</t>
  </si>
  <si>
    <t>Alu detection sensitivity based on Log (Starting Quantity)</t>
  </si>
  <si>
    <t>Average SQ</t>
  </si>
  <si>
    <t>Day 3 study</t>
  </si>
  <si>
    <t>Week 7 study</t>
  </si>
  <si>
    <t>Mm02619580_g1 VIC TaqMan Gene Expression Assy</t>
  </si>
  <si>
    <t>Reagent</t>
  </si>
  <si>
    <t>B-actin - VIC  Primer/Probe Mix</t>
  </si>
  <si>
    <t>6x</t>
  </si>
  <si>
    <r>
      <t>Note: Annealing gradient determined that Alu primers were most effective at 63</t>
    </r>
    <r>
      <rPr>
        <b/>
        <sz val="11"/>
        <color theme="1"/>
        <rFont val="Arial"/>
        <family val="2"/>
      </rPr>
      <t>°</t>
    </r>
    <r>
      <rPr>
        <i/>
        <sz val="11"/>
        <color theme="1"/>
        <rFont val="Arial"/>
        <family val="2"/>
      </rPr>
      <t>C annealing/extension temperature.</t>
    </r>
  </si>
  <si>
    <t xml:space="preserve">6.     Compare experimental values to control values. (Exp/Ctl) </t>
  </si>
  <si>
    <t>6.     Compare experimental values to control values. (Exp/Ctl) This will give you relative abundance compared to control tissues.</t>
  </si>
  <si>
    <t xml:space="preserve">     This will give you relative abundance compared to control tissues.</t>
  </si>
  <si>
    <t>^Alu amplification</t>
  </si>
  <si>
    <t>^ B-actin amplification</t>
  </si>
  <si>
    <t>Run #1</t>
  </si>
  <si>
    <t>Run #2</t>
  </si>
  <si>
    <t>Alu</t>
  </si>
  <si>
    <t>B-actin</t>
  </si>
  <si>
    <t>xAlu</t>
  </si>
  <si>
    <t>xBactin</t>
  </si>
  <si>
    <t>xAlu/xBactin</t>
  </si>
  <si>
    <t>Control 1 - Lung</t>
  </si>
  <si>
    <t>Control 1 - TA</t>
  </si>
  <si>
    <t>Control 1 - Quad</t>
  </si>
  <si>
    <t>Control 1 - Gatroc</t>
  </si>
  <si>
    <t>Control 2 - Lung</t>
  </si>
  <si>
    <t>Control 2 - TA</t>
  </si>
  <si>
    <t>Control 2 - Quad</t>
  </si>
  <si>
    <t>Control 2 - Gatroc</t>
  </si>
  <si>
    <t>Control 3 - Lung</t>
  </si>
  <si>
    <t>Control 3 - TA</t>
  </si>
  <si>
    <t>Control 3 - Quad</t>
  </si>
  <si>
    <t>Control 3 - Gatroc</t>
  </si>
  <si>
    <t>8166 - Lung</t>
  </si>
  <si>
    <t>8166 - TA</t>
  </si>
  <si>
    <t>8166 - Quad</t>
  </si>
  <si>
    <t>8166 - Gatroc</t>
  </si>
  <si>
    <t>8167 - Lung</t>
  </si>
  <si>
    <t>8167 - TA</t>
  </si>
  <si>
    <t>8167 - Quad</t>
  </si>
  <si>
    <t>8167 - Gatroc</t>
  </si>
  <si>
    <t>-</t>
  </si>
  <si>
    <t>Experiment: Alu qPCR of NSG organs after orthotopic injection of MDA-MB-231-ffluc-eGFP cells (Figure 1)</t>
  </si>
  <si>
    <t>Experiment: Alu qPCR of NSG organs after intracardiac injection of MDA-MB-231-ffluc-eGFP cells (Extended Data Figure 2)</t>
  </si>
  <si>
    <t>Alu qPCR technical information + study details (Figure 1 and Extended Data Figure 2)</t>
  </si>
  <si>
    <t>Experiment : limit of detection test for AluYB8 qPCR method (Figure 1)</t>
  </si>
  <si>
    <t>Sample ID</t>
  </si>
  <si>
    <t>Organ</t>
  </si>
  <si>
    <t>Paired?</t>
  </si>
  <si>
    <t>Approx. Weight (mg)</t>
  </si>
  <si>
    <t>Tube + Tissue</t>
  </si>
  <si>
    <t>Empty Approx.</t>
  </si>
  <si>
    <t>4T1-1</t>
  </si>
  <si>
    <t>Tibialis anterior (SkM)</t>
  </si>
  <si>
    <t>Mcherry+ Tumor</t>
  </si>
  <si>
    <t>1, 2</t>
  </si>
  <si>
    <t>4T1-15</t>
  </si>
  <si>
    <t>15, 16</t>
  </si>
  <si>
    <t>4T1-17</t>
  </si>
  <si>
    <t>Lung</t>
  </si>
  <si>
    <t>17, 18</t>
  </si>
  <si>
    <t>4T1-19</t>
  </si>
  <si>
    <t>Upper Arm SkM</t>
  </si>
  <si>
    <t>19, 20</t>
  </si>
  <si>
    <t>4T1-21</t>
  </si>
  <si>
    <t>21, 22</t>
  </si>
  <si>
    <t>4T1-25</t>
  </si>
  <si>
    <t>25, 26</t>
  </si>
  <si>
    <t>4T1-27</t>
  </si>
  <si>
    <t>27, 28</t>
  </si>
  <si>
    <t>CTL-1</t>
  </si>
  <si>
    <t>Healthy control</t>
  </si>
  <si>
    <t>1, 3, 4</t>
  </si>
  <si>
    <t>CTL-3</t>
  </si>
  <si>
    <t>CTL-4</t>
  </si>
  <si>
    <t>CTL-5</t>
  </si>
  <si>
    <t>5, 7, 8</t>
  </si>
  <si>
    <t>CTL-7</t>
  </si>
  <si>
    <t>CTL-8</t>
  </si>
  <si>
    <t>CTL-9</t>
  </si>
  <si>
    <t>9, 11, 12</t>
  </si>
  <si>
    <t>CTL-11</t>
  </si>
  <si>
    <t>CTL-12</t>
  </si>
  <si>
    <t>Sample</t>
  </si>
  <si>
    <t>4T1-p1</t>
  </si>
  <si>
    <t>4T1-parental cells isolated from tissue culture, Replicate 1</t>
  </si>
  <si>
    <t>4T1-p2</t>
  </si>
  <si>
    <t>4T1-parental cells isolated from tissue culture, Replicate 2</t>
  </si>
  <si>
    <t>4T1-p3</t>
  </si>
  <si>
    <t>4T1-parental cells isolated from tissue culture, Replicate 3</t>
  </si>
  <si>
    <t>4T1-Sk1</t>
  </si>
  <si>
    <t>4T1-SkM cells isolated from tissue culture, Replicate 1</t>
  </si>
  <si>
    <t>4T1-Sk2</t>
  </si>
  <si>
    <t>4T1-SkM cells isolated from tissue culture, Replicate 2</t>
  </si>
  <si>
    <t>4T1-Sk3</t>
  </si>
  <si>
    <t>4T1-SkM cells isolated from tissue culture, Replicate 3</t>
  </si>
  <si>
    <t>Metastasis or Healthy</t>
  </si>
  <si>
    <t>Mcherry+ Metastasis</t>
  </si>
  <si>
    <t>Compound</t>
  </si>
  <si>
    <t>4T1-1_R7-</t>
  </si>
  <si>
    <t>4T1-15_R11-</t>
  </si>
  <si>
    <t>4T1-19_R15-</t>
  </si>
  <si>
    <t>4T1-27_R18-</t>
  </si>
  <si>
    <t>CTL-1_R23-</t>
  </si>
  <si>
    <t>CTL-5_R2-</t>
  </si>
  <si>
    <t>CTL-9_R1-</t>
  </si>
  <si>
    <t>CTL-3_R6-</t>
  </si>
  <si>
    <t>CTL-7_R3-</t>
  </si>
  <si>
    <t>CTL-11_R21-</t>
  </si>
  <si>
    <t>4T1-17_R4-</t>
  </si>
  <si>
    <t>4T1-21_R22-</t>
  </si>
  <si>
    <t>4T1-25_R16-</t>
  </si>
  <si>
    <t>CTL-4_R20-</t>
  </si>
  <si>
    <t>CTL-8_R13-</t>
  </si>
  <si>
    <t>CTL-12_R14-</t>
  </si>
  <si>
    <t>Glutathione</t>
  </si>
  <si>
    <t>Glutathione disulfide</t>
  </si>
  <si>
    <t>GSH: GSSG</t>
  </si>
  <si>
    <t>GSH:GSSG</t>
  </si>
  <si>
    <t>SkM</t>
  </si>
  <si>
    <t>Ratio (met / healthy)</t>
  </si>
  <si>
    <t>Ratio (SkM/lung)</t>
  </si>
  <si>
    <t>Tumor</t>
  </si>
  <si>
    <t>LF</t>
  </si>
  <si>
    <t>Met</t>
  </si>
  <si>
    <t>Healthy</t>
  </si>
  <si>
    <t>SKM</t>
  </si>
  <si>
    <t>Second (re-run) metabolomics run of the murine tissues, along with the 4T1 cells in tissue culture</t>
  </si>
  <si>
    <t>P1-50K_R14+</t>
  </si>
  <si>
    <t>P2-50K_R6+</t>
  </si>
  <si>
    <t>P3-50K_R7+</t>
  </si>
  <si>
    <t>SK1-50K_R15+</t>
  </si>
  <si>
    <t>SK2-50K_R10+</t>
  </si>
  <si>
    <t>SK3-50K_R5+</t>
  </si>
  <si>
    <t>4T1-1_R7+</t>
  </si>
  <si>
    <t>4T1-19_R4+</t>
  </si>
  <si>
    <t>4T1-15_R17+</t>
  </si>
  <si>
    <t>4T1-27_R6+</t>
  </si>
  <si>
    <t>4T1-17_R12+</t>
  </si>
  <si>
    <t>4T1-21_R13+</t>
  </si>
  <si>
    <t>4T1-25_R25+</t>
  </si>
  <si>
    <t>CTL-1_R10+</t>
  </si>
  <si>
    <t>CTL-3_R5+</t>
  </si>
  <si>
    <t>CTL-5_R18+</t>
  </si>
  <si>
    <t>CTL-7_R21+</t>
  </si>
  <si>
    <t>CTL-9_R8+</t>
  </si>
  <si>
    <t>CTL-11_R3+</t>
  </si>
  <si>
    <t>CTL-4_R11+</t>
  </si>
  <si>
    <t>CTL-8_R22+</t>
  </si>
  <si>
    <t>CTL-12_R27+</t>
  </si>
  <si>
    <t>4T1</t>
  </si>
  <si>
    <t>SkM-Cells</t>
  </si>
  <si>
    <t>SkM-Tumor</t>
  </si>
  <si>
    <t>Lung-tumor</t>
  </si>
  <si>
    <t>SkM-Control</t>
  </si>
  <si>
    <t>Lung-Control</t>
  </si>
  <si>
    <t>Avg. GSH:GSSG ratio</t>
  </si>
  <si>
    <t>SkM met / healthy</t>
  </si>
  <si>
    <t>SkM met / lung met</t>
  </si>
  <si>
    <t>Lung met / healthy</t>
  </si>
  <si>
    <t>4T1 parental (plastic)</t>
  </si>
  <si>
    <t>4T1-SkM (plastic)</t>
  </si>
  <si>
    <t>4T1-SkM metastases in skeletal muscle</t>
  </si>
  <si>
    <t>4T1-SkM metastases in lung</t>
  </si>
  <si>
    <t>Tumor-free skeletal muscle</t>
  </si>
  <si>
    <t>Tumor-free lung</t>
  </si>
  <si>
    <t>Previous (first run)</t>
  </si>
  <si>
    <t>SkM Metastasis</t>
  </si>
  <si>
    <t>Healthy Skeletal Muscle</t>
  </si>
  <si>
    <t>Lung Metastasis</t>
  </si>
  <si>
    <t>Healthy Lung</t>
  </si>
  <si>
    <t>First metabolomics run of the murine tissues (Figure 3)</t>
  </si>
  <si>
    <t>Muscle/Lung Harvest for Metabolomics (Figure 3 and Extended Data Figure 3)</t>
  </si>
  <si>
    <t>Proteolysis</t>
  </si>
  <si>
    <t>C02710</t>
  </si>
  <si>
    <t>N-Acetyl-L-leucine</t>
  </si>
  <si>
    <t>+</t>
  </si>
  <si>
    <t>C02997</t>
  </si>
  <si>
    <t>N-Acetyl-L-histidine</t>
  </si>
  <si>
    <t>C00624</t>
  </si>
  <si>
    <t>N-Acetyl-L-glutamate</t>
  </si>
  <si>
    <t>C01042</t>
  </si>
  <si>
    <t>N-Acetyl-L-aspartate</t>
  </si>
  <si>
    <t>C05620</t>
  </si>
  <si>
    <t>N-Acetyl-D-phenylalanine</t>
  </si>
  <si>
    <t>C02712</t>
  </si>
  <si>
    <t>N-Acetylmethionine</t>
  </si>
  <si>
    <t>Bacterial metabolites</t>
  </si>
  <si>
    <t>C03680</t>
  </si>
  <si>
    <t>4-Imidazolone-5-propanoate</t>
  </si>
  <si>
    <t>C01104</t>
  </si>
  <si>
    <t>trimethylamineoxide</t>
  </si>
  <si>
    <t>Heme metabolism</t>
  </si>
  <si>
    <t>C00500</t>
  </si>
  <si>
    <t>Biliverdin</t>
  </si>
  <si>
    <t>Sphingolipid biosynthesis</t>
  </si>
  <si>
    <t>C01120</t>
  </si>
  <si>
    <t>Sphinganine 1-phosphate</t>
  </si>
  <si>
    <t>C06124</t>
  </si>
  <si>
    <t>Sphingosine 1-phosphate</t>
  </si>
  <si>
    <t>C00319</t>
  </si>
  <si>
    <t>Sphingosine</t>
  </si>
  <si>
    <t>Cholesterol Biosynthesis</t>
  </si>
  <si>
    <t>C01143</t>
  </si>
  <si>
    <t>Mevalonate-PP</t>
  </si>
  <si>
    <t>C01107</t>
  </si>
  <si>
    <t>Mevalonate-P</t>
  </si>
  <si>
    <t>C00418</t>
  </si>
  <si>
    <t>Mevalonate</t>
  </si>
  <si>
    <t>Sterols</t>
  </si>
  <si>
    <t>C00535</t>
  </si>
  <si>
    <t>Testosterone</t>
  </si>
  <si>
    <t>C18043</t>
  </si>
  <si>
    <t>Cholesterol sulfate</t>
  </si>
  <si>
    <t>Arachidonate metabolism</t>
  </si>
  <si>
    <t>C02166</t>
  </si>
  <si>
    <t>Leukotriene C4</t>
  </si>
  <si>
    <t>C00909</t>
  </si>
  <si>
    <t>Leukotriene A4</t>
  </si>
  <si>
    <t>C05963</t>
  </si>
  <si>
    <t>Thromboxane B2</t>
  </si>
  <si>
    <t>C05956</t>
  </si>
  <si>
    <t>Prostaglandin G2</t>
  </si>
  <si>
    <t>C00639</t>
  </si>
  <si>
    <t>Prostaglandin F2alpha/beta/D1 (isobars)</t>
  </si>
  <si>
    <t>C00696</t>
  </si>
  <si>
    <t>Prostaglandin D2/Thromboxane A2 (isobars)</t>
  </si>
  <si>
    <t>C05953</t>
  </si>
  <si>
    <t>Prostaglandin A2/B2</t>
  </si>
  <si>
    <t>C04805</t>
  </si>
  <si>
    <t>HETE</t>
  </si>
  <si>
    <t>C14762</t>
  </si>
  <si>
    <t>HODE</t>
  </si>
  <si>
    <t>Bile acids</t>
  </si>
  <si>
    <t>C04483</t>
  </si>
  <si>
    <t>3alpha-12alpha-Dihydroxy-5beta-cholanate</t>
  </si>
  <si>
    <t>C05465</t>
  </si>
  <si>
    <t>Taurochenodeoxycholate/Tauroursodeoxycholate</t>
  </si>
  <si>
    <t>C05122</t>
  </si>
  <si>
    <t>Taurocholate</t>
  </si>
  <si>
    <t>Ceramides</t>
  </si>
  <si>
    <t>C02960</t>
  </si>
  <si>
    <t>CerP</t>
  </si>
  <si>
    <t>Tyrosine Metabolism</t>
  </si>
  <si>
    <t>C00811</t>
  </si>
  <si>
    <t>4-Coumarate</t>
  </si>
  <si>
    <t>C05595</t>
  </si>
  <si>
    <t>4-Hydroxyphenylacetylglutamic acid</t>
  </si>
  <si>
    <t>C02514</t>
  </si>
  <si>
    <t>3-Fumarylpyruvate</t>
  </si>
  <si>
    <t>C00642</t>
  </si>
  <si>
    <t>4-Hydroxyphenylacetate</t>
  </si>
  <si>
    <t>C05582</t>
  </si>
  <si>
    <t>Homovanillate</t>
  </si>
  <si>
    <t>C05579</t>
  </si>
  <si>
    <t>Indole-5-6-quinone</t>
  </si>
  <si>
    <t>Lipids</t>
  </si>
  <si>
    <t>LMFA01050198</t>
  </si>
  <si>
    <t>dihydroxy-octadecanoic acid</t>
  </si>
  <si>
    <t>C00483</t>
  </si>
  <si>
    <t>Tyramine</t>
  </si>
  <si>
    <t>LMPR02020063</t>
  </si>
  <si>
    <t>alhpa-tocopheronolactone</t>
  </si>
  <si>
    <t>Essential fatty acids</t>
  </si>
  <si>
    <t>C16513</t>
  </si>
  <si>
    <t>(7Z-10Z-13Z-16Z-19Z)-Docosa-7-10-13-16-19-pentaenoic acid</t>
  </si>
  <si>
    <t>C03242</t>
  </si>
  <si>
    <t>(8Z-11Z-14Z)-Icosatrienoic acid</t>
  </si>
  <si>
    <t>Poly-unsaturated Fatty Acids</t>
  </si>
  <si>
    <t>C06429</t>
  </si>
  <si>
    <t>Docosahexaenoic acid</t>
  </si>
  <si>
    <t>C06428</t>
  </si>
  <si>
    <t>Eicosapentaenoic acid</t>
  </si>
  <si>
    <t>C00219</t>
  </si>
  <si>
    <t>Eicosatetraenoic acid</t>
  </si>
  <si>
    <t>C06427</t>
  </si>
  <si>
    <t>Octadecatrienoic acid</t>
  </si>
  <si>
    <t>C00355</t>
  </si>
  <si>
    <t>3-4-Dihydroxy-L-phenylalanine</t>
  </si>
  <si>
    <t>C01595</t>
  </si>
  <si>
    <t>Octadecadienoic acid</t>
  </si>
  <si>
    <t>Monounsaturated Fatty Acids</t>
  </si>
  <si>
    <t>C00712</t>
  </si>
  <si>
    <t>Octadecenoic acid</t>
  </si>
  <si>
    <t>C08362</t>
  </si>
  <si>
    <t>Hexadecenoic acid</t>
  </si>
  <si>
    <t>C08322</t>
  </si>
  <si>
    <t>Tetradecenoic acid</t>
  </si>
  <si>
    <t>Saturated Fatty acids</t>
  </si>
  <si>
    <t>C01530</t>
  </si>
  <si>
    <t>Octadecanoic acid</t>
  </si>
  <si>
    <t>C00249</t>
  </si>
  <si>
    <t>Hexadecanoic acid</t>
  </si>
  <si>
    <t>C06424</t>
  </si>
  <si>
    <t>Tetradecanoic acid</t>
  </si>
  <si>
    <t>C02679</t>
  </si>
  <si>
    <t>Dodecanoic acid</t>
  </si>
  <si>
    <t>C01571</t>
  </si>
  <si>
    <t>Decanoic acid</t>
  </si>
  <si>
    <t>C01601</t>
  </si>
  <si>
    <t>Nonanoic acid</t>
  </si>
  <si>
    <t>C06423</t>
  </si>
  <si>
    <t>Octanoic acid</t>
  </si>
  <si>
    <t>C01585</t>
  </si>
  <si>
    <t>Hexanoic acid</t>
  </si>
  <si>
    <t>C00803</t>
  </si>
  <si>
    <t>Pentanoate</t>
  </si>
  <si>
    <t>Carnitine and fatty acid metabolsim</t>
  </si>
  <si>
    <t>HMDB0013334</t>
  </si>
  <si>
    <t>Hexadecadienoylcarnitine</t>
  </si>
  <si>
    <t>HMDB0006321</t>
  </si>
  <si>
    <t>Docosapentaenoyl carnitine</t>
  </si>
  <si>
    <t>HMDB0006510</t>
  </si>
  <si>
    <t>Cervonyl carnitine</t>
  </si>
  <si>
    <t>HMDB0013339</t>
  </si>
  <si>
    <t>Hydroxyoctadecenoylcarnitine</t>
  </si>
  <si>
    <t>HMDB06464</t>
  </si>
  <si>
    <t>Elaidic carnitine</t>
  </si>
  <si>
    <t>HMDB0006461</t>
  </si>
  <si>
    <t>Linoelaidyl carnitine</t>
  </si>
  <si>
    <t>HMDB0006319</t>
  </si>
  <si>
    <t>Alpha-linolenyl carnitine</t>
  </si>
  <si>
    <t>HMDB0061642</t>
  </si>
  <si>
    <t>Hydroxyhexadecanoyl carnitine</t>
  </si>
  <si>
    <t>HMDB0006210</t>
  </si>
  <si>
    <t>Heptadecanoyl carnitine</t>
  </si>
  <si>
    <t>HMDB0013333</t>
  </si>
  <si>
    <t>Hydroxyhexadecenoylcarnitine</t>
  </si>
  <si>
    <t>HMDB0006317</t>
  </si>
  <si>
    <t>Hexadecenoyl carnitine</t>
  </si>
  <si>
    <t>HMDB0013327</t>
  </si>
  <si>
    <t>Dodecanedioylcarnitine</t>
  </si>
  <si>
    <t>HMDB0005066</t>
  </si>
  <si>
    <t>Tetradecanoylcarnitine</t>
  </si>
  <si>
    <t>HMDB0062588</t>
  </si>
  <si>
    <t>Tetradecenoylcarnitine</t>
  </si>
  <si>
    <t>HMDB0061638</t>
  </si>
  <si>
    <t>Hydroxydodecanoyl carnitine</t>
  </si>
  <si>
    <t>HMDB0061637</t>
  </si>
  <si>
    <t>Hydroxyundecanoyl carnitine</t>
  </si>
  <si>
    <t>HMDB0013326</t>
  </si>
  <si>
    <t>Dodecenoylcarnitine</t>
  </si>
  <si>
    <t>HMDB0061636</t>
  </si>
  <si>
    <t>Hydroxydecanoyl carnitine</t>
  </si>
  <si>
    <t>HMDB0061635</t>
  </si>
  <si>
    <t>Hydroxynonanoyl carnitine</t>
  </si>
  <si>
    <t>HMDB0000651</t>
  </si>
  <si>
    <t>Decanoylcarnitine</t>
  </si>
  <si>
    <t>HMDB0061634</t>
  </si>
  <si>
    <t>Hydroxyoctanoyl carnitine</t>
  </si>
  <si>
    <t>HMDB0013328</t>
  </si>
  <si>
    <t>Pimelylcarnitine</t>
  </si>
  <si>
    <t>HMDB0000552</t>
  </si>
  <si>
    <t>Methylglutarylcarnitine</t>
  </si>
  <si>
    <t>HMDB0000791</t>
  </si>
  <si>
    <t>Octanoylcarnitine</t>
  </si>
  <si>
    <t>HMDB0013324</t>
  </si>
  <si>
    <t>Octenoylcarnitine</t>
  </si>
  <si>
    <t>HMDB0062555</t>
  </si>
  <si>
    <t>Hydroxyisovaleroyl carnitine</t>
  </si>
  <si>
    <t>HMDB0013133</t>
  </si>
  <si>
    <t>Methylmalonylcarnitine</t>
  </si>
  <si>
    <t>HMDB0000705</t>
  </si>
  <si>
    <t>Hexanoylcarnitine</t>
  </si>
  <si>
    <t>HMDB0013161</t>
  </si>
  <si>
    <t>Hexenoylcarnitine</t>
  </si>
  <si>
    <t>HMDB0062592</t>
  </si>
  <si>
    <t>Malonylcarnitine</t>
  </si>
  <si>
    <t>HMDB0000688</t>
  </si>
  <si>
    <t>Isovalerylcarnitine</t>
  </si>
  <si>
    <t>HMDB02366</t>
  </si>
  <si>
    <t>Tiglylcarnitine</t>
  </si>
  <si>
    <t>HMDB0002013</t>
  </si>
  <si>
    <t>Butyrylcarnitine</t>
  </si>
  <si>
    <t>HMDB0000824</t>
  </si>
  <si>
    <t>Propionylcarnitine</t>
  </si>
  <si>
    <t>HMDB0013124</t>
  </si>
  <si>
    <t>Propenoylcarnitine</t>
  </si>
  <si>
    <t>HMDB0000201</t>
  </si>
  <si>
    <t>Acetylcarnitine</t>
  </si>
  <si>
    <t>C00318</t>
  </si>
  <si>
    <t>L-Carnitine</t>
  </si>
  <si>
    <t>Ketone Body</t>
  </si>
  <si>
    <t>C00164</t>
  </si>
  <si>
    <t>Acetoacetate</t>
  </si>
  <si>
    <t>Glycerophospholipid biosynthesis</t>
  </si>
  <si>
    <t>C01996</t>
  </si>
  <si>
    <t>Acetylcholine</t>
  </si>
  <si>
    <t>C03872</t>
  </si>
  <si>
    <t>Serine-Phosphoethanolamine</t>
  </si>
  <si>
    <t>C00307</t>
  </si>
  <si>
    <t>CDP-choline</t>
  </si>
  <si>
    <t>C13482</t>
  </si>
  <si>
    <t>Phosphodimethyl-ethanolamine</t>
  </si>
  <si>
    <t>C01210</t>
  </si>
  <si>
    <t>N-Methylethanolamine phosphate</t>
  </si>
  <si>
    <t>C00570</t>
  </si>
  <si>
    <t>CDP-ethanolamine</t>
  </si>
  <si>
    <t>C00346</t>
  </si>
  <si>
    <t>Phosphoethanolamine</t>
  </si>
  <si>
    <t>C06771</t>
  </si>
  <si>
    <t>Triethanolamine</t>
  </si>
  <si>
    <t>C06772</t>
  </si>
  <si>
    <t>Diethanolamine</t>
  </si>
  <si>
    <t>C00093</t>
  </si>
  <si>
    <t>Glycerol 3-phosphate</t>
  </si>
  <si>
    <t>C01233</t>
  </si>
  <si>
    <t>sn-glycero-3-Phosphoethanolamine</t>
  </si>
  <si>
    <t>Inositol</t>
  </si>
  <si>
    <t>C04287</t>
  </si>
  <si>
    <t>3D-(3-5/4)-Trihydroxycyclohexane-1-2-dione</t>
  </si>
  <si>
    <t>C06231</t>
  </si>
  <si>
    <t>Ectoine</t>
  </si>
  <si>
    <t>Signaling</t>
  </si>
  <si>
    <t>C00780</t>
  </si>
  <si>
    <t>Serotonin</t>
  </si>
  <si>
    <t>C00788</t>
  </si>
  <si>
    <t>L-Adrenaline</t>
  </si>
  <si>
    <t>Indole and Tryptophan</t>
  </si>
  <si>
    <t>C02220</t>
  </si>
  <si>
    <t>2-Aminomuconate</t>
  </si>
  <si>
    <t>C03453</t>
  </si>
  <si>
    <t>g-Oxalo-crotonate</t>
  </si>
  <si>
    <t>C00108</t>
  </si>
  <si>
    <t>Anthranilate</t>
  </si>
  <si>
    <t>C02700</t>
  </si>
  <si>
    <t>N-formyl kynurenine</t>
  </si>
  <si>
    <t>C03722</t>
  </si>
  <si>
    <t>Quinolinic acid</t>
  </si>
  <si>
    <t>C01717</t>
  </si>
  <si>
    <t>Kynurenic acid</t>
  </si>
  <si>
    <t>C00328</t>
  </si>
  <si>
    <t>Kynurenine</t>
  </si>
  <si>
    <t>C05834</t>
  </si>
  <si>
    <t>3-Methyldioxyindole</t>
  </si>
  <si>
    <t>C05635</t>
  </si>
  <si>
    <t>5-Hydroxyindoleacetate</t>
  </si>
  <si>
    <t>Sulfur metabolism</t>
  </si>
  <si>
    <t>C02989</t>
  </si>
  <si>
    <t>L-Methionine S-oxide</t>
  </si>
  <si>
    <t>C00519</t>
  </si>
  <si>
    <t>Hypotaurine</t>
  </si>
  <si>
    <t>C00245</t>
  </si>
  <si>
    <t>Taurine</t>
  </si>
  <si>
    <t>Panthothenate metabolism</t>
  </si>
  <si>
    <t>C00831</t>
  </si>
  <si>
    <t>Pantetheine</t>
  </si>
  <si>
    <t>C00429</t>
  </si>
  <si>
    <t>5-6-Dihydrouracil</t>
  </si>
  <si>
    <t>C01134</t>
  </si>
  <si>
    <t>Pantetheine 4--phosphate</t>
  </si>
  <si>
    <t>C00864</t>
  </si>
  <si>
    <t>Pantothenate</t>
  </si>
  <si>
    <t>Arginine and proline metabolism</t>
  </si>
  <si>
    <t>C01157</t>
  </si>
  <si>
    <t>trans-4-Hydroxy-L-proline</t>
  </si>
  <si>
    <t>C00581</t>
  </si>
  <si>
    <t>Guanidinoacetate</t>
  </si>
  <si>
    <t>C00791</t>
  </si>
  <si>
    <t>Creatinine</t>
  </si>
  <si>
    <t>C00300</t>
  </si>
  <si>
    <t>Creatine</t>
  </si>
  <si>
    <t>C02305</t>
  </si>
  <si>
    <t>Phosphocreatine</t>
  </si>
  <si>
    <t>C00386</t>
  </si>
  <si>
    <t>Carnosine</t>
  </si>
  <si>
    <t>C03626</t>
  </si>
  <si>
    <t>Asymmetric dimethyl arginine</t>
  </si>
  <si>
    <t>C00884</t>
  </si>
  <si>
    <t>Homocarnosine</t>
  </si>
  <si>
    <t>Aminosugars</t>
  </si>
  <si>
    <t>C00128</t>
  </si>
  <si>
    <t>CMP-N-acetylneuraminate</t>
  </si>
  <si>
    <t>C00140</t>
  </si>
  <si>
    <t>N-acetyl-D-glucosamine</t>
  </si>
  <si>
    <t>C00043</t>
  </si>
  <si>
    <t>UDP-N-acetyl-D-glucosamine</t>
  </si>
  <si>
    <t>C00167</t>
  </si>
  <si>
    <t>UDP-D-glucuronate</t>
  </si>
  <si>
    <t>C00191</t>
  </si>
  <si>
    <t>D-Glucoronate</t>
  </si>
  <si>
    <t>C06156</t>
  </si>
  <si>
    <t>alpha-D-Glucosamine 1-phosphate</t>
  </si>
  <si>
    <t>C03410</t>
  </si>
  <si>
    <t>N-Glycoloyl-neuraminate</t>
  </si>
  <si>
    <t>C00270</t>
  </si>
  <si>
    <t>N-Acetylneuraminate</t>
  </si>
  <si>
    <t>BCAA Catabolism</t>
  </si>
  <si>
    <t>C01188</t>
  </si>
  <si>
    <t>3-Hydroxyisobutyrate</t>
  </si>
  <si>
    <t>Polyamines</t>
  </si>
  <si>
    <t>C09347</t>
  </si>
  <si>
    <t>Atherospermidine</t>
  </si>
  <si>
    <t>C00612</t>
  </si>
  <si>
    <t>N1-Acetylspermidine</t>
  </si>
  <si>
    <t>C00750</t>
  </si>
  <si>
    <t>Spermine</t>
  </si>
  <si>
    <t>C00315</t>
  </si>
  <si>
    <t>Spermidine</t>
  </si>
  <si>
    <t>C00134</t>
  </si>
  <si>
    <t>Putrescine</t>
  </si>
  <si>
    <t>AA Catabolism</t>
  </si>
  <si>
    <t>C00170</t>
  </si>
  <si>
    <t>5-Methylthioadenosine</t>
  </si>
  <si>
    <t>Urea cycle</t>
  </si>
  <si>
    <t>C03406</t>
  </si>
  <si>
    <t>Argininosuccinate</t>
  </si>
  <si>
    <t>C00327</t>
  </si>
  <si>
    <t>L-Citrulline</t>
  </si>
  <si>
    <t>C01602</t>
  </si>
  <si>
    <t>Ornithine</t>
  </si>
  <si>
    <t>C00169</t>
  </si>
  <si>
    <t>Carbamoyl phosphate</t>
  </si>
  <si>
    <t>Serine biosynthesis and one-carbon metabolism</t>
  </si>
  <si>
    <t>C00019</t>
  </si>
  <si>
    <t>S-Adenosyl-L-methionine</t>
  </si>
  <si>
    <t>C00021</t>
  </si>
  <si>
    <t>S-Adenosyl-L-homocysteine</t>
  </si>
  <si>
    <t>C03232</t>
  </si>
  <si>
    <t>3-Phosphonooxypyruvate</t>
  </si>
  <si>
    <t>C02532</t>
  </si>
  <si>
    <t>Phosphoserine</t>
  </si>
  <si>
    <t>C01026</t>
  </si>
  <si>
    <t>Dimethylglycine</t>
  </si>
  <si>
    <t>C00155</t>
  </si>
  <si>
    <t>L-Homocysteine</t>
  </si>
  <si>
    <t>Gamma-glutamyls</t>
  </si>
  <si>
    <t>C05844</t>
  </si>
  <si>
    <t>5-L-Glutamyl-taurine</t>
  </si>
  <si>
    <t>C05283</t>
  </si>
  <si>
    <t>(5-L-Glutamyl)-L-glutamine</t>
  </si>
  <si>
    <t>C15699</t>
  </si>
  <si>
    <t>gamma-L-Glutamylputrescine</t>
  </si>
  <si>
    <t>C15767</t>
  </si>
  <si>
    <t>gamma-Glutamyl-gamma-aminobutyrate</t>
  </si>
  <si>
    <t>C03738</t>
  </si>
  <si>
    <t>gamma-L-Glutamyl-D-alanine</t>
  </si>
  <si>
    <t>C00669</t>
  </si>
  <si>
    <t>gamma-L-Glutamyl-L-cysteine</t>
  </si>
  <si>
    <t>GSH homeostasis</t>
  </si>
  <si>
    <t>C05422</t>
  </si>
  <si>
    <t>Dehydroascorbate</t>
  </si>
  <si>
    <t>C00072</t>
  </si>
  <si>
    <t>Ascorbate</t>
  </si>
  <si>
    <t>C01419</t>
  </si>
  <si>
    <t>Cys-Gly</t>
  </si>
  <si>
    <t>C05526</t>
  </si>
  <si>
    <t>S-Glutathionyl-L-cysteine</t>
  </si>
  <si>
    <t>C01879</t>
  </si>
  <si>
    <t>5-Oxoproline</t>
  </si>
  <si>
    <t>GSH/GSSG</t>
  </si>
  <si>
    <t>C00127</t>
  </si>
  <si>
    <t>C00051</t>
  </si>
  <si>
    <t>Pentose Phosphate Pathway</t>
  </si>
  <si>
    <t>C00199</t>
  </si>
  <si>
    <t>Pentose phosphates (isobars)</t>
  </si>
  <si>
    <t>C05382</t>
  </si>
  <si>
    <t>Sedoheptulose 7-phosphate</t>
  </si>
  <si>
    <t>C00279</t>
  </si>
  <si>
    <t>D-Erythrose 4-phosphate</t>
  </si>
  <si>
    <t>C00345</t>
  </si>
  <si>
    <t>6-Phospho-D-gluconate</t>
  </si>
  <si>
    <t>C01236</t>
  </si>
  <si>
    <t>D-Glucono-1-5-lactone 6-phosphate</t>
  </si>
  <si>
    <t>Alternative Carboxylic acids</t>
  </si>
  <si>
    <t>C00490</t>
  </si>
  <si>
    <t>Itaconate</t>
  </si>
  <si>
    <t>C02630</t>
  </si>
  <si>
    <t>2-Hydroxyglutarate</t>
  </si>
  <si>
    <t>TCA cycle</t>
  </si>
  <si>
    <t>C00036</t>
  </si>
  <si>
    <t>Oxaloacetate</t>
  </si>
  <si>
    <t>C00149</t>
  </si>
  <si>
    <t>Malate</t>
  </si>
  <si>
    <t>C00122</t>
  </si>
  <si>
    <t>Fumarate</t>
  </si>
  <si>
    <t>C00042</t>
  </si>
  <si>
    <t>Succinate</t>
  </si>
  <si>
    <t>C00940</t>
  </si>
  <si>
    <t>2-Oxoglutaramate</t>
  </si>
  <si>
    <t>C00026</t>
  </si>
  <si>
    <t>2-Oxoglutarate</t>
  </si>
  <si>
    <t>C00158</t>
  </si>
  <si>
    <t>Citrate</t>
  </si>
  <si>
    <t>C00417</t>
  </si>
  <si>
    <t>cis-Aconitate</t>
  </si>
  <si>
    <t>Other sugars</t>
  </si>
  <si>
    <t>C01904</t>
  </si>
  <si>
    <t>D-Arabitol/Xylitol/Ribitol</t>
  </si>
  <si>
    <t>C01684</t>
  </si>
  <si>
    <t>D-Rhamnose</t>
  </si>
  <si>
    <t>C00121</t>
  </si>
  <si>
    <t>D-Ribose</t>
  </si>
  <si>
    <t>C00392</t>
  </si>
  <si>
    <t>Mannitol/Sorbitol/Glucitol/Iditol</t>
  </si>
  <si>
    <t>C01835</t>
  </si>
  <si>
    <t>Maltotriose</t>
  </si>
  <si>
    <t>C00208</t>
  </si>
  <si>
    <t>Maltose/Sucrose</t>
  </si>
  <si>
    <t>Glycolysis</t>
  </si>
  <si>
    <t>C01432</t>
  </si>
  <si>
    <t>Lactate</t>
  </si>
  <si>
    <t>C00022</t>
  </si>
  <si>
    <t>Pyruvate</t>
  </si>
  <si>
    <t>C00074</t>
  </si>
  <si>
    <t>Phosphoenolpyruvate</t>
  </si>
  <si>
    <t>C00631</t>
  </si>
  <si>
    <t>2/3-Phospho-D-glycerate</t>
  </si>
  <si>
    <t>C00236</t>
  </si>
  <si>
    <t>1-3-Bisphosphoglycerate</t>
  </si>
  <si>
    <t>C00118</t>
  </si>
  <si>
    <t>D-Glyceraldehyde 3-phosphate/Glycerone phosphate</t>
  </si>
  <si>
    <t>C00354</t>
  </si>
  <si>
    <t>D-Fructose 1-6-bisphosphate</t>
  </si>
  <si>
    <t>C02965</t>
  </si>
  <si>
    <t>D-Hexose-phosphate</t>
  </si>
  <si>
    <t>C00031</t>
  </si>
  <si>
    <t>D-Glucose</t>
  </si>
  <si>
    <t>Phosphates</t>
  </si>
  <si>
    <t>C00013</t>
  </si>
  <si>
    <t>Diphosphate</t>
  </si>
  <si>
    <t>C00009</t>
  </si>
  <si>
    <t>Phosphate</t>
  </si>
  <si>
    <t>Nucleotides</t>
  </si>
  <si>
    <t>C00004</t>
  </si>
  <si>
    <t>NADH</t>
  </si>
  <si>
    <t>C00003</t>
  </si>
  <si>
    <t>NAD+</t>
  </si>
  <si>
    <t>C00006</t>
  </si>
  <si>
    <t>NADP+</t>
  </si>
  <si>
    <t>C00005</t>
  </si>
  <si>
    <t>NADPH</t>
  </si>
  <si>
    <t>C01352</t>
  </si>
  <si>
    <t>FADH2</t>
  </si>
  <si>
    <t>C00016</t>
  </si>
  <si>
    <t>FAD</t>
  </si>
  <si>
    <t>C00061</t>
  </si>
  <si>
    <t>Flavin mononucleotide</t>
  </si>
  <si>
    <t>C01882</t>
  </si>
  <si>
    <t>ADP-D-ribose</t>
  </si>
  <si>
    <t>C00029</t>
  </si>
  <si>
    <t>UDP-glucose</t>
  </si>
  <si>
    <t>C03794</t>
  </si>
  <si>
    <t>Adenylosuccinic acid</t>
  </si>
  <si>
    <t>C01185</t>
  </si>
  <si>
    <t>Nicotinate ribonucleotide</t>
  </si>
  <si>
    <t>C00153</t>
  </si>
  <si>
    <t>Nicotinamide</t>
  </si>
  <si>
    <t>C00647</t>
  </si>
  <si>
    <t>Pyridoxamine 5'-phosphate</t>
  </si>
  <si>
    <t>C00250</t>
  </si>
  <si>
    <t>Pyridoxal</t>
  </si>
  <si>
    <t>C04376</t>
  </si>
  <si>
    <t>5'-Phosphoribosyl-N-formylglycinamide</t>
  </si>
  <si>
    <t>C00224</t>
  </si>
  <si>
    <t>Adenylyl sulfate</t>
  </si>
  <si>
    <t>C00943</t>
  </si>
  <si>
    <t>3',5'-Cyclic IMP</t>
  </si>
  <si>
    <t>C02354</t>
  </si>
  <si>
    <t>2',3'-Cyclic CMP</t>
  </si>
  <si>
    <t>C00575</t>
  </si>
  <si>
    <t>3',5'-Cyclic AMP</t>
  </si>
  <si>
    <t>C00499</t>
  </si>
  <si>
    <t>Allantoate</t>
  </si>
  <si>
    <t>C02350</t>
  </si>
  <si>
    <t>(S)(+)-Allantoin</t>
  </si>
  <si>
    <t>C11821</t>
  </si>
  <si>
    <t>5-Hydroxyisourate</t>
  </si>
  <si>
    <t>C00366</t>
  </si>
  <si>
    <t>Urate</t>
  </si>
  <si>
    <t>C00385</t>
  </si>
  <si>
    <t>Xanthine</t>
  </si>
  <si>
    <t>C01762</t>
  </si>
  <si>
    <t>Xanthosine</t>
  </si>
  <si>
    <t>C00262</t>
  </si>
  <si>
    <t>Hypoxanthine</t>
  </si>
  <si>
    <t>C00294</t>
  </si>
  <si>
    <t>Inosine</t>
  </si>
  <si>
    <t>C00130</t>
  </si>
  <si>
    <t>IMP</t>
  </si>
  <si>
    <t>C00104</t>
  </si>
  <si>
    <t>IDP</t>
  </si>
  <si>
    <t>C00081</t>
  </si>
  <si>
    <t>ITP</t>
  </si>
  <si>
    <t>C00106</t>
  </si>
  <si>
    <t>Uracil</t>
  </si>
  <si>
    <t>C00105</t>
  </si>
  <si>
    <t>UMP</t>
  </si>
  <si>
    <t>C00015</t>
  </si>
  <si>
    <t>UDP</t>
  </si>
  <si>
    <t>C00075</t>
  </si>
  <si>
    <t>UTP</t>
  </si>
  <si>
    <t>C00178</t>
  </si>
  <si>
    <t>Thymine</t>
  </si>
  <si>
    <t>C00214</t>
  </si>
  <si>
    <t>Thymidine</t>
  </si>
  <si>
    <t>C00380</t>
  </si>
  <si>
    <t>Cytosine</t>
  </si>
  <si>
    <t>C00475</t>
  </si>
  <si>
    <t>Cytidine</t>
  </si>
  <si>
    <t>C00055</t>
  </si>
  <si>
    <t>CMP</t>
  </si>
  <si>
    <t>C00112</t>
  </si>
  <si>
    <t>CDP</t>
  </si>
  <si>
    <t>C00063</t>
  </si>
  <si>
    <t>CTP</t>
  </si>
  <si>
    <t>C00242</t>
  </si>
  <si>
    <t>Guanine</t>
  </si>
  <si>
    <t>C00387</t>
  </si>
  <si>
    <t>Guanosine</t>
  </si>
  <si>
    <t>C00144</t>
  </si>
  <si>
    <t>GMP</t>
  </si>
  <si>
    <t>C00035</t>
  </si>
  <si>
    <t>GDP</t>
  </si>
  <si>
    <t>C00044</t>
  </si>
  <si>
    <t>GTP</t>
  </si>
  <si>
    <t>C00147</t>
  </si>
  <si>
    <t>Adenine</t>
  </si>
  <si>
    <t>C00212</t>
  </si>
  <si>
    <t>Adenosine</t>
  </si>
  <si>
    <t>C00360</t>
  </si>
  <si>
    <t>dAMP</t>
  </si>
  <si>
    <t>C00020</t>
  </si>
  <si>
    <t>AMP</t>
  </si>
  <si>
    <t>C00008</t>
  </si>
  <si>
    <t>ADP</t>
  </si>
  <si>
    <t>C00002</t>
  </si>
  <si>
    <t>ATP</t>
  </si>
  <si>
    <t>Amino acids</t>
  </si>
  <si>
    <t>C00491</t>
  </si>
  <si>
    <t>L-cystine</t>
  </si>
  <si>
    <t>C00183</t>
  </si>
  <si>
    <t>L-valine</t>
  </si>
  <si>
    <t>C00082</t>
  </si>
  <si>
    <t>L-tyrosine</t>
  </si>
  <si>
    <t>C00078</t>
  </si>
  <si>
    <t>L-tryptophan</t>
  </si>
  <si>
    <t>C00188</t>
  </si>
  <si>
    <t>L-threonine</t>
  </si>
  <si>
    <t>C00065</t>
  </si>
  <si>
    <t>L-serine</t>
  </si>
  <si>
    <t>C00148</t>
  </si>
  <si>
    <t>L-proline</t>
  </si>
  <si>
    <t>C00079</t>
  </si>
  <si>
    <t>L-phenylalanine</t>
  </si>
  <si>
    <t>C00073</t>
  </si>
  <si>
    <t>L-methionine</t>
  </si>
  <si>
    <t>C00047</t>
  </si>
  <si>
    <t>L-lysine</t>
  </si>
  <si>
    <t>C00123</t>
  </si>
  <si>
    <t>L-leucine</t>
  </si>
  <si>
    <t>C00135</t>
  </si>
  <si>
    <t>L-histidine</t>
  </si>
  <si>
    <t>C00037</t>
  </si>
  <si>
    <t>glycine</t>
  </si>
  <si>
    <t>C00064</t>
  </si>
  <si>
    <t>L-glutamine</t>
  </si>
  <si>
    <t>C00025</t>
  </si>
  <si>
    <t>L-glutamate</t>
  </si>
  <si>
    <t>C00097</t>
  </si>
  <si>
    <t>L-cysteine</t>
  </si>
  <si>
    <t>C00049</t>
  </si>
  <si>
    <t>L-aspartate</t>
  </si>
  <si>
    <t>C00152</t>
  </si>
  <si>
    <t>L-asparagine</t>
  </si>
  <si>
    <t>C00062</t>
  </si>
  <si>
    <t>L-arginine</t>
  </si>
  <si>
    <t>C00041</t>
  </si>
  <si>
    <t>L-alanine</t>
  </si>
  <si>
    <t>SkM/Lung</t>
  </si>
  <si>
    <t>Tumor/Control</t>
  </si>
  <si>
    <t>SkM(TumvH) / Lu(TumvH)</t>
  </si>
  <si>
    <t>Tumor/Healthy</t>
  </si>
  <si>
    <t>Polarity</t>
  </si>
  <si>
    <t>medRt</t>
  </si>
  <si>
    <t>parent</t>
  </si>
  <si>
    <t>Pathway</t>
  </si>
  <si>
    <t>CmpdID</t>
  </si>
  <si>
    <t>compound</t>
  </si>
  <si>
    <t>N.</t>
  </si>
  <si>
    <t>SkM tum: Lung tum*</t>
  </si>
  <si>
    <t>p-values</t>
  </si>
  <si>
    <t>FOLD CHANGE</t>
  </si>
  <si>
    <t>MEDIAN VALUES</t>
  </si>
  <si>
    <t>Other</t>
  </si>
  <si>
    <t>3-Phospho-D-glyceroyl phosphate</t>
  </si>
  <si>
    <t>HMDB0013128</t>
  </si>
  <si>
    <t>Valerylcarnitine</t>
  </si>
  <si>
    <t>C00259</t>
  </si>
  <si>
    <t>Arabinose/Xylulose/Xylose</t>
  </si>
  <si>
    <t>Glucoronate/Galacturonate/Fructuronate/Iduronate/Mannuronate</t>
  </si>
  <si>
    <t>C00329</t>
  </si>
  <si>
    <t>D-Glucosamine</t>
  </si>
  <si>
    <t>Folate pool (One carbon metabolism)</t>
  </si>
  <si>
    <t>C00504</t>
  </si>
  <si>
    <t>Folate</t>
  </si>
  <si>
    <t>C00719</t>
  </si>
  <si>
    <t>Betaine</t>
  </si>
  <si>
    <t>C00542</t>
  </si>
  <si>
    <t>Cystathionine</t>
  </si>
  <si>
    <t>Pentose phosphates</t>
  </si>
  <si>
    <t>C00906</t>
  </si>
  <si>
    <t>5-6-Dihydrothymine</t>
  </si>
  <si>
    <t>C00407</t>
  </si>
  <si>
    <t>L-isoleucine</t>
  </si>
  <si>
    <t>p-value</t>
  </si>
  <si>
    <t>P/SkM</t>
  </si>
  <si>
    <t>Sk</t>
  </si>
  <si>
    <t>SkM Met / SkM3 plastic</t>
  </si>
  <si>
    <t>SkM Met / 4T1</t>
  </si>
  <si>
    <t>SkM3/4T1 plastic</t>
  </si>
  <si>
    <t>Lung Healthy</t>
  </si>
  <si>
    <t>SkM Healthy</t>
  </si>
  <si>
    <t>Lung Met</t>
  </si>
  <si>
    <t>SKM Met</t>
  </si>
  <si>
    <t>SkM3 plastic</t>
  </si>
  <si>
    <t>4T1 plastic</t>
  </si>
  <si>
    <t>Change from plastic to mouse tumor</t>
  </si>
  <si>
    <t>Means</t>
  </si>
  <si>
    <t>Metabolomics (Raw Values) - First Run (Fig. 3)</t>
  </si>
  <si>
    <t xml:space="preserve"> 4T1-SkM metastases ("tumor") and paired healthy tissue</t>
  </si>
  <si>
    <t>Metabolomics of second run - 4T1 cells in culture with 4T1-SkM metastases ("tumor") and paired healthy tissue (Extended Data Fig. 3)</t>
  </si>
  <si>
    <t>Glutathione-specific measurements pulled from metabolomics data</t>
  </si>
  <si>
    <t>4T1 cells in culture - part of second metabolomics run (Extended Data Fig.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</si>
</sst>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;\-###0.00"/>
    <numFmt numFmtId="165" formatCode="0.0E+00"/>
    <numFmt numFmtId="166" formatCode="0.000"/>
    <numFmt numFmtId="167" formatCode="0.0"/>
    <numFmt numFmtId="168" formatCode="0.0000"/>
  </numFmts>
  <fonts count="34">
    <font>
      <sz val="12"/>
      <color theme="1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sz val="11"/>
      <color rgb="FFFF0000"/>
      <name val="Arial"/>
      <family val="2"/>
    </font>
    <font>
      <b/>
      <sz val="14"/>
      <color theme="8" tint="-0.249977111117893"/>
      <name val="Arial"/>
      <family val="2"/>
    </font>
    <font>
      <sz val="14"/>
      <color theme="1"/>
      <name val="ArialMT"/>
      <family val="2"/>
    </font>
    <font>
      <b/>
      <sz val="12"/>
      <color theme="1"/>
      <name val="ArialMT"/>
    </font>
    <font>
      <b/>
      <sz val="14"/>
      <color theme="8" tint="-0.249977111117893"/>
      <name val="ArialMT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8.25"/>
      <name val="Microsoft Sans Serif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MT"/>
    </font>
    <font>
      <sz val="8"/>
      <color theme="1"/>
      <name val="ArialMT"/>
      <family val="2"/>
    </font>
    <font>
      <sz val="12"/>
      <color theme="1"/>
      <name val="ArialMT"/>
      <family val="2"/>
    </font>
    <font>
      <b/>
      <sz val="11"/>
      <color theme="1"/>
      <name val="Calibri"/>
      <family val="2"/>
      <scheme val="minor"/>
    </font>
    <font>
      <sz val="11"/>
      <color theme="1"/>
      <name val="ArialMT"/>
    </font>
    <font>
      <b/>
      <sz val="11"/>
      <color theme="1"/>
      <name val="ArialMT"/>
    </font>
    <font>
      <i/>
      <sz val="12"/>
      <color theme="1"/>
      <name val="ArialMT"/>
    </font>
  </fonts>
  <fills count="3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3E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8F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38D6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5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4">
    <xf numFmtId="0" fontId="0" fillId="0" borderId="0"/>
    <xf numFmtId="0" fontId="25" fillId="0" borderId="0"/>
    <xf numFmtId="0" fontId="9" fillId="0" borderId="0"/>
    <xf numFmtId="0" fontId="29" fillId="0" borderId="0"/>
  </cellStyleXfs>
  <cellXfs count="4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 applyProtection="1">
      <alignment vertical="top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>
      <alignment horizontal="center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/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7" fillId="2" borderId="0" xfId="0" applyFont="1" applyFill="1"/>
    <xf numFmtId="0" fontId="9" fillId="2" borderId="0" xfId="0" applyFont="1" applyFill="1"/>
    <xf numFmtId="0" fontId="7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7" fillId="0" borderId="0" xfId="0" applyFont="1"/>
    <xf numFmtId="0" fontId="15" fillId="0" borderId="0" xfId="0" applyFont="1"/>
    <xf numFmtId="0" fontId="8" fillId="2" borderId="0" xfId="0" applyFont="1" applyFill="1"/>
    <xf numFmtId="0" fontId="16" fillId="0" borderId="0" xfId="0" applyFont="1"/>
    <xf numFmtId="0" fontId="17" fillId="0" borderId="0" xfId="0" applyFont="1"/>
    <xf numFmtId="0" fontId="19" fillId="0" borderId="0" xfId="0" applyFont="1"/>
    <xf numFmtId="0" fontId="1" fillId="2" borderId="0" xfId="0" applyFont="1" applyFill="1"/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left"/>
    </xf>
    <xf numFmtId="0" fontId="24" fillId="0" borderId="6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2" fontId="10" fillId="3" borderId="10" xfId="0" applyNumberFormat="1" applyFont="1" applyFill="1" applyBorder="1" applyAlignment="1">
      <alignment horizontal="center"/>
    </xf>
    <xf numFmtId="0" fontId="24" fillId="0" borderId="11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/>
    </xf>
    <xf numFmtId="2" fontId="10" fillId="3" borderId="13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2" fontId="10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8" fillId="0" borderId="0" xfId="1" applyFont="1"/>
    <xf numFmtId="0" fontId="25" fillId="0" borderId="0" xfId="1"/>
    <xf numFmtId="0" fontId="7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8" fillId="2" borderId="14" xfId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2" borderId="15" xfId="1" applyFont="1" applyFill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0" xfId="2" applyFont="1"/>
    <xf numFmtId="0" fontId="10" fillId="0" borderId="0" xfId="0" applyFont="1"/>
    <xf numFmtId="0" fontId="8" fillId="0" borderId="0" xfId="2" applyFont="1" applyAlignment="1">
      <alignment horizontal="center" vertical="center"/>
    </xf>
    <xf numFmtId="0" fontId="8" fillId="0" borderId="1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22" fillId="5" borderId="23" xfId="2" applyFont="1" applyFill="1" applyBorder="1" applyAlignment="1">
      <alignment horizontal="center" vertical="center" wrapText="1"/>
    </xf>
    <xf numFmtId="0" fontId="22" fillId="5" borderId="24" xfId="2" applyFont="1" applyFill="1" applyBorder="1" applyAlignment="1">
      <alignment horizontal="center" vertical="center" wrapText="1"/>
    </xf>
    <xf numFmtId="0" fontId="22" fillId="5" borderId="16" xfId="2" applyFont="1" applyFill="1" applyBorder="1" applyAlignment="1">
      <alignment horizontal="center" vertical="center" wrapText="1"/>
    </xf>
    <xf numFmtId="0" fontId="26" fillId="0" borderId="0" xfId="2" applyFont="1"/>
    <xf numFmtId="11" fontId="8" fillId="0" borderId="23" xfId="2" applyNumberFormat="1" applyFont="1" applyBorder="1" applyAlignment="1">
      <alignment horizontal="center"/>
    </xf>
    <xf numFmtId="11" fontId="8" fillId="0" borderId="16" xfId="2" applyNumberFormat="1" applyFont="1" applyBorder="1" applyAlignment="1">
      <alignment horizontal="center"/>
    </xf>
    <xf numFmtId="11" fontId="8" fillId="0" borderId="24" xfId="2" applyNumberFormat="1" applyFont="1" applyBorder="1" applyAlignment="1">
      <alignment horizontal="center"/>
    </xf>
    <xf numFmtId="2" fontId="8" fillId="0" borderId="14" xfId="2" applyNumberFormat="1" applyFont="1" applyBorder="1" applyAlignment="1">
      <alignment horizontal="center"/>
    </xf>
    <xf numFmtId="2" fontId="8" fillId="0" borderId="15" xfId="2" applyNumberFormat="1" applyFont="1" applyBorder="1" applyAlignment="1">
      <alignment horizontal="center"/>
    </xf>
    <xf numFmtId="2" fontId="8" fillId="0" borderId="16" xfId="2" applyNumberFormat="1" applyFont="1" applyBorder="1" applyAlignment="1">
      <alignment horizontal="center"/>
    </xf>
    <xf numFmtId="165" fontId="8" fillId="0" borderId="0" xfId="2" applyNumberFormat="1" applyFont="1" applyAlignment="1">
      <alignment horizontal="center"/>
    </xf>
    <xf numFmtId="2" fontId="8" fillId="0" borderId="0" xfId="2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22" fillId="6" borderId="8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22" fillId="7" borderId="25" xfId="0" applyFont="1" applyFill="1" applyBorder="1" applyAlignment="1">
      <alignment horizontal="center"/>
    </xf>
    <xf numFmtId="0" fontId="22" fillId="2" borderId="26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22" fillId="4" borderId="26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0" fontId="27" fillId="8" borderId="26" xfId="0" applyFont="1" applyFill="1" applyBorder="1" applyAlignment="1">
      <alignment horizontal="center"/>
    </xf>
    <xf numFmtId="0" fontId="27" fillId="8" borderId="7" xfId="0" applyFont="1" applyFill="1" applyBorder="1" applyAlignment="1">
      <alignment horizontal="center"/>
    </xf>
    <xf numFmtId="0" fontId="27" fillId="8" borderId="25" xfId="0" applyFont="1" applyFill="1" applyBorder="1" applyAlignment="1">
      <alignment horizontal="center"/>
    </xf>
    <xf numFmtId="0" fontId="27" fillId="9" borderId="26" xfId="0" applyFont="1" applyFill="1" applyBorder="1" applyAlignment="1">
      <alignment horizontal="center"/>
    </xf>
    <xf numFmtId="0" fontId="27" fillId="9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1" fontId="8" fillId="0" borderId="29" xfId="0" applyNumberFormat="1" applyFont="1" applyBorder="1" applyAlignment="1">
      <alignment horizontal="center"/>
    </xf>
    <xf numFmtId="11" fontId="8" fillId="0" borderId="0" xfId="0" applyNumberFormat="1" applyFont="1" applyAlignment="1">
      <alignment horizontal="center"/>
    </xf>
    <xf numFmtId="11" fontId="8" fillId="0" borderId="10" xfId="0" applyNumberFormat="1" applyFont="1" applyBorder="1" applyAlignment="1">
      <alignment horizontal="center"/>
    </xf>
    <xf numFmtId="11" fontId="8" fillId="0" borderId="9" xfId="0" applyNumberFormat="1" applyFont="1" applyBorder="1" applyAlignment="1">
      <alignment horizontal="center"/>
    </xf>
    <xf numFmtId="11" fontId="8" fillId="0" borderId="30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166" fontId="8" fillId="10" borderId="0" xfId="0" applyNumberFormat="1" applyFont="1" applyFill="1"/>
    <xf numFmtId="166" fontId="9" fillId="10" borderId="0" xfId="0" applyNumberFormat="1" applyFont="1" applyFill="1"/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1" applyFont="1" applyAlignment="1">
      <alignment horizontal="left"/>
    </xf>
    <xf numFmtId="0" fontId="21" fillId="0" borderId="0" xfId="2" applyFont="1"/>
    <xf numFmtId="0" fontId="22" fillId="0" borderId="0" xfId="2" applyFont="1" applyAlignment="1">
      <alignment horizontal="center" vertical="center" wrapText="1"/>
    </xf>
    <xf numFmtId="0" fontId="26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2"/>
    <xf numFmtId="0" fontId="9" fillId="0" borderId="0" xfId="2" applyAlignment="1">
      <alignment horizontal="center"/>
    </xf>
    <xf numFmtId="2" fontId="13" fillId="0" borderId="31" xfId="2" applyNumberFormat="1" applyFont="1" applyBorder="1" applyAlignment="1">
      <alignment horizontal="center"/>
    </xf>
    <xf numFmtId="2" fontId="13" fillId="0" borderId="32" xfId="2" applyNumberFormat="1" applyFont="1" applyBorder="1" applyAlignment="1">
      <alignment horizontal="center"/>
    </xf>
    <xf numFmtId="2" fontId="13" fillId="0" borderId="33" xfId="2" applyNumberFormat="1" applyFont="1" applyBorder="1" applyAlignment="1">
      <alignment horizontal="center"/>
    </xf>
    <xf numFmtId="2" fontId="13" fillId="0" borderId="23" xfId="2" applyNumberFormat="1" applyFont="1" applyBorder="1" applyAlignment="1">
      <alignment horizontal="center"/>
    </xf>
    <xf numFmtId="2" fontId="13" fillId="0" borderId="22" xfId="2" applyNumberFormat="1" applyFont="1" applyBorder="1" applyAlignment="1">
      <alignment horizontal="center"/>
    </xf>
    <xf numFmtId="2" fontId="13" fillId="0" borderId="16" xfId="2" applyNumberFormat="1" applyFont="1" applyBorder="1" applyAlignment="1">
      <alignment horizontal="center"/>
    </xf>
    <xf numFmtId="11" fontId="8" fillId="0" borderId="31" xfId="2" applyNumberFormat="1" applyFont="1" applyBorder="1" applyAlignment="1">
      <alignment horizontal="center"/>
    </xf>
    <xf numFmtId="11" fontId="8" fillId="0" borderId="32" xfId="2" applyNumberFormat="1" applyFont="1" applyBorder="1" applyAlignment="1">
      <alignment horizontal="center"/>
    </xf>
    <xf numFmtId="11" fontId="13" fillId="0" borderId="32" xfId="2" applyNumberFormat="1" applyFont="1" applyBorder="1" applyAlignment="1">
      <alignment horizontal="center"/>
    </xf>
    <xf numFmtId="11" fontId="8" fillId="0" borderId="33" xfId="2" applyNumberFormat="1" applyFont="1" applyBorder="1" applyAlignment="1">
      <alignment horizontal="center"/>
    </xf>
    <xf numFmtId="11" fontId="8" fillId="0" borderId="34" xfId="2" applyNumberFormat="1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8" fillId="0" borderId="12" xfId="2" applyFont="1" applyBorder="1"/>
    <xf numFmtId="0" fontId="8" fillId="0" borderId="11" xfId="2" applyFont="1" applyBorder="1" applyAlignment="1">
      <alignment horizontal="center"/>
    </xf>
    <xf numFmtId="0" fontId="8" fillId="0" borderId="13" xfId="2" applyFont="1" applyBorder="1"/>
    <xf numFmtId="0" fontId="8" fillId="0" borderId="11" xfId="2" applyFont="1" applyBorder="1"/>
    <xf numFmtId="2" fontId="13" fillId="0" borderId="24" xfId="2" applyNumberFormat="1" applyFont="1" applyBorder="1" applyAlignment="1">
      <alignment horizontal="center"/>
    </xf>
    <xf numFmtId="11" fontId="8" fillId="0" borderId="22" xfId="2" applyNumberFormat="1" applyFont="1" applyBorder="1" applyAlignment="1">
      <alignment horizontal="center"/>
    </xf>
    <xf numFmtId="11" fontId="13" fillId="0" borderId="22" xfId="2" applyNumberFormat="1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10" xfId="2" applyFont="1" applyBorder="1"/>
    <xf numFmtId="0" fontId="8" fillId="0" borderId="9" xfId="2" applyFont="1" applyBorder="1"/>
    <xf numFmtId="0" fontId="8" fillId="0" borderId="0" xfId="2" applyFont="1" applyAlignment="1">
      <alignment horizontal="left"/>
    </xf>
    <xf numFmtId="0" fontId="8" fillId="0" borderId="10" xfId="2" applyFont="1" applyBorder="1" applyAlignment="1">
      <alignment horizontal="left"/>
    </xf>
    <xf numFmtId="0" fontId="30" fillId="0" borderId="0" xfId="2" applyFont="1"/>
    <xf numFmtId="2" fontId="11" fillId="0" borderId="24" xfId="2" applyNumberFormat="1" applyFont="1" applyBorder="1" applyAlignment="1">
      <alignment horizontal="center"/>
    </xf>
    <xf numFmtId="2" fontId="11" fillId="0" borderId="22" xfId="2" applyNumberFormat="1" applyFont="1" applyBorder="1" applyAlignment="1">
      <alignment horizontal="center"/>
    </xf>
    <xf numFmtId="2" fontId="11" fillId="0" borderId="23" xfId="2" applyNumberFormat="1" applyFont="1" applyBorder="1" applyAlignment="1">
      <alignment horizontal="center"/>
    </xf>
    <xf numFmtId="167" fontId="7" fillId="0" borderId="24" xfId="2" applyNumberFormat="1" applyFont="1" applyBorder="1" applyAlignment="1">
      <alignment horizontal="center"/>
    </xf>
    <xf numFmtId="167" fontId="7" fillId="0" borderId="22" xfId="2" applyNumberFormat="1" applyFont="1" applyBorder="1" applyAlignment="1">
      <alignment horizontal="center"/>
    </xf>
    <xf numFmtId="167" fontId="11" fillId="0" borderId="22" xfId="2" applyNumberFormat="1" applyFont="1" applyBorder="1" applyAlignment="1">
      <alignment horizontal="center"/>
    </xf>
    <xf numFmtId="167" fontId="7" fillId="0" borderId="23" xfId="2" applyNumberFormat="1" applyFont="1" applyBorder="1" applyAlignment="1">
      <alignment horizontal="center"/>
    </xf>
    <xf numFmtId="167" fontId="7" fillId="0" borderId="16" xfId="2" applyNumberFormat="1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0" xfId="2" applyFont="1"/>
    <xf numFmtId="0" fontId="7" fillId="0" borderId="9" xfId="2" applyFont="1" applyBorder="1" applyAlignment="1">
      <alignment horizontal="center"/>
    </xf>
    <xf numFmtId="0" fontId="7" fillId="0" borderId="10" xfId="2" applyFont="1" applyBorder="1"/>
    <xf numFmtId="0" fontId="7" fillId="0" borderId="9" xfId="2" applyFont="1" applyBorder="1"/>
    <xf numFmtId="0" fontId="8" fillId="0" borderId="8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7" xfId="2" applyFont="1" applyBorder="1"/>
    <xf numFmtId="0" fontId="8" fillId="0" borderId="6" xfId="2" applyFont="1" applyBorder="1" applyAlignment="1">
      <alignment horizontal="center"/>
    </xf>
    <xf numFmtId="0" fontId="8" fillId="0" borderId="8" xfId="2" applyFont="1" applyBorder="1"/>
    <xf numFmtId="0" fontId="8" fillId="0" borderId="6" xfId="2" applyFont="1" applyBorder="1"/>
    <xf numFmtId="0" fontId="8" fillId="5" borderId="35" xfId="2" applyFont="1" applyFill="1" applyBorder="1" applyAlignment="1">
      <alignment horizontal="center" vertical="center" wrapText="1"/>
    </xf>
    <xf numFmtId="0" fontId="8" fillId="5" borderId="22" xfId="2" applyFont="1" applyFill="1" applyBorder="1" applyAlignment="1">
      <alignment horizontal="center" vertical="center" wrapText="1"/>
    </xf>
    <xf numFmtId="0" fontId="8" fillId="5" borderId="23" xfId="2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 wrapText="1"/>
    </xf>
    <xf numFmtId="0" fontId="8" fillId="5" borderId="36" xfId="2" applyFont="1" applyFill="1" applyBorder="1" applyAlignment="1">
      <alignment horizontal="center" vertical="center" wrapText="1"/>
    </xf>
    <xf numFmtId="0" fontId="8" fillId="11" borderId="13" xfId="2" applyFont="1" applyFill="1" applyBorder="1" applyAlignment="1">
      <alignment horizontal="center" vertical="center" wrapText="1"/>
    </xf>
    <xf numFmtId="0" fontId="8" fillId="5" borderId="37" xfId="2" applyFont="1" applyFill="1" applyBorder="1" applyAlignment="1">
      <alignment horizontal="center" vertical="center" wrapText="1"/>
    </xf>
    <xf numFmtId="0" fontId="8" fillId="5" borderId="38" xfId="2" applyFont="1" applyFill="1" applyBorder="1" applyAlignment="1">
      <alignment horizontal="center" vertical="center" wrapText="1"/>
    </xf>
    <xf numFmtId="0" fontId="8" fillId="12" borderId="24" xfId="2" applyFont="1" applyFill="1" applyBorder="1" applyAlignment="1">
      <alignment horizontal="center" vertical="center" wrapText="1"/>
    </xf>
    <xf numFmtId="0" fontId="8" fillId="12" borderId="23" xfId="2" applyFont="1" applyFill="1" applyBorder="1" applyAlignment="1">
      <alignment horizontal="center" vertical="center" wrapText="1"/>
    </xf>
    <xf numFmtId="0" fontId="8" fillId="12" borderId="16" xfId="2" applyFont="1" applyFill="1" applyBorder="1" applyAlignment="1">
      <alignment horizontal="center" vertical="center" wrapText="1"/>
    </xf>
    <xf numFmtId="0" fontId="8" fillId="12" borderId="0" xfId="2" applyFont="1" applyFill="1" applyAlignment="1">
      <alignment horizontal="center" vertical="center" wrapText="1"/>
    </xf>
    <xf numFmtId="2" fontId="8" fillId="12" borderId="0" xfId="2" applyNumberFormat="1" applyFont="1" applyFill="1" applyAlignment="1">
      <alignment horizontal="center" vertical="center" wrapText="1"/>
    </xf>
    <xf numFmtId="0" fontId="8" fillId="12" borderId="0" xfId="2" applyFont="1" applyFill="1" applyAlignment="1">
      <alignment vertical="center" wrapText="1"/>
    </xf>
    <xf numFmtId="0" fontId="8" fillId="12" borderId="0" xfId="2" applyFont="1" applyFill="1" applyAlignment="1">
      <alignment horizontal="right" vertical="center" wrapText="1"/>
    </xf>
    <xf numFmtId="0" fontId="8" fillId="6" borderId="30" xfId="1" applyFont="1" applyFill="1" applyBorder="1" applyAlignment="1">
      <alignment horizontal="center" vertical="center" wrapText="1"/>
    </xf>
    <xf numFmtId="0" fontId="8" fillId="6" borderId="28" xfId="2" applyFont="1" applyFill="1" applyBorder="1" applyAlignment="1">
      <alignment horizontal="center" vertical="center" wrapText="1"/>
    </xf>
    <xf numFmtId="0" fontId="8" fillId="10" borderId="0" xfId="1" applyFont="1" applyFill="1" applyAlignment="1">
      <alignment horizontal="center" vertical="center" wrapText="1"/>
    </xf>
    <xf numFmtId="0" fontId="8" fillId="13" borderId="39" xfId="1" applyFont="1" applyFill="1" applyBorder="1" applyAlignment="1">
      <alignment horizontal="center" vertical="center" wrapText="1"/>
    </xf>
    <xf numFmtId="0" fontId="8" fillId="6" borderId="40" xfId="1" applyFont="1" applyFill="1" applyBorder="1" applyAlignment="1">
      <alignment horizontal="center" vertical="center" wrapText="1"/>
    </xf>
    <xf numFmtId="0" fontId="8" fillId="6" borderId="41" xfId="2" applyFont="1" applyFill="1" applyBorder="1" applyAlignment="1">
      <alignment horizontal="center" vertical="center" wrapText="1"/>
    </xf>
    <xf numFmtId="0" fontId="8" fillId="6" borderId="41" xfId="1" applyFont="1" applyFill="1" applyBorder="1" applyAlignment="1">
      <alignment horizontal="center" vertical="center" wrapText="1"/>
    </xf>
    <xf numFmtId="0" fontId="8" fillId="10" borderId="41" xfId="1" applyFont="1" applyFill="1" applyBorder="1" applyAlignment="1">
      <alignment horizontal="center" vertical="center" wrapText="1"/>
    </xf>
    <xf numFmtId="0" fontId="8" fillId="13" borderId="41" xfId="1" applyFont="1" applyFill="1" applyBorder="1" applyAlignment="1">
      <alignment horizontal="center" vertical="center" wrapText="1"/>
    </xf>
    <xf numFmtId="0" fontId="8" fillId="10" borderId="40" xfId="1" applyFont="1" applyFill="1" applyBorder="1" applyAlignment="1">
      <alignment horizontal="center" vertical="center" wrapText="1"/>
    </xf>
    <xf numFmtId="0" fontId="8" fillId="13" borderId="42" xfId="2" applyFont="1" applyFill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10" borderId="21" xfId="2" applyFont="1" applyFill="1" applyBorder="1" applyAlignment="1">
      <alignment horizontal="center" vertical="center" wrapText="1"/>
    </xf>
    <xf numFmtId="0" fontId="8" fillId="10" borderId="20" xfId="2" applyFont="1" applyFill="1" applyBorder="1" applyAlignment="1">
      <alignment horizontal="center" vertical="center" wrapText="1"/>
    </xf>
    <xf numFmtId="0" fontId="8" fillId="13" borderId="16" xfId="2" applyFont="1" applyFill="1" applyBorder="1" applyAlignment="1">
      <alignment horizontal="center" vertical="center" wrapText="1"/>
    </xf>
    <xf numFmtId="0" fontId="8" fillId="13" borderId="15" xfId="2" applyFont="1" applyFill="1" applyBorder="1" applyAlignment="1">
      <alignment horizontal="center" vertical="center" wrapText="1"/>
    </xf>
    <xf numFmtId="0" fontId="8" fillId="13" borderId="1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21" fillId="0" borderId="0" xfId="2" applyFont="1" applyAlignment="1">
      <alignment horizontal="left" vertical="center"/>
    </xf>
    <xf numFmtId="11" fontId="8" fillId="0" borderId="0" xfId="2" applyNumberFormat="1" applyFont="1" applyAlignment="1">
      <alignment horizontal="center"/>
    </xf>
    <xf numFmtId="168" fontId="8" fillId="0" borderId="0" xfId="2" applyNumberFormat="1" applyFont="1" applyAlignment="1">
      <alignment horizontal="center"/>
    </xf>
    <xf numFmtId="2" fontId="8" fillId="0" borderId="44" xfId="2" applyNumberFormat="1" applyFont="1" applyBorder="1" applyAlignment="1">
      <alignment horizontal="center"/>
    </xf>
    <xf numFmtId="11" fontId="8" fillId="0" borderId="45" xfId="2" applyNumberFormat="1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2" fontId="8" fillId="0" borderId="23" xfId="2" applyNumberFormat="1" applyFont="1" applyBorder="1" applyAlignment="1">
      <alignment horizontal="center"/>
    </xf>
    <xf numFmtId="168" fontId="8" fillId="0" borderId="16" xfId="2" applyNumberFormat="1" applyFont="1" applyBorder="1" applyAlignment="1">
      <alignment horizontal="center"/>
    </xf>
    <xf numFmtId="0" fontId="8" fillId="0" borderId="46" xfId="2" applyFont="1" applyBorder="1" applyAlignment="1">
      <alignment horizontal="center"/>
    </xf>
    <xf numFmtId="0" fontId="8" fillId="0" borderId="46" xfId="2" applyFont="1" applyBorder="1"/>
    <xf numFmtId="11" fontId="8" fillId="14" borderId="23" xfId="2" applyNumberFormat="1" applyFont="1" applyFill="1" applyBorder="1" applyAlignment="1">
      <alignment horizontal="center"/>
    </xf>
    <xf numFmtId="11" fontId="8" fillId="14" borderId="45" xfId="2" applyNumberFormat="1" applyFont="1" applyFill="1" applyBorder="1" applyAlignment="1">
      <alignment horizontal="center"/>
    </xf>
    <xf numFmtId="2" fontId="8" fillId="14" borderId="24" xfId="2" applyNumberFormat="1" applyFont="1" applyFill="1" applyBorder="1" applyAlignment="1">
      <alignment horizontal="center"/>
    </xf>
    <xf numFmtId="2" fontId="8" fillId="14" borderId="23" xfId="2" applyNumberFormat="1" applyFont="1" applyFill="1" applyBorder="1" applyAlignment="1">
      <alignment horizontal="center"/>
    </xf>
    <xf numFmtId="168" fontId="8" fillId="14" borderId="16" xfId="2" applyNumberFormat="1" applyFont="1" applyFill="1" applyBorder="1" applyAlignment="1">
      <alignment horizontal="center"/>
    </xf>
    <xf numFmtId="0" fontId="8" fillId="15" borderId="46" xfId="2" applyFont="1" applyFill="1" applyBorder="1" applyAlignment="1">
      <alignment horizontal="center"/>
    </xf>
    <xf numFmtId="0" fontId="8" fillId="15" borderId="46" xfId="2" applyFont="1" applyFill="1" applyBorder="1"/>
    <xf numFmtId="11" fontId="8" fillId="9" borderId="23" xfId="2" applyNumberFormat="1" applyFont="1" applyFill="1" applyBorder="1" applyAlignment="1">
      <alignment horizontal="center"/>
    </xf>
    <xf numFmtId="11" fontId="8" fillId="9" borderId="45" xfId="2" applyNumberFormat="1" applyFont="1" applyFill="1" applyBorder="1" applyAlignment="1">
      <alignment horizontal="center"/>
    </xf>
    <xf numFmtId="2" fontId="8" fillId="9" borderId="24" xfId="2" applyNumberFormat="1" applyFont="1" applyFill="1" applyBorder="1" applyAlignment="1">
      <alignment horizontal="center"/>
    </xf>
    <xf numFmtId="2" fontId="8" fillId="9" borderId="23" xfId="2" applyNumberFormat="1" applyFont="1" applyFill="1" applyBorder="1" applyAlignment="1">
      <alignment horizontal="center"/>
    </xf>
    <xf numFmtId="168" fontId="8" fillId="9" borderId="16" xfId="2" applyNumberFormat="1" applyFont="1" applyFill="1" applyBorder="1" applyAlignment="1">
      <alignment horizontal="center"/>
    </xf>
    <xf numFmtId="0" fontId="8" fillId="9" borderId="46" xfId="2" applyFont="1" applyFill="1" applyBorder="1" applyAlignment="1">
      <alignment horizontal="center"/>
    </xf>
    <xf numFmtId="0" fontId="8" fillId="9" borderId="46" xfId="2" applyFont="1" applyFill="1" applyBorder="1"/>
    <xf numFmtId="11" fontId="8" fillId="16" borderId="23" xfId="2" applyNumberFormat="1" applyFont="1" applyFill="1" applyBorder="1" applyAlignment="1">
      <alignment horizontal="center"/>
    </xf>
    <xf numFmtId="11" fontId="8" fillId="16" borderId="45" xfId="2" applyNumberFormat="1" applyFont="1" applyFill="1" applyBorder="1" applyAlignment="1">
      <alignment horizontal="center"/>
    </xf>
    <xf numFmtId="2" fontId="8" fillId="16" borderId="24" xfId="2" applyNumberFormat="1" applyFont="1" applyFill="1" applyBorder="1" applyAlignment="1">
      <alignment horizontal="center"/>
    </xf>
    <xf numFmtId="2" fontId="8" fillId="16" borderId="23" xfId="2" applyNumberFormat="1" applyFont="1" applyFill="1" applyBorder="1" applyAlignment="1">
      <alignment horizontal="center"/>
    </xf>
    <xf numFmtId="168" fontId="8" fillId="16" borderId="16" xfId="2" applyNumberFormat="1" applyFont="1" applyFill="1" applyBorder="1" applyAlignment="1">
      <alignment horizontal="center"/>
    </xf>
    <xf numFmtId="0" fontId="8" fillId="16" borderId="46" xfId="2" applyFont="1" applyFill="1" applyBorder="1" applyAlignment="1">
      <alignment horizontal="center"/>
    </xf>
    <xf numFmtId="0" fontId="8" fillId="16" borderId="46" xfId="2" applyFont="1" applyFill="1" applyBorder="1"/>
    <xf numFmtId="11" fontId="8" fillId="17" borderId="23" xfId="2" applyNumberFormat="1" applyFont="1" applyFill="1" applyBorder="1" applyAlignment="1">
      <alignment horizontal="center"/>
    </xf>
    <xf numFmtId="11" fontId="8" fillId="17" borderId="45" xfId="2" applyNumberFormat="1" applyFont="1" applyFill="1" applyBorder="1" applyAlignment="1">
      <alignment horizontal="center"/>
    </xf>
    <xf numFmtId="2" fontId="8" fillId="17" borderId="24" xfId="2" applyNumberFormat="1" applyFont="1" applyFill="1" applyBorder="1" applyAlignment="1">
      <alignment horizontal="center"/>
    </xf>
    <xf numFmtId="2" fontId="8" fillId="17" borderId="23" xfId="2" applyNumberFormat="1" applyFont="1" applyFill="1" applyBorder="1" applyAlignment="1">
      <alignment horizontal="center"/>
    </xf>
    <xf numFmtId="168" fontId="8" fillId="17" borderId="16" xfId="2" applyNumberFormat="1" applyFont="1" applyFill="1" applyBorder="1" applyAlignment="1">
      <alignment horizontal="center"/>
    </xf>
    <xf numFmtId="0" fontId="8" fillId="17" borderId="46" xfId="2" applyFont="1" applyFill="1" applyBorder="1" applyAlignment="1">
      <alignment horizontal="center"/>
    </xf>
    <xf numFmtId="0" fontId="8" fillId="17" borderId="46" xfId="2" applyFont="1" applyFill="1" applyBorder="1"/>
    <xf numFmtId="11" fontId="8" fillId="18" borderId="23" xfId="2" applyNumberFormat="1" applyFont="1" applyFill="1" applyBorder="1" applyAlignment="1">
      <alignment horizontal="center"/>
    </xf>
    <xf numFmtId="11" fontId="8" fillId="18" borderId="45" xfId="2" applyNumberFormat="1" applyFont="1" applyFill="1" applyBorder="1" applyAlignment="1">
      <alignment horizontal="center"/>
    </xf>
    <xf numFmtId="2" fontId="8" fillId="18" borderId="24" xfId="2" applyNumberFormat="1" applyFont="1" applyFill="1" applyBorder="1" applyAlignment="1">
      <alignment horizontal="center"/>
    </xf>
    <xf numFmtId="2" fontId="8" fillId="18" borderId="23" xfId="2" applyNumberFormat="1" applyFont="1" applyFill="1" applyBorder="1" applyAlignment="1">
      <alignment horizontal="center"/>
    </xf>
    <xf numFmtId="168" fontId="8" fillId="18" borderId="16" xfId="2" applyNumberFormat="1" applyFont="1" applyFill="1" applyBorder="1" applyAlignment="1">
      <alignment horizontal="center"/>
    </xf>
    <xf numFmtId="0" fontId="8" fillId="18" borderId="46" xfId="2" applyFont="1" applyFill="1" applyBorder="1" applyAlignment="1">
      <alignment horizontal="center"/>
    </xf>
    <xf numFmtId="0" fontId="8" fillId="18" borderId="46" xfId="2" applyFont="1" applyFill="1" applyBorder="1"/>
    <xf numFmtId="11" fontId="8" fillId="19" borderId="23" xfId="2" applyNumberFormat="1" applyFont="1" applyFill="1" applyBorder="1" applyAlignment="1">
      <alignment horizontal="center"/>
    </xf>
    <xf numFmtId="11" fontId="8" fillId="19" borderId="45" xfId="2" applyNumberFormat="1" applyFont="1" applyFill="1" applyBorder="1" applyAlignment="1">
      <alignment horizontal="center"/>
    </xf>
    <xf numFmtId="2" fontId="8" fillId="19" borderId="24" xfId="2" applyNumberFormat="1" applyFont="1" applyFill="1" applyBorder="1" applyAlignment="1">
      <alignment horizontal="center"/>
    </xf>
    <xf numFmtId="2" fontId="8" fillId="19" borderId="23" xfId="2" applyNumberFormat="1" applyFont="1" applyFill="1" applyBorder="1" applyAlignment="1">
      <alignment horizontal="center"/>
    </xf>
    <xf numFmtId="168" fontId="8" fillId="19" borderId="16" xfId="2" applyNumberFormat="1" applyFont="1" applyFill="1" applyBorder="1" applyAlignment="1">
      <alignment horizontal="center"/>
    </xf>
    <xf numFmtId="0" fontId="8" fillId="19" borderId="46" xfId="2" applyFont="1" applyFill="1" applyBorder="1" applyAlignment="1">
      <alignment horizontal="center"/>
    </xf>
    <xf numFmtId="0" fontId="8" fillId="19" borderId="46" xfId="2" applyFont="1" applyFill="1" applyBorder="1"/>
    <xf numFmtId="11" fontId="8" fillId="20" borderId="23" xfId="2" applyNumberFormat="1" applyFont="1" applyFill="1" applyBorder="1" applyAlignment="1">
      <alignment horizontal="center"/>
    </xf>
    <xf numFmtId="11" fontId="8" fillId="20" borderId="45" xfId="2" applyNumberFormat="1" applyFont="1" applyFill="1" applyBorder="1" applyAlignment="1">
      <alignment horizontal="center"/>
    </xf>
    <xf numFmtId="2" fontId="8" fillId="20" borderId="24" xfId="2" applyNumberFormat="1" applyFont="1" applyFill="1" applyBorder="1" applyAlignment="1">
      <alignment horizontal="center"/>
    </xf>
    <xf numFmtId="2" fontId="8" fillId="20" borderId="23" xfId="2" applyNumberFormat="1" applyFont="1" applyFill="1" applyBorder="1" applyAlignment="1">
      <alignment horizontal="center"/>
    </xf>
    <xf numFmtId="168" fontId="8" fillId="20" borderId="16" xfId="2" applyNumberFormat="1" applyFont="1" applyFill="1" applyBorder="1" applyAlignment="1">
      <alignment horizontal="center"/>
    </xf>
    <xf numFmtId="0" fontId="8" fillId="20" borderId="46" xfId="2" applyFont="1" applyFill="1" applyBorder="1" applyAlignment="1">
      <alignment horizontal="center"/>
    </xf>
    <xf numFmtId="0" fontId="8" fillId="20" borderId="46" xfId="2" applyFont="1" applyFill="1" applyBorder="1"/>
    <xf numFmtId="11" fontId="8" fillId="21" borderId="23" xfId="2" applyNumberFormat="1" applyFont="1" applyFill="1" applyBorder="1" applyAlignment="1">
      <alignment horizontal="center"/>
    </xf>
    <xf numFmtId="11" fontId="8" fillId="21" borderId="45" xfId="2" applyNumberFormat="1" applyFont="1" applyFill="1" applyBorder="1" applyAlignment="1">
      <alignment horizontal="center"/>
    </xf>
    <xf numFmtId="2" fontId="8" fillId="21" borderId="24" xfId="2" applyNumberFormat="1" applyFont="1" applyFill="1" applyBorder="1" applyAlignment="1">
      <alignment horizontal="center"/>
    </xf>
    <xf numFmtId="2" fontId="8" fillId="21" borderId="23" xfId="2" applyNumberFormat="1" applyFont="1" applyFill="1" applyBorder="1" applyAlignment="1">
      <alignment horizontal="center"/>
    </xf>
    <xf numFmtId="168" fontId="8" fillId="21" borderId="16" xfId="2" applyNumberFormat="1" applyFont="1" applyFill="1" applyBorder="1" applyAlignment="1">
      <alignment horizontal="center"/>
    </xf>
    <xf numFmtId="0" fontId="8" fillId="21" borderId="46" xfId="2" applyFont="1" applyFill="1" applyBorder="1" applyAlignment="1">
      <alignment horizontal="center"/>
    </xf>
    <xf numFmtId="0" fontId="8" fillId="21" borderId="46" xfId="2" applyFont="1" applyFill="1" applyBorder="1"/>
    <xf numFmtId="11" fontId="8" fillId="22" borderId="23" xfId="2" applyNumberFormat="1" applyFont="1" applyFill="1" applyBorder="1" applyAlignment="1">
      <alignment horizontal="center"/>
    </xf>
    <xf numFmtId="11" fontId="8" fillId="22" borderId="45" xfId="2" applyNumberFormat="1" applyFont="1" applyFill="1" applyBorder="1" applyAlignment="1">
      <alignment horizontal="center"/>
    </xf>
    <xf numFmtId="2" fontId="8" fillId="22" borderId="24" xfId="2" applyNumberFormat="1" applyFont="1" applyFill="1" applyBorder="1" applyAlignment="1">
      <alignment horizontal="center"/>
    </xf>
    <xf numFmtId="2" fontId="8" fillId="22" borderId="23" xfId="2" applyNumberFormat="1" applyFont="1" applyFill="1" applyBorder="1" applyAlignment="1">
      <alignment horizontal="center"/>
    </xf>
    <xf numFmtId="168" fontId="8" fillId="22" borderId="16" xfId="2" applyNumberFormat="1" applyFont="1" applyFill="1" applyBorder="1" applyAlignment="1">
      <alignment horizontal="center"/>
    </xf>
    <xf numFmtId="0" fontId="8" fillId="22" borderId="46" xfId="2" applyFont="1" applyFill="1" applyBorder="1" applyAlignment="1">
      <alignment horizontal="center"/>
    </xf>
    <xf numFmtId="0" fontId="8" fillId="22" borderId="46" xfId="2" applyFont="1" applyFill="1" applyBorder="1"/>
    <xf numFmtId="11" fontId="8" fillId="23" borderId="23" xfId="2" applyNumberFormat="1" applyFont="1" applyFill="1" applyBorder="1" applyAlignment="1">
      <alignment horizontal="center"/>
    </xf>
    <xf numFmtId="11" fontId="8" fillId="23" borderId="45" xfId="2" applyNumberFormat="1" applyFont="1" applyFill="1" applyBorder="1" applyAlignment="1">
      <alignment horizontal="center"/>
    </xf>
    <xf numFmtId="2" fontId="8" fillId="23" borderId="24" xfId="2" applyNumberFormat="1" applyFont="1" applyFill="1" applyBorder="1" applyAlignment="1">
      <alignment horizontal="center"/>
    </xf>
    <xf numFmtId="2" fontId="8" fillId="23" borderId="23" xfId="2" applyNumberFormat="1" applyFont="1" applyFill="1" applyBorder="1" applyAlignment="1">
      <alignment horizontal="center"/>
    </xf>
    <xf numFmtId="168" fontId="8" fillId="23" borderId="16" xfId="2" applyNumberFormat="1" applyFont="1" applyFill="1" applyBorder="1" applyAlignment="1">
      <alignment horizontal="center"/>
    </xf>
    <xf numFmtId="0" fontId="8" fillId="23" borderId="46" xfId="2" applyFont="1" applyFill="1" applyBorder="1" applyAlignment="1">
      <alignment horizontal="center"/>
    </xf>
    <xf numFmtId="0" fontId="8" fillId="23" borderId="46" xfId="2" applyFont="1" applyFill="1" applyBorder="1"/>
    <xf numFmtId="11" fontId="8" fillId="24" borderId="23" xfId="2" applyNumberFormat="1" applyFont="1" applyFill="1" applyBorder="1" applyAlignment="1">
      <alignment horizontal="center"/>
    </xf>
    <xf numFmtId="11" fontId="8" fillId="24" borderId="45" xfId="2" applyNumberFormat="1" applyFont="1" applyFill="1" applyBorder="1" applyAlignment="1">
      <alignment horizontal="center"/>
    </xf>
    <xf numFmtId="2" fontId="8" fillId="24" borderId="24" xfId="2" applyNumberFormat="1" applyFont="1" applyFill="1" applyBorder="1" applyAlignment="1">
      <alignment horizontal="center"/>
    </xf>
    <xf numFmtId="2" fontId="8" fillId="24" borderId="23" xfId="2" applyNumberFormat="1" applyFont="1" applyFill="1" applyBorder="1" applyAlignment="1">
      <alignment horizontal="center"/>
    </xf>
    <xf numFmtId="168" fontId="8" fillId="24" borderId="16" xfId="2" applyNumberFormat="1" applyFont="1" applyFill="1" applyBorder="1" applyAlignment="1">
      <alignment horizontal="center"/>
    </xf>
    <xf numFmtId="0" fontId="8" fillId="24" borderId="46" xfId="2" applyFont="1" applyFill="1" applyBorder="1" applyAlignment="1">
      <alignment horizontal="center"/>
    </xf>
    <xf numFmtId="0" fontId="8" fillId="24" borderId="46" xfId="2" applyFont="1" applyFill="1" applyBorder="1"/>
    <xf numFmtId="11" fontId="8" fillId="25" borderId="23" xfId="2" applyNumberFormat="1" applyFont="1" applyFill="1" applyBorder="1" applyAlignment="1">
      <alignment horizontal="center"/>
    </xf>
    <xf numFmtId="11" fontId="8" fillId="25" borderId="45" xfId="2" applyNumberFormat="1" applyFont="1" applyFill="1" applyBorder="1" applyAlignment="1">
      <alignment horizontal="center"/>
    </xf>
    <xf numFmtId="2" fontId="8" fillId="25" borderId="24" xfId="2" applyNumberFormat="1" applyFont="1" applyFill="1" applyBorder="1" applyAlignment="1">
      <alignment horizontal="center"/>
    </xf>
    <xf numFmtId="2" fontId="8" fillId="25" borderId="23" xfId="2" applyNumberFormat="1" applyFont="1" applyFill="1" applyBorder="1" applyAlignment="1">
      <alignment horizontal="center"/>
    </xf>
    <xf numFmtId="168" fontId="8" fillId="25" borderId="16" xfId="2" applyNumberFormat="1" applyFont="1" applyFill="1" applyBorder="1" applyAlignment="1">
      <alignment horizontal="center"/>
    </xf>
    <xf numFmtId="0" fontId="8" fillId="25" borderId="46" xfId="2" applyFont="1" applyFill="1" applyBorder="1" applyAlignment="1">
      <alignment horizontal="center"/>
    </xf>
    <xf numFmtId="0" fontId="8" fillId="25" borderId="46" xfId="2" applyFont="1" applyFill="1" applyBorder="1"/>
    <xf numFmtId="11" fontId="8" fillId="26" borderId="23" xfId="2" applyNumberFormat="1" applyFont="1" applyFill="1" applyBorder="1" applyAlignment="1">
      <alignment horizontal="center"/>
    </xf>
    <xf numFmtId="11" fontId="8" fillId="26" borderId="45" xfId="2" applyNumberFormat="1" applyFont="1" applyFill="1" applyBorder="1" applyAlignment="1">
      <alignment horizontal="center"/>
    </xf>
    <xf numFmtId="2" fontId="8" fillId="26" borderId="24" xfId="2" applyNumberFormat="1" applyFont="1" applyFill="1" applyBorder="1" applyAlignment="1">
      <alignment horizontal="center"/>
    </xf>
    <xf numFmtId="2" fontId="8" fillId="26" borderId="23" xfId="2" applyNumberFormat="1" applyFont="1" applyFill="1" applyBorder="1" applyAlignment="1">
      <alignment horizontal="center"/>
    </xf>
    <xf numFmtId="168" fontId="8" fillId="26" borderId="16" xfId="2" applyNumberFormat="1" applyFont="1" applyFill="1" applyBorder="1" applyAlignment="1">
      <alignment horizontal="center"/>
    </xf>
    <xf numFmtId="0" fontId="8" fillId="26" borderId="46" xfId="2" applyFont="1" applyFill="1" applyBorder="1" applyAlignment="1">
      <alignment horizontal="center"/>
    </xf>
    <xf numFmtId="0" fontId="8" fillId="26" borderId="46" xfId="2" applyFont="1" applyFill="1" applyBorder="1"/>
    <xf numFmtId="11" fontId="8" fillId="27" borderId="23" xfId="2" applyNumberFormat="1" applyFont="1" applyFill="1" applyBorder="1" applyAlignment="1">
      <alignment horizontal="center"/>
    </xf>
    <xf numFmtId="11" fontId="8" fillId="27" borderId="45" xfId="2" applyNumberFormat="1" applyFont="1" applyFill="1" applyBorder="1" applyAlignment="1">
      <alignment horizontal="center"/>
    </xf>
    <xf numFmtId="2" fontId="8" fillId="27" borderId="24" xfId="2" applyNumberFormat="1" applyFont="1" applyFill="1" applyBorder="1" applyAlignment="1">
      <alignment horizontal="center"/>
    </xf>
    <xf numFmtId="2" fontId="8" fillId="27" borderId="23" xfId="2" applyNumberFormat="1" applyFont="1" applyFill="1" applyBorder="1" applyAlignment="1">
      <alignment horizontal="center"/>
    </xf>
    <xf numFmtId="168" fontId="8" fillId="27" borderId="16" xfId="2" applyNumberFormat="1" applyFont="1" applyFill="1" applyBorder="1" applyAlignment="1">
      <alignment horizontal="center"/>
    </xf>
    <xf numFmtId="0" fontId="8" fillId="27" borderId="46" xfId="2" applyFont="1" applyFill="1" applyBorder="1" applyAlignment="1">
      <alignment horizontal="center"/>
    </xf>
    <xf numFmtId="0" fontId="8" fillId="27" borderId="46" xfId="2" applyFont="1" applyFill="1" applyBorder="1"/>
    <xf numFmtId="11" fontId="8" fillId="28" borderId="23" xfId="2" applyNumberFormat="1" applyFont="1" applyFill="1" applyBorder="1" applyAlignment="1">
      <alignment horizontal="center"/>
    </xf>
    <xf numFmtId="11" fontId="8" fillId="28" borderId="45" xfId="2" applyNumberFormat="1" applyFont="1" applyFill="1" applyBorder="1" applyAlignment="1">
      <alignment horizontal="center"/>
    </xf>
    <xf numFmtId="2" fontId="8" fillId="28" borderId="24" xfId="2" applyNumberFormat="1" applyFont="1" applyFill="1" applyBorder="1" applyAlignment="1">
      <alignment horizontal="center"/>
    </xf>
    <xf numFmtId="2" fontId="8" fillId="28" borderId="23" xfId="2" applyNumberFormat="1" applyFont="1" applyFill="1" applyBorder="1" applyAlignment="1">
      <alignment horizontal="center"/>
    </xf>
    <xf numFmtId="168" fontId="8" fillId="28" borderId="16" xfId="2" applyNumberFormat="1" applyFont="1" applyFill="1" applyBorder="1" applyAlignment="1">
      <alignment horizontal="center"/>
    </xf>
    <xf numFmtId="0" fontId="8" fillId="28" borderId="46" xfId="2" applyFont="1" applyFill="1" applyBorder="1" applyAlignment="1">
      <alignment horizontal="center"/>
    </xf>
    <xf numFmtId="0" fontId="8" fillId="28" borderId="46" xfId="2" applyFont="1" applyFill="1" applyBorder="1"/>
    <xf numFmtId="11" fontId="8" fillId="29" borderId="23" xfId="2" applyNumberFormat="1" applyFont="1" applyFill="1" applyBorder="1" applyAlignment="1">
      <alignment horizontal="center"/>
    </xf>
    <xf numFmtId="11" fontId="8" fillId="29" borderId="45" xfId="2" applyNumberFormat="1" applyFont="1" applyFill="1" applyBorder="1" applyAlignment="1">
      <alignment horizontal="center"/>
    </xf>
    <xf numFmtId="2" fontId="8" fillId="29" borderId="24" xfId="2" applyNumberFormat="1" applyFont="1" applyFill="1" applyBorder="1" applyAlignment="1">
      <alignment horizontal="center"/>
    </xf>
    <xf numFmtId="2" fontId="8" fillId="29" borderId="23" xfId="2" applyNumberFormat="1" applyFont="1" applyFill="1" applyBorder="1" applyAlignment="1">
      <alignment horizontal="center"/>
    </xf>
    <xf numFmtId="168" fontId="8" fillId="29" borderId="16" xfId="2" applyNumberFormat="1" applyFont="1" applyFill="1" applyBorder="1" applyAlignment="1">
      <alignment horizontal="center"/>
    </xf>
    <xf numFmtId="0" fontId="8" fillId="29" borderId="46" xfId="2" applyFont="1" applyFill="1" applyBorder="1" applyAlignment="1">
      <alignment horizontal="center"/>
    </xf>
    <xf numFmtId="0" fontId="8" fillId="29" borderId="46" xfId="2" applyFont="1" applyFill="1" applyBorder="1"/>
    <xf numFmtId="11" fontId="8" fillId="30" borderId="23" xfId="2" applyNumberFormat="1" applyFont="1" applyFill="1" applyBorder="1" applyAlignment="1">
      <alignment horizontal="center"/>
    </xf>
    <xf numFmtId="11" fontId="8" fillId="30" borderId="45" xfId="2" applyNumberFormat="1" applyFont="1" applyFill="1" applyBorder="1" applyAlignment="1">
      <alignment horizontal="center"/>
    </xf>
    <xf numFmtId="2" fontId="8" fillId="30" borderId="24" xfId="2" applyNumberFormat="1" applyFont="1" applyFill="1" applyBorder="1" applyAlignment="1">
      <alignment horizontal="center"/>
    </xf>
    <xf numFmtId="2" fontId="8" fillId="30" borderId="23" xfId="2" applyNumberFormat="1" applyFont="1" applyFill="1" applyBorder="1" applyAlignment="1">
      <alignment horizontal="center"/>
    </xf>
    <xf numFmtId="168" fontId="8" fillId="30" borderId="16" xfId="2" applyNumberFormat="1" applyFont="1" applyFill="1" applyBorder="1" applyAlignment="1">
      <alignment horizontal="center"/>
    </xf>
    <xf numFmtId="0" fontId="8" fillId="30" borderId="46" xfId="2" applyFont="1" applyFill="1" applyBorder="1" applyAlignment="1">
      <alignment horizontal="center"/>
    </xf>
    <xf numFmtId="0" fontId="8" fillId="30" borderId="46" xfId="2" applyFont="1" applyFill="1" applyBorder="1"/>
    <xf numFmtId="11" fontId="8" fillId="11" borderId="23" xfId="2" applyNumberFormat="1" applyFont="1" applyFill="1" applyBorder="1" applyAlignment="1">
      <alignment horizontal="center"/>
    </xf>
    <xf numFmtId="11" fontId="8" fillId="11" borderId="45" xfId="2" applyNumberFormat="1" applyFont="1" applyFill="1" applyBorder="1" applyAlignment="1">
      <alignment horizontal="center"/>
    </xf>
    <xf numFmtId="2" fontId="8" fillId="11" borderId="24" xfId="2" applyNumberFormat="1" applyFont="1" applyFill="1" applyBorder="1" applyAlignment="1">
      <alignment horizontal="center"/>
    </xf>
    <xf numFmtId="2" fontId="8" fillId="11" borderId="23" xfId="2" applyNumberFormat="1" applyFont="1" applyFill="1" applyBorder="1" applyAlignment="1">
      <alignment horizontal="center"/>
    </xf>
    <xf numFmtId="168" fontId="8" fillId="11" borderId="16" xfId="2" applyNumberFormat="1" applyFont="1" applyFill="1" applyBorder="1" applyAlignment="1">
      <alignment horizontal="center"/>
    </xf>
    <xf numFmtId="0" fontId="8" fillId="11" borderId="46" xfId="2" applyFont="1" applyFill="1" applyBorder="1" applyAlignment="1">
      <alignment horizontal="center"/>
    </xf>
    <xf numFmtId="0" fontId="8" fillId="11" borderId="46" xfId="2" applyFont="1" applyFill="1" applyBorder="1"/>
    <xf numFmtId="0" fontId="7" fillId="5" borderId="0" xfId="2" applyFont="1" applyFill="1" applyAlignment="1">
      <alignment horizontal="center" vertical="center" wrapText="1"/>
    </xf>
    <xf numFmtId="0" fontId="7" fillId="5" borderId="18" xfId="2" applyFont="1" applyFill="1" applyBorder="1" applyAlignment="1">
      <alignment horizontal="center" wrapText="1"/>
    </xf>
    <xf numFmtId="0" fontId="7" fillId="5" borderId="47" xfId="2" applyFont="1" applyFill="1" applyBorder="1" applyAlignment="1">
      <alignment horizontal="center" wrapText="1"/>
    </xf>
    <xf numFmtId="0" fontId="7" fillId="5" borderId="48" xfId="2" applyFont="1" applyFill="1" applyBorder="1" applyAlignment="1">
      <alignment horizontal="center" wrapText="1"/>
    </xf>
    <xf numFmtId="2" fontId="7" fillId="5" borderId="48" xfId="2" applyNumberFormat="1" applyFont="1" applyFill="1" applyBorder="1" applyAlignment="1">
      <alignment horizontal="center" wrapText="1"/>
    </xf>
    <xf numFmtId="0" fontId="7" fillId="5" borderId="21" xfId="2" applyFont="1" applyFill="1" applyBorder="1" applyAlignment="1">
      <alignment horizontal="center" wrapText="1"/>
    </xf>
    <xf numFmtId="0" fontId="7" fillId="5" borderId="48" xfId="2" applyFont="1" applyFill="1" applyBorder="1" applyAlignment="1">
      <alignment wrapText="1"/>
    </xf>
    <xf numFmtId="0" fontId="7" fillId="5" borderId="48" xfId="2" applyFont="1" applyFill="1" applyBorder="1" applyAlignment="1">
      <alignment horizontal="right" wrapText="1"/>
    </xf>
    <xf numFmtId="0" fontId="8" fillId="0" borderId="0" xfId="2" applyFont="1" applyAlignment="1"/>
    <xf numFmtId="0" fontId="21" fillId="0" borderId="0" xfId="2" applyFont="1" applyAlignment="1">
      <alignment vertical="center"/>
    </xf>
    <xf numFmtId="0" fontId="29" fillId="0" borderId="0" xfId="3"/>
    <xf numFmtId="11" fontId="29" fillId="0" borderId="30" xfId="3" applyNumberFormat="1" applyBorder="1" applyAlignment="1">
      <alignment horizontal="center"/>
    </xf>
    <xf numFmtId="11" fontId="29" fillId="0" borderId="0" xfId="3" applyNumberFormat="1" applyAlignment="1">
      <alignment horizontal="center"/>
    </xf>
    <xf numFmtId="0" fontId="29" fillId="0" borderId="0" xfId="3" applyAlignment="1">
      <alignment horizontal="center"/>
    </xf>
    <xf numFmtId="0" fontId="29" fillId="0" borderId="29" xfId="3" applyBorder="1" applyAlignment="1">
      <alignment horizontal="center"/>
    </xf>
    <xf numFmtId="0" fontId="29" fillId="0" borderId="30" xfId="3" applyBorder="1" applyAlignment="1">
      <alignment horizontal="center"/>
    </xf>
    <xf numFmtId="0" fontId="29" fillId="0" borderId="9" xfId="3" applyBorder="1" applyAlignment="1">
      <alignment horizontal="center"/>
    </xf>
    <xf numFmtId="0" fontId="29" fillId="0" borderId="10" xfId="3" applyBorder="1" applyAlignment="1">
      <alignment horizontal="center"/>
    </xf>
    <xf numFmtId="2" fontId="29" fillId="0" borderId="0" xfId="3" applyNumberFormat="1" applyAlignment="1">
      <alignment horizontal="center"/>
    </xf>
    <xf numFmtId="11" fontId="29" fillId="0" borderId="29" xfId="3" applyNumberFormat="1" applyBorder="1" applyAlignment="1">
      <alignment horizontal="center"/>
    </xf>
    <xf numFmtId="11" fontId="29" fillId="0" borderId="9" xfId="3" applyNumberFormat="1" applyBorder="1" applyAlignment="1">
      <alignment horizontal="center"/>
    </xf>
    <xf numFmtId="11" fontId="29" fillId="0" borderId="10" xfId="3" applyNumberFormat="1" applyBorder="1" applyAlignment="1">
      <alignment horizontal="center"/>
    </xf>
    <xf numFmtId="2" fontId="29" fillId="0" borderId="23" xfId="3" applyNumberFormat="1" applyBorder="1" applyAlignment="1">
      <alignment horizontal="center"/>
    </xf>
    <xf numFmtId="0" fontId="31" fillId="0" borderId="0" xfId="3" applyFont="1"/>
    <xf numFmtId="11" fontId="31" fillId="0" borderId="0" xfId="3" applyNumberFormat="1" applyFont="1" applyAlignment="1">
      <alignment horizontal="center"/>
    </xf>
    <xf numFmtId="11" fontId="31" fillId="0" borderId="30" xfId="3" applyNumberFormat="1" applyFont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0" borderId="29" xfId="3" applyFont="1" applyBorder="1" applyAlignment="1">
      <alignment horizontal="center"/>
    </xf>
    <xf numFmtId="0" fontId="31" fillId="9" borderId="12" xfId="3" applyFont="1" applyFill="1" applyBorder="1" applyAlignment="1">
      <alignment horizontal="center"/>
    </xf>
    <xf numFmtId="0" fontId="31" fillId="9" borderId="28" xfId="3" applyFont="1" applyFill="1" applyBorder="1" applyAlignment="1">
      <alignment horizontal="center"/>
    </xf>
    <xf numFmtId="0" fontId="31" fillId="8" borderId="27" xfId="3" applyFont="1" applyFill="1" applyBorder="1" applyAlignment="1">
      <alignment horizontal="center"/>
    </xf>
    <xf numFmtId="0" fontId="31" fillId="8" borderId="12" xfId="3" applyFont="1" applyFill="1" applyBorder="1" applyAlignment="1">
      <alignment horizontal="center"/>
    </xf>
    <xf numFmtId="0" fontId="31" fillId="8" borderId="28" xfId="3" applyFont="1" applyFill="1" applyBorder="1" applyAlignment="1">
      <alignment horizontal="center"/>
    </xf>
    <xf numFmtId="0" fontId="31" fillId="4" borderId="27" xfId="3" applyFont="1" applyFill="1" applyBorder="1" applyAlignment="1">
      <alignment horizontal="center"/>
    </xf>
    <xf numFmtId="0" fontId="31" fillId="4" borderId="12" xfId="3" applyFont="1" applyFill="1" applyBorder="1" applyAlignment="1">
      <alignment horizontal="center"/>
    </xf>
    <xf numFmtId="0" fontId="31" fillId="4" borderId="28" xfId="3" applyFont="1" applyFill="1" applyBorder="1" applyAlignment="1">
      <alignment horizontal="center"/>
    </xf>
    <xf numFmtId="0" fontId="31" fillId="2" borderId="27" xfId="3" applyFont="1" applyFill="1" applyBorder="1" applyAlignment="1">
      <alignment horizontal="center"/>
    </xf>
    <xf numFmtId="0" fontId="31" fillId="2" borderId="12" xfId="3" applyFont="1" applyFill="1" applyBorder="1" applyAlignment="1">
      <alignment horizontal="center"/>
    </xf>
    <xf numFmtId="0" fontId="31" fillId="2" borderId="28" xfId="3" applyFont="1" applyFill="1" applyBorder="1" applyAlignment="1">
      <alignment horizontal="center"/>
    </xf>
    <xf numFmtId="0" fontId="31" fillId="7" borderId="27" xfId="3" applyFont="1" applyFill="1" applyBorder="1" applyAlignment="1">
      <alignment horizontal="center"/>
    </xf>
    <xf numFmtId="0" fontId="31" fillId="7" borderId="12" xfId="3" applyFont="1" applyFill="1" applyBorder="1" applyAlignment="1">
      <alignment horizontal="center"/>
    </xf>
    <xf numFmtId="0" fontId="31" fillId="7" borderId="11" xfId="3" applyFont="1" applyFill="1" applyBorder="1" applyAlignment="1">
      <alignment horizontal="center"/>
    </xf>
    <xf numFmtId="0" fontId="31" fillId="6" borderId="13" xfId="3" applyFont="1" applyFill="1" applyBorder="1" applyAlignment="1">
      <alignment horizontal="center"/>
    </xf>
    <xf numFmtId="0" fontId="31" fillId="6" borderId="12" xfId="3" applyFont="1" applyFill="1" applyBorder="1" applyAlignment="1">
      <alignment horizontal="center"/>
    </xf>
    <xf numFmtId="0" fontId="31" fillId="6" borderId="11" xfId="3" applyFont="1" applyFill="1" applyBorder="1" applyAlignment="1">
      <alignment horizontal="center"/>
    </xf>
    <xf numFmtId="0" fontId="32" fillId="0" borderId="0" xfId="3" applyFont="1"/>
    <xf numFmtId="11" fontId="32" fillId="0" borderId="21" xfId="3" applyNumberFormat="1" applyFont="1" applyBorder="1" applyAlignment="1">
      <alignment horizontal="center"/>
    </xf>
    <xf numFmtId="11" fontId="32" fillId="0" borderId="20" xfId="3" applyNumberFormat="1" applyFont="1" applyBorder="1" applyAlignment="1">
      <alignment horizontal="center"/>
    </xf>
    <xf numFmtId="0" fontId="32" fillId="0" borderId="20" xfId="3" applyFont="1" applyBorder="1" applyAlignment="1">
      <alignment horizontal="center"/>
    </xf>
    <xf numFmtId="0" fontId="32" fillId="0" borderId="43" xfId="3" applyFont="1" applyBorder="1" applyAlignment="1">
      <alignment horizontal="center"/>
    </xf>
    <xf numFmtId="0" fontId="32" fillId="9" borderId="7" xfId="3" applyFont="1" applyFill="1" applyBorder="1" applyAlignment="1">
      <alignment horizontal="center"/>
    </xf>
    <xf numFmtId="0" fontId="32" fillId="9" borderId="26" xfId="3" applyFont="1" applyFill="1" applyBorder="1" applyAlignment="1">
      <alignment horizontal="center"/>
    </xf>
    <xf numFmtId="0" fontId="32" fillId="8" borderId="25" xfId="3" applyFont="1" applyFill="1" applyBorder="1" applyAlignment="1">
      <alignment horizontal="center"/>
    </xf>
    <xf numFmtId="0" fontId="32" fillId="8" borderId="7" xfId="3" applyFont="1" applyFill="1" applyBorder="1" applyAlignment="1">
      <alignment horizontal="center"/>
    </xf>
    <xf numFmtId="0" fontId="32" fillId="8" borderId="26" xfId="3" applyFont="1" applyFill="1" applyBorder="1" applyAlignment="1">
      <alignment horizontal="center"/>
    </xf>
    <xf numFmtId="0" fontId="32" fillId="4" borderId="25" xfId="3" applyFont="1" applyFill="1" applyBorder="1" applyAlignment="1">
      <alignment horizontal="center"/>
    </xf>
    <xf numFmtId="0" fontId="32" fillId="4" borderId="7" xfId="3" applyFont="1" applyFill="1" applyBorder="1" applyAlignment="1">
      <alignment horizontal="center"/>
    </xf>
    <xf numFmtId="0" fontId="32" fillId="4" borderId="26" xfId="3" applyFont="1" applyFill="1" applyBorder="1" applyAlignment="1">
      <alignment horizontal="center"/>
    </xf>
    <xf numFmtId="0" fontId="32" fillId="2" borderId="25" xfId="3" applyFont="1" applyFill="1" applyBorder="1" applyAlignment="1">
      <alignment horizontal="center"/>
    </xf>
    <xf numFmtId="0" fontId="32" fillId="2" borderId="7" xfId="3" applyFont="1" applyFill="1" applyBorder="1" applyAlignment="1">
      <alignment horizontal="center"/>
    </xf>
    <xf numFmtId="0" fontId="32" fillId="2" borderId="26" xfId="3" applyFont="1" applyFill="1" applyBorder="1" applyAlignment="1">
      <alignment horizontal="center"/>
    </xf>
    <xf numFmtId="0" fontId="32" fillId="7" borderId="25" xfId="3" applyFont="1" applyFill="1" applyBorder="1" applyAlignment="1">
      <alignment horizontal="center"/>
    </xf>
    <xf numFmtId="0" fontId="32" fillId="7" borderId="7" xfId="3" applyFont="1" applyFill="1" applyBorder="1" applyAlignment="1">
      <alignment horizontal="center"/>
    </xf>
    <xf numFmtId="0" fontId="32" fillId="7" borderId="6" xfId="3" applyFont="1" applyFill="1" applyBorder="1" applyAlignment="1">
      <alignment horizontal="center"/>
    </xf>
    <xf numFmtId="0" fontId="32" fillId="6" borderId="8" xfId="3" applyFont="1" applyFill="1" applyBorder="1" applyAlignment="1">
      <alignment horizontal="center"/>
    </xf>
    <xf numFmtId="0" fontId="32" fillId="6" borderId="7" xfId="3" applyFont="1" applyFill="1" applyBorder="1" applyAlignment="1">
      <alignment horizontal="center"/>
    </xf>
    <xf numFmtId="0" fontId="32" fillId="6" borderId="6" xfId="3" applyFont="1" applyFill="1" applyBorder="1" applyAlignment="1">
      <alignment horizontal="center"/>
    </xf>
    <xf numFmtId="0" fontId="29" fillId="0" borderId="0" xfId="3" applyBorder="1" applyAlignment="1">
      <alignment horizontal="center"/>
    </xf>
    <xf numFmtId="0" fontId="18" fillId="0" borderId="0" xfId="3" applyFont="1" applyAlignment="1">
      <alignment vertical="center"/>
    </xf>
    <xf numFmtId="0" fontId="3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0" fontId="7" fillId="0" borderId="43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43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49" xfId="2" applyFont="1" applyBorder="1" applyAlignment="1">
      <alignment horizontal="center"/>
    </xf>
    <xf numFmtId="0" fontId="7" fillId="0" borderId="50" xfId="2" applyFont="1" applyBorder="1" applyAlignment="1">
      <alignment horizontal="center"/>
    </xf>
  </cellXfs>
  <cellStyles count="4">
    <cellStyle name="Normal" xfId="0" builtinId="0"/>
    <cellStyle name="Normal 2" xfId="1" xr:uid="{1BA30996-A6F9-EE43-B459-DFADA165B9AC}"/>
    <cellStyle name="Normal 3" xfId="2" xr:uid="{AF25A1E6-84F9-304A-BFF5-2A3F2E2101A3}"/>
    <cellStyle name="Normal 4" xfId="3" xr:uid="{46237604-8591-2845-AEF7-C20EB667312E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297544</xdr:colOff>
      <xdr:row>85</xdr:row>
      <xdr:rowOff>114669</xdr:rowOff>
    </xdr:from>
    <xdr:to>
      <xdr:col>16</xdr:col>
      <xdr:colOff>798285</xdr:colOff>
      <xdr:row>100</xdr:row>
      <xdr:rowOff>128815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663BCA-CCA6-9D46-9F9F-D7D748894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0115" y="17858383"/>
          <a:ext cx="5308599" cy="3334289"/>
        </a:xfrm>
        <a:prstGeom prst="rect">
          <a:avLst/>
        </a:prstGeom>
      </xdr:spPr>
    </xdr:pic>
    <xdr:clientData/>
  </xdr:twoCellAnchor>
  <xdr:twoCellAnchor editAs="oneCell">
    <xdr:from>
      <xdr:col>15</xdr:col>
      <xdr:colOff>336943</xdr:colOff>
      <xdr:row>117</xdr:row>
      <xdr:rowOff>128817</xdr:rowOff>
    </xdr:from>
    <xdr:to>
      <xdr:col>19</xdr:col>
      <xdr:colOff>834754</xdr:colOff>
      <xdr:row>130</xdr:row>
      <xdr:rowOff>185323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A5316-30D2-4747-AD4C-5D4D2FFE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5800" y="24984531"/>
          <a:ext cx="4344097" cy="2650935"/>
        </a:xfrm>
        <a:prstGeom prst="rect">
          <a:avLst/>
        </a:prstGeom>
      </xdr:spPr>
    </xdr:pic>
    <xdr:clientData/>
  </xdr:twoCellAnchor>
  <xdr:twoCellAnchor editAs="oneCell">
    <xdr:from>
      <xdr:col>10</xdr:col>
      <xdr:colOff>791029</xdr:colOff>
      <xdr:row>117</xdr:row>
      <xdr:rowOff>87263</xdr:rowOff>
    </xdr:from>
    <xdr:to>
      <xdr:col>15</xdr:col>
      <xdr:colOff>312059</xdr:colOff>
      <xdr:row>130</xdr:row>
      <xdr:rowOff>139965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EC932F-4D7F-4F46-AE55-7FF432D07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2029" y="24942977"/>
          <a:ext cx="4328887" cy="2647131"/>
        </a:xfrm>
        <a:prstGeom prst="rect">
          <a:avLst/>
        </a:prstGeom>
      </xdr:spPr>
    </xdr:pic>
    <xdr:clientData/>
  </xdr:twoCellAnchor>
  <xdr:twoCellAnchor>
    <xdr:from>
      <xdr:col>17</xdr:col>
      <xdr:colOff>1815</xdr:colOff>
      <xdr:row>115</xdr:row>
      <xdr:rowOff>183146</xdr:rowOff>
    </xdr:from>
    <xdr:to>
      <xdr:col>18</xdr:col>
      <xdr:colOff>734786</xdr:colOff>
      <xdr:row>117</xdr:row>
      <xdr:rowOff>16555</xdr:rowOff>
    </xdr:to>
    <xdr:sp macro="" textlink="">
      <xdr:nvSpPr>
        <xdr:cNvPr id="5" name="TextBox 38">
          <a:extLst>
            <a:ext uri="{FF2B5EF4-FFF2-40B4-BE49-F238E27FC236}">
              <a16:creationId xmlns:a16="http://schemas.microsoft.com/office/drawing/2014/main" id="{516DCC23-727A-5C4A-B920-A039683E8389}"/>
            </a:ext>
          </a:extLst>
        </xdr:cNvPr>
        <xdr:cNvSpPr txBox="1"/>
      </xdr:nvSpPr>
      <xdr:spPr>
        <a:xfrm>
          <a:off x="17273815" y="24639717"/>
          <a:ext cx="1694542" cy="2325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Log scale version</a:t>
          </a:r>
        </a:p>
      </xdr:txBody>
    </xdr:sp>
    <xdr:clientData/>
  </xdr:twoCellAnchor>
  <xdr:twoCellAnchor editAs="oneCell">
    <xdr:from>
      <xdr:col>5</xdr:col>
      <xdr:colOff>756557</xdr:colOff>
      <xdr:row>85</xdr:row>
      <xdr:rowOff>166913</xdr:rowOff>
    </xdr:from>
    <xdr:to>
      <xdr:col>11</xdr:col>
      <xdr:colOff>134256</xdr:colOff>
      <xdr:row>100</xdr:row>
      <xdr:rowOff>89245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090D57-CD86-7344-B6FB-8AF1A15E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1557" y="6262913"/>
          <a:ext cx="5092699" cy="2970332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195</xdr:row>
      <xdr:rowOff>63500</xdr:rowOff>
    </xdr:from>
    <xdr:to>
      <xdr:col>4</xdr:col>
      <xdr:colOff>495300</xdr:colOff>
      <xdr:row>209</xdr:row>
      <xdr:rowOff>101600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864956E-7FA8-2347-8303-7D3809EE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" y="11696700"/>
          <a:ext cx="4597400" cy="2882900"/>
        </a:xfrm>
        <a:prstGeom prst="rect">
          <a:avLst/>
        </a:prstGeom>
      </xdr:spPr>
    </xdr:pic>
    <xdr:clientData/>
  </xdr:twoCellAnchor>
  <xdr:twoCellAnchor editAs="oneCell">
    <xdr:from>
      <xdr:col>7</xdr:col>
      <xdr:colOff>43543</xdr:colOff>
      <xdr:row>194</xdr:row>
      <xdr:rowOff>38100</xdr:rowOff>
    </xdr:from>
    <xdr:to>
      <xdr:col>11</xdr:col>
      <xdr:colOff>843190</xdr:colOff>
      <xdr:row>208</xdr:row>
      <xdr:rowOff>79375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A11D8F-47FC-E246-8E72-75AA258B5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99829" y="41331243"/>
          <a:ext cx="4645932" cy="2835275"/>
        </a:xfrm>
        <a:prstGeom prst="rect">
          <a:avLst/>
        </a:prstGeom>
      </xdr:spPr>
    </xdr:pic>
    <xdr:clientData/>
  </xdr:twoCellAnchor>
  <xdr:twoCellAnchor editAs="oneCell">
    <xdr:from>
      <xdr:col>11</xdr:col>
      <xdr:colOff>812800</xdr:colOff>
      <xdr:row>194</xdr:row>
      <xdr:rowOff>38100</xdr:rowOff>
    </xdr:from>
    <xdr:to>
      <xdr:col>16</xdr:col>
      <xdr:colOff>569897</xdr:colOff>
      <xdr:row>208</xdr:row>
      <xdr:rowOff>28575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F7FB3A1-9E9E-4E4E-9631-A061E4AE8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687300" y="11468100"/>
          <a:ext cx="4519597" cy="2835275"/>
        </a:xfrm>
        <a:prstGeom prst="rect">
          <a:avLst/>
        </a:prstGeom>
      </xdr:spPr>
    </xdr:pic>
    <xdr:clientData/>
  </xdr:twoCellAnchor>
  <xdr:twoCellAnchor editAs="oneCell">
    <xdr:from>
      <xdr:col>10</xdr:col>
      <xdr:colOff>787400</xdr:colOff>
      <xdr:row>210</xdr:row>
      <xdr:rowOff>31182</xdr:rowOff>
    </xdr:from>
    <xdr:to>
      <xdr:col>14</xdr:col>
      <xdr:colOff>723899</xdr:colOff>
      <xdr:row>221</xdr:row>
      <xdr:rowOff>117434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735E37B-E3CF-C34B-9ECE-10DF79540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544300" y="14712382"/>
          <a:ext cx="3746499" cy="232145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210</xdr:row>
      <xdr:rowOff>101600</xdr:rowOff>
    </xdr:from>
    <xdr:to>
      <xdr:col>10</xdr:col>
      <xdr:colOff>894683</xdr:colOff>
      <xdr:row>221</xdr:row>
      <xdr:rowOff>120550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8B63A8E-C6C4-524C-B065-79DD1C327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594600" y="14782800"/>
          <a:ext cx="3637883" cy="2254149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232</xdr:row>
      <xdr:rowOff>63500</xdr:rowOff>
    </xdr:from>
    <xdr:to>
      <xdr:col>11</xdr:col>
      <xdr:colOff>114300</xdr:colOff>
      <xdr:row>246</xdr:row>
      <xdr:rowOff>101600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9A547DF-2AC0-6442-A7AF-C30857E3C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57900" y="1079500"/>
          <a:ext cx="4597400" cy="28829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247</xdr:row>
      <xdr:rowOff>63500</xdr:rowOff>
    </xdr:from>
    <xdr:to>
      <xdr:col>11</xdr:col>
      <xdr:colOff>139700</xdr:colOff>
      <xdr:row>260</xdr:row>
      <xdr:rowOff>-1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FE9638-3D30-F840-A506-170C4161D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83300" y="4127500"/>
          <a:ext cx="4597400" cy="257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184D-689C-FB45-AEAC-780EE6E9671F}">
  <dimension ref="A2:W72"/>
  <sheetViews>
    <sheetView topLeftCell="A21" workbookViewId="0">
      <selection activeCell="A49" sqref="A49"/>
    </sheetView>
  </sheetViews>
  <sheetFormatPr baseColWidth="10" defaultRowHeight="16"/>
  <cols>
    <col min="1" max="1" width="21.5703125" customWidth="1"/>
    <col min="2" max="2" width="17.42578125" customWidth="1"/>
    <col min="3" max="3" width="19.28515625" customWidth="1"/>
    <col min="5" max="5" width="16" customWidth="1"/>
  </cols>
  <sheetData>
    <row r="2" spans="1:8" ht="18">
      <c r="A2" s="161" t="s">
        <v>299</v>
      </c>
      <c r="B2" s="67"/>
      <c r="C2" s="68"/>
      <c r="D2" s="68"/>
      <c r="E2" s="68"/>
      <c r="F2" s="68"/>
      <c r="G2" s="68"/>
      <c r="H2" s="68"/>
    </row>
    <row r="3" spans="1:8">
      <c r="A3" s="67"/>
      <c r="B3" s="67"/>
      <c r="C3" s="68"/>
      <c r="D3" s="68"/>
      <c r="E3" s="68"/>
      <c r="F3" s="68"/>
      <c r="G3" s="68"/>
      <c r="H3" s="68"/>
    </row>
    <row r="4" spans="1:8">
      <c r="A4" s="69" t="s">
        <v>173</v>
      </c>
      <c r="B4" s="69" t="s">
        <v>174</v>
      </c>
      <c r="C4" s="69" t="s">
        <v>223</v>
      </c>
      <c r="D4" s="69" t="s">
        <v>175</v>
      </c>
      <c r="E4" s="69" t="s">
        <v>176</v>
      </c>
      <c r="F4" s="69"/>
      <c r="G4" s="70" t="s">
        <v>177</v>
      </c>
      <c r="H4" s="70" t="s">
        <v>178</v>
      </c>
    </row>
    <row r="5" spans="1:8">
      <c r="A5" s="71" t="s">
        <v>179</v>
      </c>
      <c r="B5" s="72" t="s">
        <v>180</v>
      </c>
      <c r="C5" s="72" t="s">
        <v>224</v>
      </c>
      <c r="D5" s="73" t="s">
        <v>182</v>
      </c>
      <c r="E5" s="74">
        <v>20.5</v>
      </c>
      <c r="F5" s="75"/>
      <c r="G5" s="76">
        <v>1672.5</v>
      </c>
      <c r="H5" s="76">
        <v>1652</v>
      </c>
    </row>
    <row r="6" spans="1:8">
      <c r="A6" s="71" t="s">
        <v>183</v>
      </c>
      <c r="B6" s="72" t="s">
        <v>180</v>
      </c>
      <c r="C6" s="72" t="s">
        <v>224</v>
      </c>
      <c r="D6" s="73" t="s">
        <v>184</v>
      </c>
      <c r="E6" s="74">
        <v>58.400000000000091</v>
      </c>
      <c r="F6" s="75"/>
      <c r="G6" s="76">
        <v>1710.4</v>
      </c>
      <c r="H6" s="76">
        <v>1652</v>
      </c>
    </row>
    <row r="7" spans="1:8">
      <c r="A7" s="71" t="s">
        <v>185</v>
      </c>
      <c r="B7" s="72" t="s">
        <v>186</v>
      </c>
      <c r="C7" s="72" t="s">
        <v>224</v>
      </c>
      <c r="D7" s="73" t="s">
        <v>187</v>
      </c>
      <c r="E7" s="74">
        <v>59</v>
      </c>
      <c r="F7" s="75"/>
      <c r="G7" s="76">
        <v>1711</v>
      </c>
      <c r="H7" s="76">
        <v>1652</v>
      </c>
    </row>
    <row r="8" spans="1:8">
      <c r="A8" s="71" t="s">
        <v>188</v>
      </c>
      <c r="B8" s="72" t="s">
        <v>189</v>
      </c>
      <c r="C8" s="72" t="s">
        <v>224</v>
      </c>
      <c r="D8" s="73" t="s">
        <v>190</v>
      </c>
      <c r="E8" s="74">
        <v>51.400000000000091</v>
      </c>
      <c r="F8" s="75"/>
      <c r="G8" s="76">
        <v>1703.4</v>
      </c>
      <c r="H8" s="76">
        <v>1652</v>
      </c>
    </row>
    <row r="9" spans="1:8">
      <c r="A9" s="71" t="s">
        <v>191</v>
      </c>
      <c r="B9" s="72" t="s">
        <v>186</v>
      </c>
      <c r="C9" s="72" t="s">
        <v>224</v>
      </c>
      <c r="D9" s="73" t="s">
        <v>192</v>
      </c>
      <c r="E9" s="74">
        <v>73.700000000000045</v>
      </c>
      <c r="F9" s="75"/>
      <c r="G9" s="76">
        <v>1725.7</v>
      </c>
      <c r="H9" s="76">
        <v>1652</v>
      </c>
    </row>
    <row r="10" spans="1:8">
      <c r="A10" s="71" t="s">
        <v>193</v>
      </c>
      <c r="B10" s="72" t="s">
        <v>186</v>
      </c>
      <c r="C10" s="72" t="s">
        <v>224</v>
      </c>
      <c r="D10" s="73" t="s">
        <v>194</v>
      </c>
      <c r="E10" s="74">
        <v>100.40000000000009</v>
      </c>
      <c r="F10" s="75"/>
      <c r="G10" s="76">
        <v>1752.4</v>
      </c>
      <c r="H10" s="76">
        <v>1652</v>
      </c>
    </row>
    <row r="11" spans="1:8">
      <c r="A11" s="71" t="s">
        <v>195</v>
      </c>
      <c r="B11" s="72" t="s">
        <v>189</v>
      </c>
      <c r="C11" s="72" t="s">
        <v>224</v>
      </c>
      <c r="D11" s="73" t="s">
        <v>196</v>
      </c>
      <c r="E11" s="74">
        <v>51</v>
      </c>
      <c r="F11" s="75"/>
      <c r="G11" s="76">
        <v>1703</v>
      </c>
      <c r="H11" s="76">
        <v>1652</v>
      </c>
    </row>
    <row r="12" spans="1:8">
      <c r="A12" s="77" t="s">
        <v>197</v>
      </c>
      <c r="B12" s="72" t="s">
        <v>180</v>
      </c>
      <c r="C12" s="72" t="s">
        <v>198</v>
      </c>
      <c r="D12" s="72" t="s">
        <v>199</v>
      </c>
      <c r="E12" s="74">
        <v>31.599999999999909</v>
      </c>
      <c r="F12" s="75"/>
      <c r="G12" s="76">
        <v>1683.6</v>
      </c>
      <c r="H12" s="76">
        <v>1652</v>
      </c>
    </row>
    <row r="13" spans="1:8">
      <c r="A13" s="77" t="s">
        <v>200</v>
      </c>
      <c r="B13" s="72" t="s">
        <v>189</v>
      </c>
      <c r="C13" s="72" t="s">
        <v>198</v>
      </c>
      <c r="D13" s="72" t="s">
        <v>199</v>
      </c>
      <c r="E13" s="74">
        <v>76</v>
      </c>
      <c r="F13" s="75"/>
      <c r="G13" s="76">
        <v>1728</v>
      </c>
      <c r="H13" s="76">
        <v>1652</v>
      </c>
    </row>
    <row r="14" spans="1:8">
      <c r="A14" s="77" t="s">
        <v>201</v>
      </c>
      <c r="B14" s="72" t="s">
        <v>186</v>
      </c>
      <c r="C14" s="72" t="s">
        <v>198</v>
      </c>
      <c r="D14" s="72" t="s">
        <v>199</v>
      </c>
      <c r="E14" s="74">
        <v>89.099999999999909</v>
      </c>
      <c r="F14" s="75"/>
      <c r="G14" s="76">
        <v>1741.1</v>
      </c>
      <c r="H14" s="76">
        <v>1652</v>
      </c>
    </row>
    <row r="15" spans="1:8">
      <c r="A15" s="77" t="s">
        <v>202</v>
      </c>
      <c r="B15" s="72" t="s">
        <v>180</v>
      </c>
      <c r="C15" s="72" t="s">
        <v>198</v>
      </c>
      <c r="D15" s="72" t="s">
        <v>203</v>
      </c>
      <c r="E15" s="74">
        <v>38.400000000000091</v>
      </c>
      <c r="F15" s="75"/>
      <c r="G15" s="76">
        <v>1690.4</v>
      </c>
      <c r="H15" s="76">
        <v>1652</v>
      </c>
    </row>
    <row r="16" spans="1:8">
      <c r="A16" s="77" t="s">
        <v>204</v>
      </c>
      <c r="B16" s="72" t="s">
        <v>189</v>
      </c>
      <c r="C16" s="72" t="s">
        <v>198</v>
      </c>
      <c r="D16" s="72" t="s">
        <v>203</v>
      </c>
      <c r="E16" s="74">
        <v>96.5</v>
      </c>
      <c r="F16" s="75"/>
      <c r="G16" s="76">
        <v>1748.5</v>
      </c>
      <c r="H16" s="76">
        <v>1652</v>
      </c>
    </row>
    <row r="17" spans="1:8">
      <c r="A17" s="77" t="s">
        <v>205</v>
      </c>
      <c r="B17" s="72" t="s">
        <v>186</v>
      </c>
      <c r="C17" s="72" t="s">
        <v>198</v>
      </c>
      <c r="D17" s="72" t="s">
        <v>203</v>
      </c>
      <c r="E17" s="74">
        <v>91.799999999999955</v>
      </c>
      <c r="F17" s="75"/>
      <c r="G17" s="76">
        <v>1743.8</v>
      </c>
      <c r="H17" s="76">
        <v>1652</v>
      </c>
    </row>
    <row r="18" spans="1:8">
      <c r="A18" s="77" t="s">
        <v>206</v>
      </c>
      <c r="B18" s="72" t="s">
        <v>180</v>
      </c>
      <c r="C18" s="72" t="s">
        <v>198</v>
      </c>
      <c r="D18" s="72" t="s">
        <v>207</v>
      </c>
      <c r="E18" s="74">
        <v>35.5</v>
      </c>
      <c r="F18" s="75"/>
      <c r="G18" s="76">
        <v>1687.5</v>
      </c>
      <c r="H18" s="76">
        <v>1652</v>
      </c>
    </row>
    <row r="19" spans="1:8">
      <c r="A19" s="77" t="s">
        <v>208</v>
      </c>
      <c r="B19" s="72" t="s">
        <v>189</v>
      </c>
      <c r="C19" s="72" t="s">
        <v>198</v>
      </c>
      <c r="D19" s="72" t="s">
        <v>207</v>
      </c>
      <c r="E19" s="74">
        <v>78</v>
      </c>
      <c r="F19" s="75"/>
      <c r="G19" s="76">
        <v>1730</v>
      </c>
      <c r="H19" s="76">
        <v>1652</v>
      </c>
    </row>
    <row r="20" spans="1:8">
      <c r="A20" s="77" t="s">
        <v>209</v>
      </c>
      <c r="B20" s="72" t="s">
        <v>186</v>
      </c>
      <c r="C20" s="72" t="s">
        <v>198</v>
      </c>
      <c r="D20" s="72" t="s">
        <v>207</v>
      </c>
      <c r="E20" s="74">
        <v>100</v>
      </c>
      <c r="F20" s="75"/>
      <c r="G20" s="76">
        <v>1752</v>
      </c>
      <c r="H20" s="76">
        <v>1652</v>
      </c>
    </row>
    <row r="22" spans="1:8">
      <c r="A22" s="69" t="s">
        <v>173</v>
      </c>
      <c r="B22" s="78" t="s">
        <v>210</v>
      </c>
    </row>
    <row r="23" spans="1:8">
      <c r="A23" s="79" t="s">
        <v>211</v>
      </c>
      <c r="B23" s="80" t="s">
        <v>212</v>
      </c>
    </row>
    <row r="24" spans="1:8">
      <c r="A24" s="79" t="s">
        <v>213</v>
      </c>
      <c r="B24" s="80" t="s">
        <v>214</v>
      </c>
    </row>
    <row r="25" spans="1:8">
      <c r="A25" s="79" t="s">
        <v>215</v>
      </c>
      <c r="B25" s="80" t="s">
        <v>216</v>
      </c>
    </row>
    <row r="26" spans="1:8">
      <c r="A26" s="79" t="s">
        <v>217</v>
      </c>
      <c r="B26" s="80" t="s">
        <v>218</v>
      </c>
    </row>
    <row r="27" spans="1:8">
      <c r="A27" s="79" t="s">
        <v>219</v>
      </c>
      <c r="B27" s="80" t="s">
        <v>220</v>
      </c>
    </row>
    <row r="28" spans="1:8">
      <c r="A28" s="79" t="s">
        <v>221</v>
      </c>
      <c r="B28" s="81" t="s">
        <v>222</v>
      </c>
    </row>
    <row r="32" spans="1:8">
      <c r="A32" s="453" t="s">
        <v>949</v>
      </c>
    </row>
    <row r="33" spans="1:23" ht="18">
      <c r="A33" s="162" t="s">
        <v>298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ht="17" thickBo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45">
      <c r="A35" s="82"/>
      <c r="B35" s="83" t="s">
        <v>180</v>
      </c>
      <c r="C35" s="84" t="s">
        <v>180</v>
      </c>
      <c r="D35" s="84" t="s">
        <v>189</v>
      </c>
      <c r="E35" s="84" t="s">
        <v>189</v>
      </c>
      <c r="F35" s="84" t="s">
        <v>180</v>
      </c>
      <c r="G35" s="84" t="s">
        <v>180</v>
      </c>
      <c r="H35" s="84" t="s">
        <v>180</v>
      </c>
      <c r="I35" s="84" t="s">
        <v>189</v>
      </c>
      <c r="J35" s="84" t="s">
        <v>189</v>
      </c>
      <c r="K35" s="85" t="s">
        <v>189</v>
      </c>
      <c r="L35" s="86" t="s">
        <v>186</v>
      </c>
      <c r="M35" s="86" t="s">
        <v>186</v>
      </c>
      <c r="N35" s="86" t="s">
        <v>186</v>
      </c>
      <c r="O35" s="86" t="s">
        <v>186</v>
      </c>
      <c r="P35" s="86" t="s">
        <v>186</v>
      </c>
      <c r="Q35" s="87" t="s">
        <v>186</v>
      </c>
      <c r="R35" s="80"/>
      <c r="S35" s="80"/>
      <c r="T35" s="80"/>
      <c r="U35" s="80"/>
      <c r="V35" s="80"/>
      <c r="W35" s="80"/>
    </row>
    <row r="36" spans="1:23" ht="30">
      <c r="A36" s="82"/>
      <c r="B36" s="88" t="s">
        <v>181</v>
      </c>
      <c r="C36" s="89" t="s">
        <v>181</v>
      </c>
      <c r="D36" s="89" t="s">
        <v>181</v>
      </c>
      <c r="E36" s="89" t="s">
        <v>181</v>
      </c>
      <c r="F36" s="89" t="s">
        <v>198</v>
      </c>
      <c r="G36" s="89" t="s">
        <v>198</v>
      </c>
      <c r="H36" s="89" t="s">
        <v>198</v>
      </c>
      <c r="I36" s="89" t="s">
        <v>198</v>
      </c>
      <c r="J36" s="89" t="s">
        <v>198</v>
      </c>
      <c r="K36" s="90" t="s">
        <v>198</v>
      </c>
      <c r="L36" s="91" t="s">
        <v>181</v>
      </c>
      <c r="M36" s="91" t="s">
        <v>181</v>
      </c>
      <c r="N36" s="91" t="s">
        <v>181</v>
      </c>
      <c r="O36" s="91" t="s">
        <v>198</v>
      </c>
      <c r="P36" s="91" t="s">
        <v>198</v>
      </c>
      <c r="Q36" s="92" t="s">
        <v>198</v>
      </c>
      <c r="R36" s="80"/>
      <c r="S36" s="80"/>
      <c r="T36" s="80"/>
      <c r="U36" s="80"/>
      <c r="V36" s="80"/>
      <c r="W36" s="80"/>
    </row>
    <row r="37" spans="1:23">
      <c r="A37" s="163" t="s">
        <v>225</v>
      </c>
      <c r="B37" s="93" t="s">
        <v>226</v>
      </c>
      <c r="C37" s="93" t="s">
        <v>227</v>
      </c>
      <c r="D37" s="93" t="s">
        <v>228</v>
      </c>
      <c r="E37" s="93" t="s">
        <v>229</v>
      </c>
      <c r="F37" s="93" t="s">
        <v>230</v>
      </c>
      <c r="G37" s="93" t="s">
        <v>231</v>
      </c>
      <c r="H37" s="93" t="s">
        <v>232</v>
      </c>
      <c r="I37" s="93" t="s">
        <v>233</v>
      </c>
      <c r="J37" s="93" t="s">
        <v>234</v>
      </c>
      <c r="K37" s="94" t="s">
        <v>235</v>
      </c>
      <c r="L37" s="95" t="s">
        <v>236</v>
      </c>
      <c r="M37" s="93" t="s">
        <v>237</v>
      </c>
      <c r="N37" s="93" t="s">
        <v>238</v>
      </c>
      <c r="O37" s="93" t="s">
        <v>239</v>
      </c>
      <c r="P37" s="93" t="s">
        <v>240</v>
      </c>
      <c r="Q37" s="94" t="s">
        <v>241</v>
      </c>
      <c r="R37" s="96"/>
      <c r="S37" s="96"/>
      <c r="T37" s="96"/>
      <c r="U37" s="96"/>
      <c r="V37" s="96"/>
      <c r="W37" s="96"/>
    </row>
    <row r="38" spans="1:23" s="165" customFormat="1">
      <c r="A38" s="164" t="s">
        <v>242</v>
      </c>
      <c r="B38" s="98">
        <v>61639908</v>
      </c>
      <c r="C38" s="97">
        <v>36488072</v>
      </c>
      <c r="D38" s="97">
        <v>45996268</v>
      </c>
      <c r="E38" s="97">
        <v>49244788</v>
      </c>
      <c r="F38" s="97">
        <v>54155292</v>
      </c>
      <c r="G38" s="97">
        <v>70171336</v>
      </c>
      <c r="H38" s="97">
        <v>51790436</v>
      </c>
      <c r="I38" s="97">
        <v>66107892</v>
      </c>
      <c r="J38" s="97">
        <v>59059100</v>
      </c>
      <c r="K38" s="99">
        <v>51222860</v>
      </c>
      <c r="L38" s="98">
        <v>68124296</v>
      </c>
      <c r="M38" s="97">
        <v>89490984</v>
      </c>
      <c r="N38" s="97">
        <v>48196064</v>
      </c>
      <c r="O38" s="97">
        <v>36115020</v>
      </c>
      <c r="P38" s="97">
        <v>21448742</v>
      </c>
      <c r="Q38" s="99">
        <v>36406864</v>
      </c>
      <c r="R38" s="79"/>
      <c r="S38" s="79"/>
      <c r="T38" s="79"/>
      <c r="U38" s="79"/>
      <c r="V38" s="79"/>
      <c r="W38" s="79"/>
    </row>
    <row r="39" spans="1:23" s="165" customFormat="1">
      <c r="A39" s="164" t="s">
        <v>243</v>
      </c>
      <c r="B39" s="98">
        <v>821664.25</v>
      </c>
      <c r="C39" s="97">
        <v>690803.75</v>
      </c>
      <c r="D39" s="97">
        <v>836380.94</v>
      </c>
      <c r="E39" s="97">
        <v>646304.43999999994</v>
      </c>
      <c r="F39" s="97">
        <v>418219.28</v>
      </c>
      <c r="G39" s="97">
        <v>807049.81</v>
      </c>
      <c r="H39" s="97">
        <v>468061.88</v>
      </c>
      <c r="I39" s="97">
        <v>487537.41</v>
      </c>
      <c r="J39" s="97">
        <v>525290.18999999994</v>
      </c>
      <c r="K39" s="99">
        <v>270851.5</v>
      </c>
      <c r="L39" s="98">
        <v>3267068</v>
      </c>
      <c r="M39" s="97">
        <v>1758454.88</v>
      </c>
      <c r="N39" s="97">
        <v>1618509</v>
      </c>
      <c r="O39" s="97">
        <v>3184566</v>
      </c>
      <c r="P39" s="97">
        <v>2517923.25</v>
      </c>
      <c r="Q39" s="99">
        <v>3284753</v>
      </c>
      <c r="R39" s="79"/>
      <c r="S39" s="79"/>
      <c r="T39" s="79"/>
      <c r="U39" s="79"/>
      <c r="V39" s="79"/>
      <c r="W39" s="79"/>
    </row>
    <row r="40" spans="1:2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</row>
    <row r="41" spans="1:23">
      <c r="A41" s="78" t="s">
        <v>244</v>
      </c>
      <c r="B41" s="100">
        <f>B38/B39</f>
        <v>75.018364252795465</v>
      </c>
      <c r="C41" s="101">
        <f t="shared" ref="C41:Q41" si="0">C38/C39</f>
        <v>52.819736430209012</v>
      </c>
      <c r="D41" s="101">
        <f t="shared" si="0"/>
        <v>54.994400039771357</v>
      </c>
      <c r="E41" s="102">
        <f t="shared" si="0"/>
        <v>76.194413889528604</v>
      </c>
      <c r="F41" s="100">
        <f t="shared" si="0"/>
        <v>129.49018514880518</v>
      </c>
      <c r="G41" s="101">
        <f t="shared" si="0"/>
        <v>86.947961737330687</v>
      </c>
      <c r="H41" s="101">
        <f t="shared" si="0"/>
        <v>110.64869457004275</v>
      </c>
      <c r="I41" s="101">
        <f t="shared" si="0"/>
        <v>135.59552691556533</v>
      </c>
      <c r="J41" s="101">
        <f t="shared" si="0"/>
        <v>112.43137816832255</v>
      </c>
      <c r="K41" s="102">
        <f t="shared" si="0"/>
        <v>189.11787455487601</v>
      </c>
      <c r="L41" s="100">
        <f t="shared" si="0"/>
        <v>20.851814532173801</v>
      </c>
      <c r="M41" s="101">
        <f t="shared" si="0"/>
        <v>50.8918283988043</v>
      </c>
      <c r="N41" s="102">
        <f t="shared" si="0"/>
        <v>29.778063637582491</v>
      </c>
      <c r="O41" s="100">
        <f t="shared" si="0"/>
        <v>11.340641079506595</v>
      </c>
      <c r="P41" s="101">
        <f t="shared" si="0"/>
        <v>8.5184256509804257</v>
      </c>
      <c r="Q41" s="102">
        <f t="shared" si="0"/>
        <v>11.083592586718089</v>
      </c>
      <c r="R41" s="80"/>
      <c r="S41" s="80"/>
      <c r="T41" s="80"/>
      <c r="U41" s="80"/>
      <c r="V41" s="80"/>
      <c r="W41" s="80"/>
    </row>
    <row r="42" spans="1:2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</row>
    <row r="43" spans="1:23">
      <c r="A43" s="78" t="s">
        <v>245</v>
      </c>
      <c r="B43" s="78" t="s">
        <v>246</v>
      </c>
      <c r="C43" s="78" t="s">
        <v>186</v>
      </c>
      <c r="D43" s="80"/>
      <c r="E43" s="458" t="s">
        <v>247</v>
      </c>
      <c r="F43" s="459"/>
      <c r="G43" s="458" t="s">
        <v>248</v>
      </c>
      <c r="H43" s="459"/>
      <c r="I43" s="80"/>
      <c r="J43" s="80"/>
      <c r="K43" s="103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</row>
    <row r="44" spans="1:23">
      <c r="A44" s="79" t="s">
        <v>249</v>
      </c>
      <c r="B44" s="104">
        <v>64.457821793720854</v>
      </c>
      <c r="C44" s="104">
        <v>33.840568856186863</v>
      </c>
      <c r="D44" s="80"/>
      <c r="E44" s="104">
        <f>C44/C45</f>
        <v>3.2809625548929873</v>
      </c>
      <c r="F44" s="79" t="s">
        <v>250</v>
      </c>
      <c r="G44" s="104">
        <f>B44/C44</f>
        <v>1.9047499487271895</v>
      </c>
      <c r="H44" s="79" t="s">
        <v>251</v>
      </c>
      <c r="I44" s="80"/>
      <c r="J44" s="80"/>
      <c r="K44" s="79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  <row r="45" spans="1:23">
      <c r="A45" s="79" t="s">
        <v>252</v>
      </c>
      <c r="B45" s="104">
        <v>127.37193684915708</v>
      </c>
      <c r="C45" s="104">
        <v>10.314219772401705</v>
      </c>
      <c r="D45" s="80"/>
      <c r="E45" s="104">
        <f>B44/B45</f>
        <v>0.50605983851887559</v>
      </c>
      <c r="F45" s="79" t="s">
        <v>253</v>
      </c>
      <c r="G45" s="104">
        <f>B45/C45</f>
        <v>12.349158701269175</v>
      </c>
      <c r="H45" s="79" t="s">
        <v>252</v>
      </c>
      <c r="I45" s="80"/>
      <c r="J45" s="80"/>
      <c r="K45" s="103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1:23">
      <c r="A46" s="79"/>
      <c r="B46" s="104"/>
      <c r="C46" s="104"/>
      <c r="D46" s="80"/>
      <c r="E46" s="80"/>
      <c r="F46" s="80"/>
      <c r="G46" s="80"/>
      <c r="H46" s="104"/>
      <c r="I46" s="80"/>
      <c r="J46" s="80"/>
      <c r="K46" s="103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3">
      <c r="A47" s="79"/>
      <c r="B47" s="78"/>
      <c r="C47" s="78"/>
      <c r="D47" s="80"/>
      <c r="E47" s="80"/>
      <c r="F47" s="80"/>
      <c r="G47" s="80"/>
      <c r="H47" s="80"/>
      <c r="I47" s="80"/>
      <c r="J47" s="80"/>
      <c r="K47" s="79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</row>
    <row r="48" spans="1:23">
      <c r="A48" s="80"/>
      <c r="B48" s="104"/>
      <c r="C48" s="80"/>
      <c r="D48" s="80"/>
      <c r="E48" s="80"/>
      <c r="F48" s="80"/>
      <c r="G48" s="80"/>
      <c r="H48" s="80"/>
      <c r="I48" s="80"/>
      <c r="J48" s="80"/>
      <c r="K48" s="103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</row>
    <row r="49" spans="1:23">
      <c r="A49" s="453" t="s">
        <v>949</v>
      </c>
      <c r="B49" s="80"/>
      <c r="C49" s="80"/>
      <c r="D49" s="80"/>
      <c r="E49" s="80"/>
      <c r="F49" s="80"/>
      <c r="G49" s="80"/>
      <c r="H49" s="80"/>
      <c r="I49" s="80"/>
      <c r="J49" s="80"/>
      <c r="K49" s="103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ht="18">
      <c r="A50" s="162" t="s">
        <v>254</v>
      </c>
      <c r="B50" s="80"/>
      <c r="C50" s="80"/>
      <c r="D50" s="80"/>
      <c r="E50" s="80"/>
      <c r="F50" s="80"/>
      <c r="G50" s="80"/>
      <c r="H50" s="80"/>
      <c r="I50" s="80"/>
      <c r="J50" s="80"/>
      <c r="K50" s="103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>
      <c r="A51" s="80"/>
      <c r="B51" s="104"/>
      <c r="C51" s="80"/>
      <c r="D51" s="80"/>
      <c r="E51" s="80"/>
      <c r="F51" s="80"/>
      <c r="G51" s="80"/>
      <c r="H51" s="80"/>
      <c r="I51" s="80"/>
      <c r="J51" s="80"/>
      <c r="K51" s="103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</row>
    <row r="52" spans="1:23">
      <c r="A52" s="105"/>
      <c r="B52" s="106" t="s">
        <v>255</v>
      </c>
      <c r="C52" s="107" t="s">
        <v>256</v>
      </c>
      <c r="D52" s="108" t="s">
        <v>257</v>
      </c>
      <c r="E52" s="109" t="s">
        <v>258</v>
      </c>
      <c r="F52" s="110" t="s">
        <v>259</v>
      </c>
      <c r="G52" s="111" t="s">
        <v>260</v>
      </c>
      <c r="H52" s="112" t="s">
        <v>261</v>
      </c>
      <c r="I52" s="113" t="s">
        <v>262</v>
      </c>
      <c r="J52" s="113" t="s">
        <v>263</v>
      </c>
      <c r="K52" s="114" t="s">
        <v>264</v>
      </c>
      <c r="L52" s="115" t="s">
        <v>265</v>
      </c>
      <c r="M52" s="116" t="s">
        <v>266</v>
      </c>
      <c r="N52" s="117" t="s">
        <v>267</v>
      </c>
      <c r="O52" s="118" t="s">
        <v>268</v>
      </c>
      <c r="P52" s="119" t="s">
        <v>269</v>
      </c>
      <c r="Q52" s="119" t="s">
        <v>270</v>
      </c>
      <c r="R52" s="119" t="s">
        <v>271</v>
      </c>
      <c r="S52" s="119" t="s">
        <v>272</v>
      </c>
      <c r="T52" s="120" t="s">
        <v>273</v>
      </c>
      <c r="U52" s="121" t="s">
        <v>274</v>
      </c>
      <c r="V52" s="122" t="s">
        <v>275</v>
      </c>
      <c r="W52" s="122" t="s">
        <v>276</v>
      </c>
    </row>
    <row r="53" spans="1:23">
      <c r="A53" s="123" t="s">
        <v>225</v>
      </c>
      <c r="B53" s="124" t="s">
        <v>277</v>
      </c>
      <c r="C53" s="125" t="s">
        <v>277</v>
      </c>
      <c r="D53" s="126" t="s">
        <v>277</v>
      </c>
      <c r="E53" s="127" t="s">
        <v>278</v>
      </c>
      <c r="F53" s="128" t="s">
        <v>278</v>
      </c>
      <c r="G53" s="129" t="s">
        <v>278</v>
      </c>
      <c r="H53" s="130" t="s">
        <v>279</v>
      </c>
      <c r="I53" s="131" t="s">
        <v>279</v>
      </c>
      <c r="J53" s="131" t="s">
        <v>279</v>
      </c>
      <c r="K53" s="132" t="s">
        <v>279</v>
      </c>
      <c r="L53" s="133" t="s">
        <v>280</v>
      </c>
      <c r="M53" s="134" t="s">
        <v>280</v>
      </c>
      <c r="N53" s="135" t="s">
        <v>280</v>
      </c>
      <c r="O53" s="136" t="s">
        <v>281</v>
      </c>
      <c r="P53" s="137" t="s">
        <v>281</v>
      </c>
      <c r="Q53" s="137" t="s">
        <v>281</v>
      </c>
      <c r="R53" s="137" t="s">
        <v>281</v>
      </c>
      <c r="S53" s="137" t="s">
        <v>281</v>
      </c>
      <c r="T53" s="138" t="s">
        <v>281</v>
      </c>
      <c r="U53" s="139" t="s">
        <v>282</v>
      </c>
      <c r="V53" s="140" t="s">
        <v>282</v>
      </c>
      <c r="W53" s="140" t="s">
        <v>282</v>
      </c>
    </row>
    <row r="54" spans="1:23">
      <c r="A54" s="141" t="s">
        <v>242</v>
      </c>
      <c r="B54" s="142">
        <v>2340000</v>
      </c>
      <c r="C54" s="143">
        <v>2840000</v>
      </c>
      <c r="D54" s="144">
        <v>1970000</v>
      </c>
      <c r="E54" s="145">
        <v>1530000</v>
      </c>
      <c r="F54" s="143">
        <v>1030000</v>
      </c>
      <c r="G54" s="146">
        <v>1720000</v>
      </c>
      <c r="H54" s="147">
        <v>9338627</v>
      </c>
      <c r="I54" s="20">
        <v>8676233</v>
      </c>
      <c r="J54" s="20">
        <v>8386344</v>
      </c>
      <c r="K54" s="148">
        <v>10050500</v>
      </c>
      <c r="L54" s="147">
        <v>11218230</v>
      </c>
      <c r="M54" s="20">
        <v>19685720</v>
      </c>
      <c r="N54" s="148">
        <v>13998070</v>
      </c>
      <c r="O54" s="147">
        <v>8059166</v>
      </c>
      <c r="P54" s="20">
        <v>8611696</v>
      </c>
      <c r="Q54" s="20">
        <v>7895812</v>
      </c>
      <c r="R54" s="20">
        <v>7704730</v>
      </c>
      <c r="S54" s="20">
        <v>8032926</v>
      </c>
      <c r="T54" s="148">
        <v>9551756</v>
      </c>
      <c r="U54" s="147">
        <v>7139000</v>
      </c>
      <c r="V54" s="20">
        <v>5995972</v>
      </c>
      <c r="W54" s="20">
        <v>7083860</v>
      </c>
    </row>
    <row r="55" spans="1:23">
      <c r="A55" s="141" t="s">
        <v>243</v>
      </c>
      <c r="B55" s="142">
        <v>54200</v>
      </c>
      <c r="C55" s="143">
        <v>47900</v>
      </c>
      <c r="D55" s="144">
        <v>37300</v>
      </c>
      <c r="E55" s="145">
        <v>42300</v>
      </c>
      <c r="F55" s="143">
        <v>46100</v>
      </c>
      <c r="G55" s="146">
        <v>56300</v>
      </c>
      <c r="H55" s="147">
        <v>402550.1</v>
      </c>
      <c r="I55" s="20">
        <v>426600.5</v>
      </c>
      <c r="J55" s="20">
        <v>343716.5</v>
      </c>
      <c r="K55" s="148">
        <v>353808.8</v>
      </c>
      <c r="L55" s="147">
        <v>1457686</v>
      </c>
      <c r="M55" s="20">
        <v>987954.7</v>
      </c>
      <c r="N55" s="148">
        <v>1033894</v>
      </c>
      <c r="O55" s="147">
        <v>157624.4</v>
      </c>
      <c r="P55" s="20">
        <v>240648.3</v>
      </c>
      <c r="Q55" s="20">
        <v>251127.8</v>
      </c>
      <c r="R55" s="20">
        <v>178651.2</v>
      </c>
      <c r="S55" s="20">
        <v>221090.4</v>
      </c>
      <c r="T55" s="148">
        <v>238396.5</v>
      </c>
      <c r="U55" s="147">
        <v>1703243</v>
      </c>
      <c r="V55" s="20">
        <v>1241683</v>
      </c>
      <c r="W55" s="20">
        <v>1492443</v>
      </c>
    </row>
    <row r="56" spans="1:23">
      <c r="A56" s="149"/>
      <c r="B56" s="150">
        <f>B54/B55</f>
        <v>43.17343173431734</v>
      </c>
      <c r="C56" s="151">
        <f t="shared" ref="C56:W56" si="1">C54/C55</f>
        <v>59.290187891440503</v>
      </c>
      <c r="D56" s="152">
        <f t="shared" si="1"/>
        <v>52.815013404825734</v>
      </c>
      <c r="E56" s="150">
        <f t="shared" si="1"/>
        <v>36.170212765957444</v>
      </c>
      <c r="F56" s="151">
        <f t="shared" si="1"/>
        <v>22.342733188720175</v>
      </c>
      <c r="G56" s="152">
        <f t="shared" si="1"/>
        <v>30.550621669626999</v>
      </c>
      <c r="H56" s="150">
        <f t="shared" si="1"/>
        <v>23.198670177948038</v>
      </c>
      <c r="I56" s="151">
        <f t="shared" si="1"/>
        <v>20.338075084300183</v>
      </c>
      <c r="J56" s="151">
        <f t="shared" si="1"/>
        <v>24.399014885814328</v>
      </c>
      <c r="K56" s="152">
        <f t="shared" si="1"/>
        <v>28.406585703916917</v>
      </c>
      <c r="L56" s="150">
        <f t="shared" si="1"/>
        <v>7.6959166789006686</v>
      </c>
      <c r="M56" s="151">
        <f t="shared" si="1"/>
        <v>19.925731412584</v>
      </c>
      <c r="N56" s="152">
        <f t="shared" si="1"/>
        <v>13.539173261475549</v>
      </c>
      <c r="O56" s="150">
        <f t="shared" si="1"/>
        <v>51.128924202090538</v>
      </c>
      <c r="P56" s="151">
        <f t="shared" si="1"/>
        <v>35.785401351266557</v>
      </c>
      <c r="Q56" s="151">
        <f t="shared" si="1"/>
        <v>31.441409513403137</v>
      </c>
      <c r="R56" s="151">
        <f t="shared" si="1"/>
        <v>43.127222207295553</v>
      </c>
      <c r="S56" s="151">
        <f t="shared" si="1"/>
        <v>36.333219352807724</v>
      </c>
      <c r="T56" s="152">
        <f t="shared" si="1"/>
        <v>40.066678831274785</v>
      </c>
      <c r="U56" s="150">
        <f t="shared" si="1"/>
        <v>4.1914160222587151</v>
      </c>
      <c r="V56" s="151">
        <f t="shared" si="1"/>
        <v>4.8289072170594265</v>
      </c>
      <c r="W56" s="152">
        <f t="shared" si="1"/>
        <v>4.7464861304585835</v>
      </c>
    </row>
    <row r="57" spans="1:23">
      <c r="A57" s="141"/>
      <c r="B57" s="14"/>
      <c r="C57" s="14"/>
      <c r="D57" s="153">
        <f>AVERAGE(B56:D56)</f>
        <v>51.759544343527864</v>
      </c>
      <c r="E57" s="14"/>
      <c r="F57" s="14"/>
      <c r="G57" s="154">
        <f>AVERAGE(E56:G56)</f>
        <v>29.687855874768207</v>
      </c>
      <c r="H57" s="14"/>
      <c r="I57" s="14"/>
      <c r="J57" s="14"/>
      <c r="K57" s="153">
        <f>AVERAGE(H56:K56)</f>
        <v>24.085586462994865</v>
      </c>
      <c r="L57" s="14"/>
      <c r="M57" s="14"/>
      <c r="N57" s="153">
        <f>AVERAGE(L56:N56)</f>
        <v>13.720273784320073</v>
      </c>
      <c r="O57" s="14"/>
      <c r="P57" s="14"/>
      <c r="Q57" s="14"/>
      <c r="R57" s="14"/>
      <c r="S57" s="14"/>
      <c r="T57" s="153">
        <f>AVERAGE(O56:T56)</f>
        <v>39.64714257635638</v>
      </c>
      <c r="U57" s="14"/>
      <c r="V57" s="14"/>
      <c r="W57" s="153">
        <f>AVERAGE(U56:W56)</f>
        <v>4.5889364565922417</v>
      </c>
    </row>
    <row r="58" spans="1:23">
      <c r="A58" s="141"/>
    </row>
    <row r="59" spans="1:23">
      <c r="A59" s="141"/>
    </row>
    <row r="60" spans="1:23">
      <c r="A60" s="155" t="s">
        <v>210</v>
      </c>
      <c r="B60" s="105" t="s">
        <v>283</v>
      </c>
      <c r="D60" s="156" t="s">
        <v>284</v>
      </c>
      <c r="E60" s="156" t="s">
        <v>285</v>
      </c>
      <c r="F60" s="156" t="s">
        <v>286</v>
      </c>
    </row>
    <row r="61" spans="1:23">
      <c r="A61" s="141" t="s">
        <v>287</v>
      </c>
      <c r="B61" s="157">
        <f>D57</f>
        <v>51.759544343527864</v>
      </c>
      <c r="D61" s="158">
        <f>B63/B65</f>
        <v>0.60749867198142882</v>
      </c>
      <c r="E61" s="158">
        <f>B63/B64</f>
        <v>1.7554741867119716</v>
      </c>
      <c r="F61" s="158">
        <f>B64/B66</f>
        <v>2.9898591785053372</v>
      </c>
    </row>
    <row r="62" spans="1:23">
      <c r="A62" s="141" t="s">
        <v>288</v>
      </c>
      <c r="B62" s="157">
        <f>G57</f>
        <v>29.687855874768207</v>
      </c>
    </row>
    <row r="63" spans="1:23">
      <c r="A63" s="141" t="s">
        <v>289</v>
      </c>
      <c r="B63" s="157">
        <f>K57</f>
        <v>24.085586462994865</v>
      </c>
    </row>
    <row r="64" spans="1:23">
      <c r="A64" s="141" t="s">
        <v>290</v>
      </c>
      <c r="B64" s="157">
        <f>N57</f>
        <v>13.720273784320073</v>
      </c>
    </row>
    <row r="65" spans="1:6">
      <c r="A65" s="141" t="s">
        <v>291</v>
      </c>
      <c r="B65" s="157">
        <f>T57</f>
        <v>39.64714257635638</v>
      </c>
    </row>
    <row r="66" spans="1:6">
      <c r="A66" s="141" t="s">
        <v>292</v>
      </c>
      <c r="B66" s="157">
        <f>W57</f>
        <v>4.5889364565922417</v>
      </c>
    </row>
    <row r="67" spans="1:6">
      <c r="A67" s="141"/>
    </row>
    <row r="68" spans="1:6">
      <c r="A68" s="159" t="s">
        <v>293</v>
      </c>
      <c r="B68" s="160" t="s">
        <v>283</v>
      </c>
      <c r="D68" s="156" t="s">
        <v>284</v>
      </c>
      <c r="E68" s="156" t="s">
        <v>285</v>
      </c>
      <c r="F68" s="156" t="s">
        <v>286</v>
      </c>
    </row>
    <row r="69" spans="1:6">
      <c r="A69" s="141" t="s">
        <v>294</v>
      </c>
      <c r="B69" s="158">
        <v>64.457821793720854</v>
      </c>
      <c r="D69" s="158">
        <f>B69/B70</f>
        <v>0.50605983851887559</v>
      </c>
      <c r="E69" s="158">
        <f>B69/B71</f>
        <v>1.9047499487271895</v>
      </c>
      <c r="F69" s="158">
        <f>B71/B72</f>
        <v>3.2809625548929873</v>
      </c>
    </row>
    <row r="70" spans="1:6">
      <c r="A70" s="141" t="s">
        <v>295</v>
      </c>
      <c r="B70" s="158">
        <v>127.37193684915708</v>
      </c>
    </row>
    <row r="71" spans="1:6">
      <c r="A71" s="141" t="s">
        <v>296</v>
      </c>
      <c r="B71" s="158">
        <v>33.840568856186863</v>
      </c>
      <c r="C71" s="33"/>
    </row>
    <row r="72" spans="1:6">
      <c r="A72" s="141" t="s">
        <v>297</v>
      </c>
      <c r="B72" s="158">
        <v>10.314219772401705</v>
      </c>
    </row>
  </sheetData>
  <mergeCells count="2">
    <mergeCell ref="E43:F43"/>
    <mergeCell ref="G43:H43"/>
  </mergeCells>
  <conditionalFormatting sqref="A41">
    <cfRule type="duplicateValues" dxfId="21" priority="3"/>
  </conditionalFormatting>
  <conditionalFormatting sqref="B61:B6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69:B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098E-087B-9C41-9F05-15D173924508}">
  <dimension ref="A1:AJ282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1" sqref="D11"/>
    </sheetView>
  </sheetViews>
  <sheetFormatPr baseColWidth="10" defaultColWidth="7.5703125" defaultRowHeight="15"/>
  <cols>
    <col min="1" max="1" width="7.5703125" style="166"/>
    <col min="2" max="2" width="25.85546875" style="166" customWidth="1"/>
    <col min="3" max="3" width="7.140625" style="166" customWidth="1"/>
    <col min="4" max="4" width="13.28515625" style="166" customWidth="1"/>
    <col min="5" max="5" width="7.28515625" style="166" customWidth="1"/>
    <col min="6" max="7" width="7.140625" style="166" customWidth="1"/>
    <col min="8" max="23" width="10.5703125" style="167" customWidth="1"/>
    <col min="24" max="27" width="14" style="167" customWidth="1"/>
    <col min="28" max="29" width="13" style="167" customWidth="1"/>
    <col min="30" max="30" width="14" style="167" customWidth="1"/>
    <col min="31" max="32" width="12.5703125" style="167" customWidth="1"/>
    <col min="33" max="36" width="10.7109375" style="167" customWidth="1"/>
    <col min="37" max="16384" width="7.5703125" style="166"/>
  </cols>
  <sheetData>
    <row r="1" spans="1:36" ht="46" thickBot="1">
      <c r="A1" s="248" t="s">
        <v>946</v>
      </c>
      <c r="B1" s="247"/>
      <c r="C1" s="82"/>
      <c r="D1" s="82"/>
      <c r="E1" s="82"/>
      <c r="F1" s="82"/>
      <c r="G1" s="82"/>
      <c r="H1" s="246" t="s">
        <v>180</v>
      </c>
      <c r="I1" s="245" t="s">
        <v>180</v>
      </c>
      <c r="J1" s="245" t="s">
        <v>189</v>
      </c>
      <c r="K1" s="245" t="s">
        <v>189</v>
      </c>
      <c r="L1" s="245" t="s">
        <v>180</v>
      </c>
      <c r="M1" s="245" t="s">
        <v>180</v>
      </c>
      <c r="N1" s="245" t="s">
        <v>180</v>
      </c>
      <c r="O1" s="245" t="s">
        <v>189</v>
      </c>
      <c r="P1" s="245" t="s">
        <v>189</v>
      </c>
      <c r="Q1" s="244" t="s">
        <v>189</v>
      </c>
      <c r="R1" s="243" t="s">
        <v>186</v>
      </c>
      <c r="S1" s="243" t="s">
        <v>186</v>
      </c>
      <c r="T1" s="243" t="s">
        <v>186</v>
      </c>
      <c r="U1" s="243" t="s">
        <v>186</v>
      </c>
      <c r="V1" s="243" t="s">
        <v>186</v>
      </c>
      <c r="W1" s="242" t="s">
        <v>186</v>
      </c>
      <c r="X1" s="460" t="s">
        <v>910</v>
      </c>
      <c r="Y1" s="461"/>
      <c r="Z1" s="461"/>
      <c r="AA1" s="462"/>
      <c r="AB1" s="463" t="s">
        <v>909</v>
      </c>
      <c r="AC1" s="464"/>
      <c r="AD1" s="464"/>
      <c r="AE1" s="464"/>
      <c r="AF1" s="465"/>
      <c r="AG1" s="466" t="s">
        <v>908</v>
      </c>
      <c r="AH1" s="466"/>
      <c r="AI1" s="466"/>
      <c r="AJ1" s="467"/>
    </row>
    <row r="2" spans="1:36" ht="31" thickBot="1">
      <c r="A2" s="248" t="s">
        <v>947</v>
      </c>
      <c r="B2" s="82"/>
      <c r="C2" s="82"/>
      <c r="D2" s="82"/>
      <c r="E2" s="82"/>
      <c r="F2" s="82"/>
      <c r="G2" s="82"/>
      <c r="H2" s="89" t="s">
        <v>181</v>
      </c>
      <c r="I2" s="241" t="s">
        <v>181</v>
      </c>
      <c r="J2" s="241" t="s">
        <v>181</v>
      </c>
      <c r="K2" s="241" t="s">
        <v>181</v>
      </c>
      <c r="L2" s="241" t="s">
        <v>198</v>
      </c>
      <c r="M2" s="241" t="s">
        <v>198</v>
      </c>
      <c r="N2" s="241" t="s">
        <v>198</v>
      </c>
      <c r="O2" s="241" t="s">
        <v>198</v>
      </c>
      <c r="P2" s="241" t="s">
        <v>198</v>
      </c>
      <c r="Q2" s="240" t="s">
        <v>198</v>
      </c>
      <c r="R2" s="91" t="s">
        <v>181</v>
      </c>
      <c r="S2" s="91" t="s">
        <v>181</v>
      </c>
      <c r="T2" s="91" t="s">
        <v>181</v>
      </c>
      <c r="U2" s="91" t="s">
        <v>198</v>
      </c>
      <c r="V2" s="91" t="s">
        <v>198</v>
      </c>
      <c r="W2" s="92" t="s">
        <v>198</v>
      </c>
      <c r="X2" s="239" t="s">
        <v>246</v>
      </c>
      <c r="Y2" s="237" t="s">
        <v>246</v>
      </c>
      <c r="Z2" s="236" t="s">
        <v>186</v>
      </c>
      <c r="AA2" s="238" t="s">
        <v>186</v>
      </c>
      <c r="AB2" s="237" t="s">
        <v>246</v>
      </c>
      <c r="AC2" s="236" t="s">
        <v>186</v>
      </c>
      <c r="AD2" s="235" t="s">
        <v>907</v>
      </c>
      <c r="AE2" s="234" t="s">
        <v>249</v>
      </c>
      <c r="AF2" s="233" t="s">
        <v>252</v>
      </c>
      <c r="AG2" s="232" t="s">
        <v>246</v>
      </c>
      <c r="AH2" s="231" t="s">
        <v>186</v>
      </c>
      <c r="AI2" s="230" t="s">
        <v>249</v>
      </c>
      <c r="AJ2" s="229" t="s">
        <v>252</v>
      </c>
    </row>
    <row r="3" spans="1:36" ht="30">
      <c r="A3" s="228" t="s">
        <v>906</v>
      </c>
      <c r="B3" s="227" t="s">
        <v>905</v>
      </c>
      <c r="C3" s="225" t="s">
        <v>904</v>
      </c>
      <c r="D3" s="225" t="s">
        <v>903</v>
      </c>
      <c r="E3" s="225" t="s">
        <v>902</v>
      </c>
      <c r="F3" s="226" t="s">
        <v>901</v>
      </c>
      <c r="G3" s="225" t="s">
        <v>900</v>
      </c>
      <c r="H3" s="223" t="s">
        <v>226</v>
      </c>
      <c r="I3" s="223" t="s">
        <v>227</v>
      </c>
      <c r="J3" s="223" t="s">
        <v>228</v>
      </c>
      <c r="K3" s="223" t="s">
        <v>229</v>
      </c>
      <c r="L3" s="223" t="s">
        <v>230</v>
      </c>
      <c r="M3" s="223" t="s">
        <v>231</v>
      </c>
      <c r="N3" s="223" t="s">
        <v>232</v>
      </c>
      <c r="O3" s="223" t="s">
        <v>233</v>
      </c>
      <c r="P3" s="223" t="s">
        <v>234</v>
      </c>
      <c r="Q3" s="222" t="s">
        <v>235</v>
      </c>
      <c r="R3" s="224" t="s">
        <v>236</v>
      </c>
      <c r="S3" s="223" t="s">
        <v>237</v>
      </c>
      <c r="T3" s="223" t="s">
        <v>238</v>
      </c>
      <c r="U3" s="223" t="s">
        <v>239</v>
      </c>
      <c r="V3" s="223" t="s">
        <v>240</v>
      </c>
      <c r="W3" s="222" t="s">
        <v>241</v>
      </c>
      <c r="X3" s="218" t="s">
        <v>181</v>
      </c>
      <c r="Y3" s="221" t="s">
        <v>252</v>
      </c>
      <c r="Z3" s="218" t="s">
        <v>181</v>
      </c>
      <c r="AA3" s="221" t="s">
        <v>252</v>
      </c>
      <c r="AB3" s="220" t="s">
        <v>899</v>
      </c>
      <c r="AC3" s="220" t="s">
        <v>899</v>
      </c>
      <c r="AD3" s="219" t="s">
        <v>898</v>
      </c>
      <c r="AE3" s="218" t="s">
        <v>896</v>
      </c>
      <c r="AF3" s="217" t="s">
        <v>896</v>
      </c>
      <c r="AG3" s="216" t="s">
        <v>897</v>
      </c>
      <c r="AH3" s="216" t="s">
        <v>897</v>
      </c>
      <c r="AI3" s="215" t="s">
        <v>896</v>
      </c>
      <c r="AJ3" s="214" t="s">
        <v>896</v>
      </c>
    </row>
    <row r="4" spans="1:36">
      <c r="A4" s="213">
        <v>1</v>
      </c>
      <c r="B4" s="212" t="s">
        <v>895</v>
      </c>
      <c r="C4" s="211" t="s">
        <v>894</v>
      </c>
      <c r="D4" s="209" t="s">
        <v>855</v>
      </c>
      <c r="E4" s="210">
        <v>90.055663999999993</v>
      </c>
      <c r="F4" s="209">
        <v>0.65600000000000003</v>
      </c>
      <c r="G4" s="208" t="s">
        <v>303</v>
      </c>
      <c r="H4" s="98">
        <v>29285046</v>
      </c>
      <c r="I4" s="97">
        <v>31673754</v>
      </c>
      <c r="J4" s="97">
        <v>26893014</v>
      </c>
      <c r="K4" s="97">
        <v>39887864</v>
      </c>
      <c r="L4" s="97">
        <v>28883190</v>
      </c>
      <c r="M4" s="97">
        <v>50037444</v>
      </c>
      <c r="N4" s="97">
        <v>44700764</v>
      </c>
      <c r="O4" s="97">
        <v>33246310</v>
      </c>
      <c r="P4" s="97">
        <v>28065558</v>
      </c>
      <c r="Q4" s="99">
        <v>37573788</v>
      </c>
      <c r="R4" s="98">
        <v>7502241.5</v>
      </c>
      <c r="S4" s="97">
        <v>7690010</v>
      </c>
      <c r="T4" s="97">
        <v>6569016</v>
      </c>
      <c r="U4" s="97">
        <v>4331478.5</v>
      </c>
      <c r="V4" s="97">
        <v>6255534</v>
      </c>
      <c r="W4" s="99">
        <v>4292900</v>
      </c>
      <c r="X4" s="187">
        <f t="shared" ref="X4:X67" si="0">MEDIAN(H4:K4)</f>
        <v>30479400</v>
      </c>
      <c r="Y4" s="99">
        <f t="shared" ref="Y4:Y67" si="1">MEDIAN(L4:Q4)</f>
        <v>35410049</v>
      </c>
      <c r="Z4" s="186">
        <f t="shared" ref="Z4:Z67" si="2">MEDIAN(R4:T4)</f>
        <v>7502241.5</v>
      </c>
      <c r="AA4" s="99">
        <f t="shared" ref="AA4:AA67" si="3">MEDIAN(U4:W4)</f>
        <v>4331478.5</v>
      </c>
      <c r="AB4" s="171">
        <f t="shared" ref="AB4:AB67" si="4">X4/Y4</f>
        <v>0.86075565724294822</v>
      </c>
      <c r="AC4" s="171">
        <f t="shared" ref="AC4:AC67" si="5">Z4/AA4</f>
        <v>1.7320278745467628</v>
      </c>
      <c r="AD4" s="173">
        <f t="shared" ref="AD4:AD67" si="6">AB4/AC4</f>
        <v>0.49696409041233869</v>
      </c>
      <c r="AE4" s="172">
        <f t="shared" ref="AE4:AE67" si="7">X4/Z4</f>
        <v>4.0627057926620997</v>
      </c>
      <c r="AF4" s="171">
        <f t="shared" ref="AF4:AF67" si="8">Y4/AA4</f>
        <v>8.1750490046297131</v>
      </c>
      <c r="AG4" s="171">
        <f t="shared" ref="AG4:AG67" si="9">TTEST(L4:Q4,H4:K4,2,2)</f>
        <v>0.33559120655589658</v>
      </c>
      <c r="AH4" s="171">
        <f t="shared" ref="AH4:AH67" si="10">TTEST(U4:W4,R4:T4,2,2)</f>
        <v>3.5467141021286508E-2</v>
      </c>
      <c r="AI4" s="172">
        <f t="shared" ref="AI4:AI67" si="11">TTEST(H4:K4,R4:T4,2,2)</f>
        <v>7.2877568834639082E-4</v>
      </c>
      <c r="AJ4" s="185">
        <f t="shared" ref="AJ4:AJ67" si="12">TTEST(L4:Q4,U4:W4,2,2)</f>
        <v>5.048899327990457E-4</v>
      </c>
    </row>
    <row r="5" spans="1:36">
      <c r="A5" s="191">
        <v>2</v>
      </c>
      <c r="B5" s="190" t="s">
        <v>893</v>
      </c>
      <c r="C5" s="189" t="s">
        <v>892</v>
      </c>
      <c r="D5" s="79" t="s">
        <v>855</v>
      </c>
      <c r="E5" s="80">
        <v>175.11901900000001</v>
      </c>
      <c r="F5" s="79">
        <v>0.63300000000000001</v>
      </c>
      <c r="G5" s="188" t="s">
        <v>303</v>
      </c>
      <c r="H5" s="98">
        <v>3953031.25</v>
      </c>
      <c r="I5" s="97">
        <v>3179217</v>
      </c>
      <c r="J5" s="97">
        <v>4073590</v>
      </c>
      <c r="K5" s="97">
        <v>3612976</v>
      </c>
      <c r="L5" s="97">
        <v>2636217.25</v>
      </c>
      <c r="M5" s="97">
        <v>4294492</v>
      </c>
      <c r="N5" s="97">
        <v>4962910.5</v>
      </c>
      <c r="O5" s="97">
        <v>4497461.5</v>
      </c>
      <c r="P5" s="97">
        <v>4732107.5</v>
      </c>
      <c r="Q5" s="99">
        <v>4164849.25</v>
      </c>
      <c r="R5" s="98">
        <v>2673096.25</v>
      </c>
      <c r="S5" s="97">
        <v>1375847.25</v>
      </c>
      <c r="T5" s="97">
        <v>979968.56</v>
      </c>
      <c r="U5" s="97">
        <v>1944459.12</v>
      </c>
      <c r="V5" s="97">
        <v>3778480.25</v>
      </c>
      <c r="W5" s="99">
        <v>2392130.75</v>
      </c>
      <c r="X5" s="187">
        <f t="shared" si="0"/>
        <v>3783003.625</v>
      </c>
      <c r="Y5" s="99">
        <f t="shared" si="1"/>
        <v>4395976.75</v>
      </c>
      <c r="Z5" s="186">
        <f t="shared" si="2"/>
        <v>1375847.25</v>
      </c>
      <c r="AA5" s="99">
        <f t="shared" si="3"/>
        <v>2392130.75</v>
      </c>
      <c r="AB5" s="171">
        <f t="shared" si="4"/>
        <v>0.86056042607595684</v>
      </c>
      <c r="AC5" s="171">
        <f t="shared" si="5"/>
        <v>0.57515553863433255</v>
      </c>
      <c r="AD5" s="173">
        <f t="shared" si="6"/>
        <v>1.496222096929291</v>
      </c>
      <c r="AE5" s="172">
        <f t="shared" si="7"/>
        <v>2.7495811217415307</v>
      </c>
      <c r="AF5" s="171">
        <f t="shared" si="8"/>
        <v>1.8376824719969842</v>
      </c>
      <c r="AG5" s="171">
        <f t="shared" si="9"/>
        <v>0.29004967048229935</v>
      </c>
      <c r="AH5" s="171">
        <f t="shared" si="10"/>
        <v>0.24338581213542751</v>
      </c>
      <c r="AI5" s="172">
        <f t="shared" si="11"/>
        <v>8.9395112867767922E-3</v>
      </c>
      <c r="AJ5" s="185">
        <f t="shared" si="12"/>
        <v>4.2933726974568605E-2</v>
      </c>
    </row>
    <row r="6" spans="1:36">
      <c r="A6" s="191">
        <v>3</v>
      </c>
      <c r="B6" s="190" t="s">
        <v>891</v>
      </c>
      <c r="C6" s="189" t="s">
        <v>890</v>
      </c>
      <c r="D6" s="79" t="s">
        <v>855</v>
      </c>
      <c r="E6" s="80">
        <v>133.06097399999999</v>
      </c>
      <c r="F6" s="79">
        <v>0.64500000000000002</v>
      </c>
      <c r="G6" s="188" t="s">
        <v>303</v>
      </c>
      <c r="H6" s="98">
        <v>2008472.5</v>
      </c>
      <c r="I6" s="97">
        <v>1940009.12</v>
      </c>
      <c r="J6" s="97">
        <v>2377097.75</v>
      </c>
      <c r="K6" s="97">
        <v>2305464.75</v>
      </c>
      <c r="L6" s="97">
        <v>1184750.1200000001</v>
      </c>
      <c r="M6" s="97">
        <v>1518121.12</v>
      </c>
      <c r="N6" s="97">
        <v>1603894.62</v>
      </c>
      <c r="O6" s="97">
        <v>1474207.38</v>
      </c>
      <c r="P6" s="97">
        <v>1606160.88</v>
      </c>
      <c r="Q6" s="99">
        <v>1643859.5</v>
      </c>
      <c r="R6" s="98">
        <v>955819.81</v>
      </c>
      <c r="S6" s="97">
        <v>1383599</v>
      </c>
      <c r="T6" s="97">
        <v>893011.31</v>
      </c>
      <c r="U6" s="97">
        <v>573824.43999999994</v>
      </c>
      <c r="V6" s="97">
        <v>877802.06</v>
      </c>
      <c r="W6" s="99">
        <v>634091.81000000006</v>
      </c>
      <c r="X6" s="187">
        <f t="shared" si="0"/>
        <v>2156968.625</v>
      </c>
      <c r="Y6" s="99">
        <f t="shared" si="1"/>
        <v>1561007.87</v>
      </c>
      <c r="Z6" s="186">
        <f t="shared" si="2"/>
        <v>955819.81</v>
      </c>
      <c r="AA6" s="99">
        <f t="shared" si="3"/>
        <v>634091.81000000006</v>
      </c>
      <c r="AB6" s="171">
        <f t="shared" si="4"/>
        <v>1.3817794685429741</v>
      </c>
      <c r="AC6" s="171">
        <f t="shared" si="5"/>
        <v>1.5073839386129273</v>
      </c>
      <c r="AD6" s="173">
        <f t="shared" si="6"/>
        <v>0.91667386997268085</v>
      </c>
      <c r="AE6" s="172">
        <f t="shared" si="7"/>
        <v>2.2566686758668455</v>
      </c>
      <c r="AF6" s="171">
        <f t="shared" si="8"/>
        <v>2.4618010284662089</v>
      </c>
      <c r="AG6" s="171">
        <f t="shared" si="9"/>
        <v>6.623886605723636E-4</v>
      </c>
      <c r="AH6" s="171">
        <f t="shared" si="10"/>
        <v>0.10090694373867039</v>
      </c>
      <c r="AI6" s="172">
        <f t="shared" si="11"/>
        <v>1.9107191386686848E-3</v>
      </c>
      <c r="AJ6" s="185">
        <f t="shared" si="12"/>
        <v>2.3842661779507697E-4</v>
      </c>
    </row>
    <row r="7" spans="1:36">
      <c r="A7" s="191">
        <v>4</v>
      </c>
      <c r="B7" s="190" t="s">
        <v>889</v>
      </c>
      <c r="C7" s="189" t="s">
        <v>888</v>
      </c>
      <c r="D7" s="79" t="s">
        <v>855</v>
      </c>
      <c r="E7" s="80">
        <v>134.044937</v>
      </c>
      <c r="F7" s="79">
        <v>0.65100000000000002</v>
      </c>
      <c r="G7" s="188" t="s">
        <v>303</v>
      </c>
      <c r="H7" s="98">
        <v>2949668.75</v>
      </c>
      <c r="I7" s="97">
        <v>2871808</v>
      </c>
      <c r="J7" s="97">
        <v>3730977.75</v>
      </c>
      <c r="K7" s="97">
        <v>4668228</v>
      </c>
      <c r="L7" s="97">
        <v>1713752.12</v>
      </c>
      <c r="M7" s="97">
        <v>2387957.25</v>
      </c>
      <c r="N7" s="97">
        <v>3488346.25</v>
      </c>
      <c r="O7" s="97">
        <v>2653299.75</v>
      </c>
      <c r="P7" s="97">
        <v>1902653.5</v>
      </c>
      <c r="Q7" s="99">
        <v>2799273</v>
      </c>
      <c r="R7" s="98">
        <v>7039426.5</v>
      </c>
      <c r="S7" s="97">
        <v>6823375.5</v>
      </c>
      <c r="T7" s="97">
        <v>5025264</v>
      </c>
      <c r="U7" s="97">
        <v>7027286.5</v>
      </c>
      <c r="V7" s="97">
        <v>5244676</v>
      </c>
      <c r="W7" s="99">
        <v>4921816.5</v>
      </c>
      <c r="X7" s="187">
        <f t="shared" si="0"/>
        <v>3340323.25</v>
      </c>
      <c r="Y7" s="99">
        <f t="shared" si="1"/>
        <v>2520628.5</v>
      </c>
      <c r="Z7" s="186">
        <f t="shared" si="2"/>
        <v>6823375.5</v>
      </c>
      <c r="AA7" s="99">
        <f t="shared" si="3"/>
        <v>5244676</v>
      </c>
      <c r="AB7" s="171">
        <f t="shared" si="4"/>
        <v>1.325194589365311</v>
      </c>
      <c r="AC7" s="171">
        <f t="shared" si="5"/>
        <v>1.3010099193925422</v>
      </c>
      <c r="AD7" s="173">
        <f t="shared" si="6"/>
        <v>1.01858915109891</v>
      </c>
      <c r="AE7" s="172">
        <f t="shared" si="7"/>
        <v>0.48954117357310911</v>
      </c>
      <c r="AF7" s="171">
        <f t="shared" si="8"/>
        <v>0.48060709565281057</v>
      </c>
      <c r="AG7" s="171">
        <f t="shared" si="9"/>
        <v>5.1999643183329884E-2</v>
      </c>
      <c r="AH7" s="171">
        <f t="shared" si="10"/>
        <v>0.57026231569274666</v>
      </c>
      <c r="AI7" s="172">
        <f t="shared" si="11"/>
        <v>1.3126341279468686E-2</v>
      </c>
      <c r="AJ7" s="185">
        <f t="shared" si="12"/>
        <v>7.9624613144589748E-4</v>
      </c>
    </row>
    <row r="8" spans="1:36">
      <c r="A8" s="191">
        <v>5</v>
      </c>
      <c r="B8" s="190" t="s">
        <v>887</v>
      </c>
      <c r="C8" s="189" t="s">
        <v>886</v>
      </c>
      <c r="D8" s="79" t="s">
        <v>855</v>
      </c>
      <c r="E8" s="80">
        <v>122.02737399999999</v>
      </c>
      <c r="F8" s="79">
        <v>0.69899999999999995</v>
      </c>
      <c r="G8" s="188" t="s">
        <v>303</v>
      </c>
      <c r="H8" s="98">
        <v>136877.31</v>
      </c>
      <c r="I8" s="97">
        <v>335931.38</v>
      </c>
      <c r="J8" s="97">
        <v>696408.56</v>
      </c>
      <c r="K8" s="97">
        <v>565958.56000000006</v>
      </c>
      <c r="L8" s="97">
        <v>141029.42000000001</v>
      </c>
      <c r="M8" s="97">
        <v>103424.41</v>
      </c>
      <c r="N8" s="97">
        <v>71801.73</v>
      </c>
      <c r="O8" s="97">
        <v>102455.81</v>
      </c>
      <c r="P8" s="97">
        <v>12968.33</v>
      </c>
      <c r="Q8" s="99">
        <v>198250.55</v>
      </c>
      <c r="R8" s="98">
        <v>589675.43999999994</v>
      </c>
      <c r="S8" s="97">
        <v>580938.56000000006</v>
      </c>
      <c r="T8" s="97">
        <v>480999</v>
      </c>
      <c r="U8" s="97">
        <v>170431.88</v>
      </c>
      <c r="V8" s="97">
        <v>228187.56</v>
      </c>
      <c r="W8" s="99">
        <v>51925.88</v>
      </c>
      <c r="X8" s="187">
        <f t="shared" si="0"/>
        <v>450944.97000000003</v>
      </c>
      <c r="Y8" s="99">
        <f t="shared" si="1"/>
        <v>102940.11</v>
      </c>
      <c r="Z8" s="186">
        <f t="shared" si="2"/>
        <v>580938.56000000006</v>
      </c>
      <c r="AA8" s="99">
        <f t="shared" si="3"/>
        <v>170431.88</v>
      </c>
      <c r="AB8" s="171">
        <f t="shared" si="4"/>
        <v>4.3806536635719553</v>
      </c>
      <c r="AC8" s="171">
        <f t="shared" si="5"/>
        <v>3.4086261326226057</v>
      </c>
      <c r="AD8" s="173">
        <f t="shared" si="6"/>
        <v>1.2851669538194466</v>
      </c>
      <c r="AE8" s="172">
        <f t="shared" si="7"/>
        <v>0.7762352184024417</v>
      </c>
      <c r="AF8" s="171">
        <f t="shared" si="8"/>
        <v>0.60399562570101317</v>
      </c>
      <c r="AG8" s="171">
        <f t="shared" si="9"/>
        <v>1.2767307410493003E-2</v>
      </c>
      <c r="AH8" s="171">
        <f t="shared" si="10"/>
        <v>3.0516800626659499E-3</v>
      </c>
      <c r="AI8" s="172">
        <f t="shared" si="11"/>
        <v>0.47008040297728754</v>
      </c>
      <c r="AJ8" s="185">
        <f t="shared" si="12"/>
        <v>0.40068177780631831</v>
      </c>
    </row>
    <row r="9" spans="1:36">
      <c r="A9" s="191">
        <v>6</v>
      </c>
      <c r="B9" s="190" t="s">
        <v>885</v>
      </c>
      <c r="C9" s="189" t="s">
        <v>884</v>
      </c>
      <c r="D9" s="79" t="s">
        <v>855</v>
      </c>
      <c r="E9" s="80">
        <v>148.06050099999999</v>
      </c>
      <c r="F9" s="79">
        <v>0.66</v>
      </c>
      <c r="G9" s="188" t="s">
        <v>303</v>
      </c>
      <c r="H9" s="98">
        <v>45833840</v>
      </c>
      <c r="I9" s="97">
        <v>29706118</v>
      </c>
      <c r="J9" s="97">
        <v>41738432</v>
      </c>
      <c r="K9" s="97">
        <v>46842276</v>
      </c>
      <c r="L9" s="97">
        <v>46960652</v>
      </c>
      <c r="M9" s="97">
        <v>36939348</v>
      </c>
      <c r="N9" s="97">
        <v>35795084</v>
      </c>
      <c r="O9" s="97">
        <v>33883020</v>
      </c>
      <c r="P9" s="97">
        <v>26848806</v>
      </c>
      <c r="Q9" s="99">
        <v>26621440</v>
      </c>
      <c r="R9" s="98">
        <v>38742764</v>
      </c>
      <c r="S9" s="97">
        <v>57111780</v>
      </c>
      <c r="T9" s="97">
        <v>41898444</v>
      </c>
      <c r="U9" s="97">
        <v>41795960</v>
      </c>
      <c r="V9" s="97">
        <v>29749554</v>
      </c>
      <c r="W9" s="99">
        <v>28610928</v>
      </c>
      <c r="X9" s="187">
        <f t="shared" si="0"/>
        <v>43786136</v>
      </c>
      <c r="Y9" s="99">
        <f t="shared" si="1"/>
        <v>34839052</v>
      </c>
      <c r="Z9" s="186">
        <f t="shared" si="2"/>
        <v>41898444</v>
      </c>
      <c r="AA9" s="99">
        <f t="shared" si="3"/>
        <v>29749554</v>
      </c>
      <c r="AB9" s="171">
        <f t="shared" si="4"/>
        <v>1.2568119247331988</v>
      </c>
      <c r="AC9" s="171">
        <f t="shared" si="5"/>
        <v>1.4083721725710576</v>
      </c>
      <c r="AD9" s="173">
        <f t="shared" si="6"/>
        <v>0.89238622376273058</v>
      </c>
      <c r="AE9" s="172">
        <f t="shared" si="7"/>
        <v>1.0450539881624243</v>
      </c>
      <c r="AF9" s="171">
        <f t="shared" si="8"/>
        <v>1.171078127759495</v>
      </c>
      <c r="AG9" s="171">
        <f t="shared" si="9"/>
        <v>0.22368563415771536</v>
      </c>
      <c r="AH9" s="171">
        <f t="shared" si="10"/>
        <v>0.15087153299269376</v>
      </c>
      <c r="AI9" s="172">
        <f t="shared" si="11"/>
        <v>0.49508674156729326</v>
      </c>
      <c r="AJ9" s="185">
        <f t="shared" si="12"/>
        <v>0.8377604658212191</v>
      </c>
    </row>
    <row r="10" spans="1:36">
      <c r="A10" s="191">
        <v>7</v>
      </c>
      <c r="B10" s="190" t="s">
        <v>883</v>
      </c>
      <c r="C10" s="189" t="s">
        <v>882</v>
      </c>
      <c r="D10" s="79" t="s">
        <v>855</v>
      </c>
      <c r="E10" s="80">
        <v>147.07647700000001</v>
      </c>
      <c r="F10" s="79">
        <v>0.65200000000000002</v>
      </c>
      <c r="G10" s="188" t="s">
        <v>303</v>
      </c>
      <c r="H10" s="98">
        <v>54445472</v>
      </c>
      <c r="I10" s="97">
        <v>62051428</v>
      </c>
      <c r="J10" s="97">
        <v>71325512</v>
      </c>
      <c r="K10" s="97">
        <v>71708520</v>
      </c>
      <c r="L10" s="97">
        <v>82527256</v>
      </c>
      <c r="M10" s="97">
        <v>106888344</v>
      </c>
      <c r="N10" s="97">
        <v>85291320</v>
      </c>
      <c r="O10" s="97">
        <v>102432184</v>
      </c>
      <c r="P10" s="97">
        <v>90378816</v>
      </c>
      <c r="Q10" s="99">
        <v>90022120</v>
      </c>
      <c r="R10" s="98">
        <v>19394632</v>
      </c>
      <c r="S10" s="97">
        <v>11492104</v>
      </c>
      <c r="T10" s="97">
        <v>10582388</v>
      </c>
      <c r="U10" s="97">
        <v>12395845</v>
      </c>
      <c r="V10" s="97">
        <v>11205064</v>
      </c>
      <c r="W10" s="99">
        <v>6647070.5</v>
      </c>
      <c r="X10" s="187">
        <f t="shared" si="0"/>
        <v>66688470</v>
      </c>
      <c r="Y10" s="99">
        <f t="shared" si="1"/>
        <v>90200468</v>
      </c>
      <c r="Z10" s="186">
        <f t="shared" si="2"/>
        <v>11492104</v>
      </c>
      <c r="AA10" s="99">
        <f t="shared" si="3"/>
        <v>11205064</v>
      </c>
      <c r="AB10" s="171">
        <f t="shared" si="4"/>
        <v>0.7393361861492781</v>
      </c>
      <c r="AC10" s="171">
        <f t="shared" si="5"/>
        <v>1.0256169888900233</v>
      </c>
      <c r="AD10" s="173">
        <f t="shared" si="6"/>
        <v>0.72086967567632299</v>
      </c>
      <c r="AE10" s="172">
        <f t="shared" si="7"/>
        <v>5.8029817690476868</v>
      </c>
      <c r="AF10" s="171">
        <f t="shared" si="8"/>
        <v>8.0499734762782253</v>
      </c>
      <c r="AG10" s="171">
        <f t="shared" si="9"/>
        <v>1.4625484770291702E-3</v>
      </c>
      <c r="AH10" s="171">
        <f t="shared" si="10"/>
        <v>0.32052138171366718</v>
      </c>
      <c r="AI10" s="172">
        <f t="shared" si="11"/>
        <v>2.2793844189481058E-4</v>
      </c>
      <c r="AJ10" s="185">
        <f t="shared" si="12"/>
        <v>2.1676909229889985E-6</v>
      </c>
    </row>
    <row r="11" spans="1:36">
      <c r="A11" s="191">
        <v>8</v>
      </c>
      <c r="B11" s="190" t="s">
        <v>881</v>
      </c>
      <c r="C11" s="189" t="s">
        <v>880</v>
      </c>
      <c r="D11" s="79" t="s">
        <v>855</v>
      </c>
      <c r="E11" s="80">
        <v>76.040160999999998</v>
      </c>
      <c r="F11" s="79">
        <v>0.65100000000000002</v>
      </c>
      <c r="G11" s="188" t="s">
        <v>303</v>
      </c>
      <c r="H11" s="98">
        <v>5994800</v>
      </c>
      <c r="I11" s="97">
        <v>7252278.5</v>
      </c>
      <c r="J11" s="97">
        <v>6068014.5</v>
      </c>
      <c r="K11" s="97">
        <v>6060333.5</v>
      </c>
      <c r="L11" s="97">
        <v>5618051.5</v>
      </c>
      <c r="M11" s="97">
        <v>6293156</v>
      </c>
      <c r="N11" s="97">
        <v>5668190.5</v>
      </c>
      <c r="O11" s="97">
        <v>8699679</v>
      </c>
      <c r="P11" s="97">
        <v>7448102.5</v>
      </c>
      <c r="Q11" s="99">
        <v>9922935</v>
      </c>
      <c r="R11" s="98">
        <v>10428663</v>
      </c>
      <c r="S11" s="97">
        <v>7580601.5</v>
      </c>
      <c r="T11" s="97">
        <v>5839162.5</v>
      </c>
      <c r="U11" s="97">
        <v>6047653.5</v>
      </c>
      <c r="V11" s="97">
        <v>7492317.5</v>
      </c>
      <c r="W11" s="99">
        <v>7175194.5</v>
      </c>
      <c r="X11" s="187">
        <f t="shared" si="0"/>
        <v>6064174</v>
      </c>
      <c r="Y11" s="99">
        <f t="shared" si="1"/>
        <v>6870629.25</v>
      </c>
      <c r="Z11" s="186">
        <f t="shared" si="2"/>
        <v>7580601.5</v>
      </c>
      <c r="AA11" s="99">
        <f t="shared" si="3"/>
        <v>7175194.5</v>
      </c>
      <c r="AB11" s="171">
        <f t="shared" si="4"/>
        <v>0.88262279615800843</v>
      </c>
      <c r="AC11" s="171">
        <f t="shared" si="5"/>
        <v>1.0565011861350937</v>
      </c>
      <c r="AD11" s="173">
        <f t="shared" si="6"/>
        <v>0.83542054447362291</v>
      </c>
      <c r="AE11" s="172">
        <f t="shared" si="7"/>
        <v>0.799959475511277</v>
      </c>
      <c r="AF11" s="171">
        <f t="shared" si="8"/>
        <v>0.95755303218609611</v>
      </c>
      <c r="AG11" s="171">
        <f t="shared" si="9"/>
        <v>0.344098318989917</v>
      </c>
      <c r="AH11" s="171">
        <f t="shared" si="10"/>
        <v>0.49931290793544286</v>
      </c>
      <c r="AI11" s="172">
        <f t="shared" si="11"/>
        <v>0.23012319115928268</v>
      </c>
      <c r="AJ11" s="185">
        <f t="shared" si="12"/>
        <v>0.74337996386821248</v>
      </c>
    </row>
    <row r="12" spans="1:36">
      <c r="A12" s="191">
        <v>9</v>
      </c>
      <c r="B12" s="190" t="s">
        <v>879</v>
      </c>
      <c r="C12" s="189" t="s">
        <v>878</v>
      </c>
      <c r="D12" s="79" t="s">
        <v>855</v>
      </c>
      <c r="E12" s="80">
        <v>156.07685900000001</v>
      </c>
      <c r="F12" s="79">
        <v>0.628</v>
      </c>
      <c r="G12" s="188" t="s">
        <v>303</v>
      </c>
      <c r="H12" s="98">
        <v>14568827</v>
      </c>
      <c r="I12" s="97">
        <v>11696063</v>
      </c>
      <c r="J12" s="97">
        <v>7637277.5</v>
      </c>
      <c r="K12" s="97">
        <v>10146015</v>
      </c>
      <c r="L12" s="97">
        <v>15757869</v>
      </c>
      <c r="M12" s="97">
        <v>16046049</v>
      </c>
      <c r="N12" s="97">
        <v>15124112</v>
      </c>
      <c r="O12" s="97">
        <v>15874847</v>
      </c>
      <c r="P12" s="97">
        <v>14598956</v>
      </c>
      <c r="Q12" s="99">
        <v>15575456</v>
      </c>
      <c r="R12" s="98">
        <v>2856576</v>
      </c>
      <c r="S12" s="97">
        <v>2339347.5</v>
      </c>
      <c r="T12" s="97">
        <v>1991676.12</v>
      </c>
      <c r="U12" s="97">
        <v>1572471.5</v>
      </c>
      <c r="V12" s="97">
        <v>2447263.75</v>
      </c>
      <c r="W12" s="99">
        <v>1296246.5</v>
      </c>
      <c r="X12" s="187">
        <f t="shared" si="0"/>
        <v>10921039</v>
      </c>
      <c r="Y12" s="99">
        <f t="shared" si="1"/>
        <v>15666662.5</v>
      </c>
      <c r="Z12" s="186">
        <f t="shared" si="2"/>
        <v>2339347.5</v>
      </c>
      <c r="AA12" s="99">
        <f t="shared" si="3"/>
        <v>1572471.5</v>
      </c>
      <c r="AB12" s="171">
        <f t="shared" si="4"/>
        <v>0.69708778114036729</v>
      </c>
      <c r="AC12" s="171">
        <f t="shared" si="5"/>
        <v>1.4876883301223582</v>
      </c>
      <c r="AD12" s="173">
        <f t="shared" si="6"/>
        <v>0.46857111602336343</v>
      </c>
      <c r="AE12" s="172">
        <f t="shared" si="7"/>
        <v>4.6684124526176634</v>
      </c>
      <c r="AF12" s="171">
        <f t="shared" si="8"/>
        <v>9.9630820018041657</v>
      </c>
      <c r="AG12" s="171">
        <f t="shared" si="9"/>
        <v>5.2289792350029415E-3</v>
      </c>
      <c r="AH12" s="171">
        <f t="shared" si="10"/>
        <v>0.21899371393620023</v>
      </c>
      <c r="AI12" s="172">
        <f t="shared" si="11"/>
        <v>4.168205181988619E-3</v>
      </c>
      <c r="AJ12" s="185">
        <f t="shared" si="12"/>
        <v>4.255324907696153E-9</v>
      </c>
    </row>
    <row r="13" spans="1:36">
      <c r="A13" s="191">
        <v>10</v>
      </c>
      <c r="B13" s="190" t="s">
        <v>877</v>
      </c>
      <c r="C13" s="189" t="s">
        <v>876</v>
      </c>
      <c r="D13" s="79" t="s">
        <v>855</v>
      </c>
      <c r="E13" s="80">
        <v>132.10205099999999</v>
      </c>
      <c r="F13" s="79">
        <v>0.97</v>
      </c>
      <c r="G13" s="188" t="s">
        <v>303</v>
      </c>
      <c r="H13" s="98">
        <v>16319563</v>
      </c>
      <c r="I13" s="97">
        <v>17813430</v>
      </c>
      <c r="J13" s="97">
        <v>21699514</v>
      </c>
      <c r="K13" s="97">
        <v>15185440</v>
      </c>
      <c r="L13" s="97">
        <v>12717311</v>
      </c>
      <c r="M13" s="97">
        <v>16955162</v>
      </c>
      <c r="N13" s="97">
        <v>14607296</v>
      </c>
      <c r="O13" s="97">
        <v>9603743</v>
      </c>
      <c r="P13" s="97">
        <v>12036371</v>
      </c>
      <c r="Q13" s="99">
        <v>11192483</v>
      </c>
      <c r="R13" s="98">
        <v>9668669</v>
      </c>
      <c r="S13" s="97">
        <v>13726256</v>
      </c>
      <c r="T13" s="97">
        <v>13191361</v>
      </c>
      <c r="U13" s="97">
        <v>9958284</v>
      </c>
      <c r="V13" s="97">
        <v>13300125</v>
      </c>
      <c r="W13" s="99">
        <v>9568609</v>
      </c>
      <c r="X13" s="187">
        <f t="shared" si="0"/>
        <v>17066496.5</v>
      </c>
      <c r="Y13" s="99">
        <f t="shared" si="1"/>
        <v>12376841</v>
      </c>
      <c r="Z13" s="186">
        <f t="shared" si="2"/>
        <v>13191361</v>
      </c>
      <c r="AA13" s="99">
        <f t="shared" si="3"/>
        <v>9958284</v>
      </c>
      <c r="AB13" s="171">
        <f t="shared" si="4"/>
        <v>1.3789056916865943</v>
      </c>
      <c r="AC13" s="171">
        <f t="shared" si="5"/>
        <v>1.3246620602505412</v>
      </c>
      <c r="AD13" s="173">
        <f t="shared" si="6"/>
        <v>1.0409490337677472</v>
      </c>
      <c r="AE13" s="172">
        <f t="shared" si="7"/>
        <v>1.2937631302789758</v>
      </c>
      <c r="AF13" s="171">
        <f t="shared" si="8"/>
        <v>1.242868851701759</v>
      </c>
      <c r="AG13" s="171">
        <f t="shared" si="9"/>
        <v>2.2582291430783406E-2</v>
      </c>
      <c r="AH13" s="171">
        <f t="shared" si="10"/>
        <v>0.51091819001013072</v>
      </c>
      <c r="AI13" s="172">
        <f t="shared" si="11"/>
        <v>3.8289839952313907E-2</v>
      </c>
      <c r="AJ13" s="185">
        <f t="shared" si="12"/>
        <v>0.30836826158126684</v>
      </c>
    </row>
    <row r="14" spans="1:36">
      <c r="A14" s="191">
        <v>12</v>
      </c>
      <c r="B14" s="190" t="s">
        <v>875</v>
      </c>
      <c r="C14" s="189" t="s">
        <v>874</v>
      </c>
      <c r="D14" s="79" t="s">
        <v>855</v>
      </c>
      <c r="E14" s="80">
        <v>147.112854</v>
      </c>
      <c r="F14" s="79">
        <v>0.61399999999999999</v>
      </c>
      <c r="G14" s="188" t="s">
        <v>303</v>
      </c>
      <c r="H14" s="98">
        <v>18877974</v>
      </c>
      <c r="I14" s="97">
        <v>12645688</v>
      </c>
      <c r="J14" s="97">
        <v>15049005</v>
      </c>
      <c r="K14" s="97">
        <v>14472667</v>
      </c>
      <c r="L14" s="97">
        <v>17331030</v>
      </c>
      <c r="M14" s="97">
        <v>21207542</v>
      </c>
      <c r="N14" s="97">
        <v>27996350</v>
      </c>
      <c r="O14" s="97">
        <v>22518834</v>
      </c>
      <c r="P14" s="97">
        <v>24084242</v>
      </c>
      <c r="Q14" s="99">
        <v>26365784</v>
      </c>
      <c r="R14" s="98">
        <v>7401842</v>
      </c>
      <c r="S14" s="97">
        <v>5040631.5</v>
      </c>
      <c r="T14" s="97">
        <v>5728542.5</v>
      </c>
      <c r="U14" s="97">
        <v>4642191.5</v>
      </c>
      <c r="V14" s="97">
        <v>8757275</v>
      </c>
      <c r="W14" s="99">
        <v>5270529.5</v>
      </c>
      <c r="X14" s="187">
        <f t="shared" si="0"/>
        <v>14760836</v>
      </c>
      <c r="Y14" s="99">
        <f t="shared" si="1"/>
        <v>23301538</v>
      </c>
      <c r="Z14" s="186">
        <f t="shared" si="2"/>
        <v>5728542.5</v>
      </c>
      <c r="AA14" s="99">
        <f t="shared" si="3"/>
        <v>5270529.5</v>
      </c>
      <c r="AB14" s="171">
        <f t="shared" si="4"/>
        <v>0.63347046019022435</v>
      </c>
      <c r="AC14" s="171">
        <f t="shared" si="5"/>
        <v>1.0869007563661299</v>
      </c>
      <c r="AD14" s="173">
        <f t="shared" si="6"/>
        <v>0.58282272459550621</v>
      </c>
      <c r="AE14" s="172">
        <f t="shared" si="7"/>
        <v>2.5767175507557116</v>
      </c>
      <c r="AF14" s="171">
        <f t="shared" si="8"/>
        <v>4.4211000052271787</v>
      </c>
      <c r="AG14" s="171">
        <f t="shared" si="9"/>
        <v>6.7335566797939589E-3</v>
      </c>
      <c r="AH14" s="171">
        <f t="shared" si="10"/>
        <v>0.91475063732416273</v>
      </c>
      <c r="AI14" s="172">
        <f t="shared" si="11"/>
        <v>2.6003089566632616E-3</v>
      </c>
      <c r="AJ14" s="185">
        <f t="shared" si="12"/>
        <v>2.0889874165197064E-4</v>
      </c>
    </row>
    <row r="15" spans="1:36">
      <c r="A15" s="191">
        <v>13</v>
      </c>
      <c r="B15" s="190" t="s">
        <v>873</v>
      </c>
      <c r="C15" s="189" t="s">
        <v>872</v>
      </c>
      <c r="D15" s="79" t="s">
        <v>855</v>
      </c>
      <c r="E15" s="80">
        <v>150.05847199999999</v>
      </c>
      <c r="F15" s="79">
        <v>0.73399999999999999</v>
      </c>
      <c r="G15" s="188" t="s">
        <v>303</v>
      </c>
      <c r="H15" s="98">
        <v>19406424</v>
      </c>
      <c r="I15" s="97">
        <v>16125037</v>
      </c>
      <c r="J15" s="97">
        <v>14144785</v>
      </c>
      <c r="K15" s="97">
        <v>17152098</v>
      </c>
      <c r="L15" s="97">
        <v>9566942</v>
      </c>
      <c r="M15" s="97">
        <v>15799941</v>
      </c>
      <c r="N15" s="97">
        <v>22005528</v>
      </c>
      <c r="O15" s="97">
        <v>13211684</v>
      </c>
      <c r="P15" s="97">
        <v>12020771</v>
      </c>
      <c r="Q15" s="99">
        <v>17542314</v>
      </c>
      <c r="R15" s="98">
        <v>11006439</v>
      </c>
      <c r="S15" s="97">
        <v>10737305</v>
      </c>
      <c r="T15" s="97">
        <v>10081046</v>
      </c>
      <c r="U15" s="97">
        <v>4764256.5</v>
      </c>
      <c r="V15" s="97">
        <v>9740431</v>
      </c>
      <c r="W15" s="99">
        <v>6143388</v>
      </c>
      <c r="X15" s="187">
        <f t="shared" si="0"/>
        <v>16638567.5</v>
      </c>
      <c r="Y15" s="99">
        <f t="shared" si="1"/>
        <v>14505812.5</v>
      </c>
      <c r="Z15" s="186">
        <f t="shared" si="2"/>
        <v>10737305</v>
      </c>
      <c r="AA15" s="99">
        <f t="shared" si="3"/>
        <v>6143388</v>
      </c>
      <c r="AB15" s="171">
        <f t="shared" si="4"/>
        <v>1.1470276139306226</v>
      </c>
      <c r="AC15" s="171">
        <f t="shared" si="5"/>
        <v>1.7477823311827285</v>
      </c>
      <c r="AD15" s="173">
        <f t="shared" si="6"/>
        <v>0.65627600958434351</v>
      </c>
      <c r="AE15" s="172">
        <f t="shared" si="7"/>
        <v>1.5496036947818843</v>
      </c>
      <c r="AF15" s="171">
        <f t="shared" si="8"/>
        <v>2.3612072849704431</v>
      </c>
      <c r="AG15" s="171">
        <f t="shared" si="9"/>
        <v>0.50605036699247596</v>
      </c>
      <c r="AH15" s="171">
        <f t="shared" si="10"/>
        <v>6.8972437993963992E-2</v>
      </c>
      <c r="AI15" s="172">
        <f t="shared" si="11"/>
        <v>5.6592645159565108E-3</v>
      </c>
      <c r="AJ15" s="185">
        <f t="shared" si="12"/>
        <v>2.3253052576650869E-2</v>
      </c>
    </row>
    <row r="16" spans="1:36">
      <c r="A16" s="191">
        <v>14</v>
      </c>
      <c r="B16" s="190" t="s">
        <v>871</v>
      </c>
      <c r="C16" s="189" t="s">
        <v>870</v>
      </c>
      <c r="D16" s="79" t="s">
        <v>855</v>
      </c>
      <c r="E16" s="80">
        <v>166.08637999999999</v>
      </c>
      <c r="F16" s="79">
        <v>1.4510000000000001</v>
      </c>
      <c r="G16" s="188" t="s">
        <v>303</v>
      </c>
      <c r="H16" s="98">
        <v>8798091</v>
      </c>
      <c r="I16" s="97">
        <v>8244096</v>
      </c>
      <c r="J16" s="97">
        <v>10495175</v>
      </c>
      <c r="K16" s="97">
        <v>9135806</v>
      </c>
      <c r="L16" s="97">
        <v>5150690</v>
      </c>
      <c r="M16" s="97">
        <v>8158536</v>
      </c>
      <c r="N16" s="97">
        <v>10105327</v>
      </c>
      <c r="O16" s="97">
        <v>4581515.5</v>
      </c>
      <c r="P16" s="97">
        <v>6047710.5</v>
      </c>
      <c r="Q16" s="99">
        <v>4345684</v>
      </c>
      <c r="R16" s="98">
        <v>4813784.5</v>
      </c>
      <c r="S16" s="97">
        <v>6613354.5</v>
      </c>
      <c r="T16" s="97">
        <v>5935010</v>
      </c>
      <c r="U16" s="97">
        <v>3087354.75</v>
      </c>
      <c r="V16" s="97">
        <v>5131000.5</v>
      </c>
      <c r="W16" s="99">
        <v>3155169.25</v>
      </c>
      <c r="X16" s="187">
        <f t="shared" si="0"/>
        <v>8966948.5</v>
      </c>
      <c r="Y16" s="99">
        <f t="shared" si="1"/>
        <v>5599200.25</v>
      </c>
      <c r="Z16" s="186">
        <f t="shared" si="2"/>
        <v>5935010</v>
      </c>
      <c r="AA16" s="99">
        <f t="shared" si="3"/>
        <v>3155169.25</v>
      </c>
      <c r="AB16" s="171">
        <f t="shared" si="4"/>
        <v>1.6014695134363162</v>
      </c>
      <c r="AC16" s="171">
        <f t="shared" si="5"/>
        <v>1.8810433069477968</v>
      </c>
      <c r="AD16" s="173">
        <f t="shared" si="6"/>
        <v>0.85137301598594217</v>
      </c>
      <c r="AE16" s="172">
        <f t="shared" si="7"/>
        <v>1.5108565107725176</v>
      </c>
      <c r="AF16" s="171">
        <f t="shared" si="8"/>
        <v>1.774611694760907</v>
      </c>
      <c r="AG16" s="171">
        <f t="shared" si="9"/>
        <v>5.3533519268367094E-2</v>
      </c>
      <c r="AH16" s="171">
        <f t="shared" si="10"/>
        <v>7.8923147664231807E-2</v>
      </c>
      <c r="AI16" s="172">
        <f t="shared" si="11"/>
        <v>5.2601257489157862E-3</v>
      </c>
      <c r="AJ16" s="185">
        <f t="shared" si="12"/>
        <v>0.1115781690062532</v>
      </c>
    </row>
    <row r="17" spans="1:36">
      <c r="A17" s="191">
        <v>15</v>
      </c>
      <c r="B17" s="190" t="s">
        <v>869</v>
      </c>
      <c r="C17" s="189" t="s">
        <v>868</v>
      </c>
      <c r="D17" s="79" t="s">
        <v>855</v>
      </c>
      <c r="E17" s="80">
        <v>116.07102999999999</v>
      </c>
      <c r="F17" s="79">
        <v>0.70099999999999996</v>
      </c>
      <c r="G17" s="188" t="s">
        <v>303</v>
      </c>
      <c r="H17" s="98">
        <v>48312300</v>
      </c>
      <c r="I17" s="97">
        <v>42976140</v>
      </c>
      <c r="J17" s="97">
        <v>51258720</v>
      </c>
      <c r="K17" s="97">
        <v>43536460</v>
      </c>
      <c r="L17" s="97">
        <v>15963979</v>
      </c>
      <c r="M17" s="97">
        <v>22215702</v>
      </c>
      <c r="N17" s="97">
        <v>27570502</v>
      </c>
      <c r="O17" s="97">
        <v>20127508</v>
      </c>
      <c r="P17" s="97">
        <v>21845136</v>
      </c>
      <c r="Q17" s="99">
        <v>21660154</v>
      </c>
      <c r="R17" s="98">
        <v>14844205</v>
      </c>
      <c r="S17" s="97">
        <v>20879376</v>
      </c>
      <c r="T17" s="97">
        <v>24363926</v>
      </c>
      <c r="U17" s="97">
        <v>8780755</v>
      </c>
      <c r="V17" s="97">
        <v>18161274</v>
      </c>
      <c r="W17" s="99">
        <v>12780033</v>
      </c>
      <c r="X17" s="187">
        <f t="shared" si="0"/>
        <v>45924380</v>
      </c>
      <c r="Y17" s="99">
        <f t="shared" si="1"/>
        <v>21752645</v>
      </c>
      <c r="Z17" s="186">
        <f t="shared" si="2"/>
        <v>20879376</v>
      </c>
      <c r="AA17" s="99">
        <f t="shared" si="3"/>
        <v>12780033</v>
      </c>
      <c r="AB17" s="171">
        <f t="shared" si="4"/>
        <v>2.1112090046980492</v>
      </c>
      <c r="AC17" s="171">
        <f t="shared" si="5"/>
        <v>1.6337497720076311</v>
      </c>
      <c r="AD17" s="173">
        <f t="shared" si="6"/>
        <v>1.2922474670669384</v>
      </c>
      <c r="AE17" s="172">
        <f t="shared" si="7"/>
        <v>2.1995092190494581</v>
      </c>
      <c r="AF17" s="171">
        <f t="shared" si="8"/>
        <v>1.7020805032350073</v>
      </c>
      <c r="AG17" s="171">
        <f t="shared" si="9"/>
        <v>7.8577731845597639E-6</v>
      </c>
      <c r="AH17" s="171">
        <f t="shared" si="10"/>
        <v>0.15576330463999877</v>
      </c>
      <c r="AI17" s="172">
        <f t="shared" si="11"/>
        <v>4.8717622174670669E-4</v>
      </c>
      <c r="AJ17" s="185">
        <f t="shared" si="12"/>
        <v>2.2578885170068303E-2</v>
      </c>
    </row>
    <row r="18" spans="1:36">
      <c r="A18" s="191">
        <v>16</v>
      </c>
      <c r="B18" s="190" t="s">
        <v>867</v>
      </c>
      <c r="C18" s="189" t="s">
        <v>866</v>
      </c>
      <c r="D18" s="79" t="s">
        <v>855</v>
      </c>
      <c r="E18" s="80">
        <v>106.050369</v>
      </c>
      <c r="F18" s="79">
        <v>0.66100000000000003</v>
      </c>
      <c r="G18" s="188" t="s">
        <v>303</v>
      </c>
      <c r="H18" s="98">
        <v>2465680.75</v>
      </c>
      <c r="I18" s="97">
        <v>2609802.25</v>
      </c>
      <c r="J18" s="97">
        <v>3032497</v>
      </c>
      <c r="K18" s="97">
        <v>2776095.25</v>
      </c>
      <c r="L18" s="97">
        <v>2780110.75</v>
      </c>
      <c r="M18" s="97">
        <v>3092238</v>
      </c>
      <c r="N18" s="97">
        <v>2555588.5</v>
      </c>
      <c r="O18" s="97">
        <v>3435657.25</v>
      </c>
      <c r="P18" s="97">
        <v>2636260.25</v>
      </c>
      <c r="Q18" s="99">
        <v>3182690</v>
      </c>
      <c r="R18" s="98">
        <v>1353733.38</v>
      </c>
      <c r="S18" s="97">
        <v>1827323.38</v>
      </c>
      <c r="T18" s="97">
        <v>1253829.5</v>
      </c>
      <c r="U18" s="97">
        <v>943849.94</v>
      </c>
      <c r="V18" s="97">
        <v>1545958.62</v>
      </c>
      <c r="W18" s="99">
        <v>1097136.75</v>
      </c>
      <c r="X18" s="187">
        <f t="shared" si="0"/>
        <v>2692948.75</v>
      </c>
      <c r="Y18" s="99">
        <f t="shared" si="1"/>
        <v>2936174.375</v>
      </c>
      <c r="Z18" s="186">
        <f t="shared" si="2"/>
        <v>1353733.38</v>
      </c>
      <c r="AA18" s="99">
        <f t="shared" si="3"/>
        <v>1097136.75</v>
      </c>
      <c r="AB18" s="171">
        <f t="shared" si="4"/>
        <v>0.91716240456597542</v>
      </c>
      <c r="AC18" s="171">
        <f t="shared" si="5"/>
        <v>1.2338784385811521</v>
      </c>
      <c r="AD18" s="173">
        <f t="shared" si="6"/>
        <v>0.74331666385274442</v>
      </c>
      <c r="AE18" s="172">
        <f t="shared" si="7"/>
        <v>1.9892755765540775</v>
      </c>
      <c r="AF18" s="171">
        <f t="shared" si="8"/>
        <v>2.6762154991162221</v>
      </c>
      <c r="AG18" s="171">
        <f t="shared" si="9"/>
        <v>0.29184918786402975</v>
      </c>
      <c r="AH18" s="171">
        <f t="shared" si="10"/>
        <v>0.32620672606439521</v>
      </c>
      <c r="AI18" s="172">
        <f t="shared" si="11"/>
        <v>1.8196639010431854E-3</v>
      </c>
      <c r="AJ18" s="185">
        <f t="shared" si="12"/>
        <v>1.5220617306266207E-4</v>
      </c>
    </row>
    <row r="19" spans="1:36">
      <c r="A19" s="191">
        <v>17</v>
      </c>
      <c r="B19" s="190" t="s">
        <v>865</v>
      </c>
      <c r="C19" s="189" t="s">
        <v>864</v>
      </c>
      <c r="D19" s="79" t="s">
        <v>855</v>
      </c>
      <c r="E19" s="80">
        <v>120.065834</v>
      </c>
      <c r="F19" s="79">
        <v>0.69499999999999995</v>
      </c>
      <c r="G19" s="188" t="s">
        <v>303</v>
      </c>
      <c r="H19" s="98">
        <v>7398800.5</v>
      </c>
      <c r="I19" s="97">
        <v>9810330</v>
      </c>
      <c r="J19" s="97">
        <v>7131197.5</v>
      </c>
      <c r="K19" s="97">
        <v>10583089</v>
      </c>
      <c r="L19" s="97">
        <v>7210581.5</v>
      </c>
      <c r="M19" s="97">
        <v>9680953</v>
      </c>
      <c r="N19" s="97">
        <v>7625826.5</v>
      </c>
      <c r="O19" s="97">
        <v>6357762.5</v>
      </c>
      <c r="P19" s="97">
        <v>8580716</v>
      </c>
      <c r="Q19" s="99">
        <v>7514876.5</v>
      </c>
      <c r="R19" s="98">
        <v>3626873.25</v>
      </c>
      <c r="S19" s="97">
        <v>3857570.25</v>
      </c>
      <c r="T19" s="97">
        <v>3965582.25</v>
      </c>
      <c r="U19" s="97">
        <v>2101347.75</v>
      </c>
      <c r="V19" s="97">
        <v>3478677.25</v>
      </c>
      <c r="W19" s="99">
        <v>2055205.12</v>
      </c>
      <c r="X19" s="187">
        <f t="shared" si="0"/>
        <v>8604565.25</v>
      </c>
      <c r="Y19" s="99">
        <f t="shared" si="1"/>
        <v>7570351.5</v>
      </c>
      <c r="Z19" s="186">
        <f t="shared" si="2"/>
        <v>3857570.25</v>
      </c>
      <c r="AA19" s="99">
        <f t="shared" si="3"/>
        <v>2101347.75</v>
      </c>
      <c r="AB19" s="171">
        <f t="shared" si="4"/>
        <v>1.1366137028115537</v>
      </c>
      <c r="AC19" s="171">
        <f t="shared" si="5"/>
        <v>1.8357600497109534</v>
      </c>
      <c r="AD19" s="173">
        <f t="shared" si="6"/>
        <v>0.61915156231366808</v>
      </c>
      <c r="AE19" s="172">
        <f t="shared" si="7"/>
        <v>2.2305660538521623</v>
      </c>
      <c r="AF19" s="171">
        <f t="shared" si="8"/>
        <v>3.6026171774757416</v>
      </c>
      <c r="AG19" s="171">
        <f t="shared" si="9"/>
        <v>0.34624298831135547</v>
      </c>
      <c r="AH19" s="171">
        <f t="shared" si="10"/>
        <v>5.6230160899904159E-2</v>
      </c>
      <c r="AI19" s="172">
        <f t="shared" si="11"/>
        <v>4.8895420955359595E-3</v>
      </c>
      <c r="AJ19" s="185">
        <f t="shared" si="12"/>
        <v>2.1277580339080699E-4</v>
      </c>
    </row>
    <row r="20" spans="1:36">
      <c r="A20" s="191">
        <v>18</v>
      </c>
      <c r="B20" s="190" t="s">
        <v>863</v>
      </c>
      <c r="C20" s="189" t="s">
        <v>862</v>
      </c>
      <c r="D20" s="79" t="s">
        <v>855</v>
      </c>
      <c r="E20" s="80">
        <v>205.09724399999999</v>
      </c>
      <c r="F20" s="79">
        <v>1.7450000000000001</v>
      </c>
      <c r="G20" s="188" t="s">
        <v>303</v>
      </c>
      <c r="H20" s="98">
        <v>26558654</v>
      </c>
      <c r="I20" s="97">
        <v>20293232</v>
      </c>
      <c r="J20" s="97">
        <v>23681034</v>
      </c>
      <c r="K20" s="97">
        <v>18817882</v>
      </c>
      <c r="L20" s="97">
        <v>8522027</v>
      </c>
      <c r="M20" s="97">
        <v>9606087</v>
      </c>
      <c r="N20" s="97">
        <v>14004765</v>
      </c>
      <c r="O20" s="97">
        <v>5639625.5</v>
      </c>
      <c r="P20" s="97">
        <v>9676281</v>
      </c>
      <c r="Q20" s="99">
        <v>8005128</v>
      </c>
      <c r="R20" s="98">
        <v>23441498</v>
      </c>
      <c r="S20" s="97">
        <v>12434288</v>
      </c>
      <c r="T20" s="97">
        <v>12113493</v>
      </c>
      <c r="U20" s="97">
        <v>10172680</v>
      </c>
      <c r="V20" s="97">
        <v>16499259</v>
      </c>
      <c r="W20" s="99">
        <v>8187464.5</v>
      </c>
      <c r="X20" s="187">
        <f t="shared" si="0"/>
        <v>21987133</v>
      </c>
      <c r="Y20" s="99">
        <f t="shared" si="1"/>
        <v>9064057</v>
      </c>
      <c r="Z20" s="186">
        <f t="shared" si="2"/>
        <v>12434288</v>
      </c>
      <c r="AA20" s="99">
        <f t="shared" si="3"/>
        <v>10172680</v>
      </c>
      <c r="AB20" s="171">
        <f t="shared" si="4"/>
        <v>2.4257496394826292</v>
      </c>
      <c r="AC20" s="171">
        <f t="shared" si="5"/>
        <v>1.2223217480545934</v>
      </c>
      <c r="AD20" s="173">
        <f t="shared" si="6"/>
        <v>1.9845426487284314</v>
      </c>
      <c r="AE20" s="172">
        <f t="shared" si="7"/>
        <v>1.7682663454473631</v>
      </c>
      <c r="AF20" s="171">
        <f t="shared" si="8"/>
        <v>0.89101957399623299</v>
      </c>
      <c r="AG20" s="171">
        <f t="shared" si="9"/>
        <v>1.5906657817362291E-4</v>
      </c>
      <c r="AH20" s="171">
        <f t="shared" si="10"/>
        <v>0.38473470154269013</v>
      </c>
      <c r="AI20" s="172">
        <f t="shared" si="11"/>
        <v>0.15004381623267005</v>
      </c>
      <c r="AJ20" s="185">
        <f t="shared" si="12"/>
        <v>0.34064996050172713</v>
      </c>
    </row>
    <row r="21" spans="1:36">
      <c r="A21" s="191">
        <v>19</v>
      </c>
      <c r="B21" s="190" t="s">
        <v>861</v>
      </c>
      <c r="C21" s="189" t="s">
        <v>860</v>
      </c>
      <c r="D21" s="79" t="s">
        <v>855</v>
      </c>
      <c r="E21" s="80">
        <v>182.08126799999999</v>
      </c>
      <c r="F21" s="79">
        <v>0.73499999999999999</v>
      </c>
      <c r="G21" s="188" t="s">
        <v>303</v>
      </c>
      <c r="H21" s="98">
        <v>13672293</v>
      </c>
      <c r="I21" s="97">
        <v>10224395</v>
      </c>
      <c r="J21" s="97">
        <v>11675821</v>
      </c>
      <c r="K21" s="97">
        <v>9438435</v>
      </c>
      <c r="L21" s="97">
        <v>4684148</v>
      </c>
      <c r="M21" s="97">
        <v>9418688</v>
      </c>
      <c r="N21" s="97">
        <v>11084360</v>
      </c>
      <c r="O21" s="97">
        <v>6485390.5</v>
      </c>
      <c r="P21" s="97">
        <v>6355874</v>
      </c>
      <c r="Q21" s="99">
        <v>8564265</v>
      </c>
      <c r="R21" s="98">
        <v>9077876</v>
      </c>
      <c r="S21" s="97">
        <v>8783065</v>
      </c>
      <c r="T21" s="97">
        <v>6193752</v>
      </c>
      <c r="U21" s="97">
        <v>2944664.75</v>
      </c>
      <c r="V21" s="97">
        <v>5828258</v>
      </c>
      <c r="W21" s="99">
        <v>4055452</v>
      </c>
      <c r="X21" s="187">
        <f t="shared" si="0"/>
        <v>10950108</v>
      </c>
      <c r="Y21" s="99">
        <f t="shared" si="1"/>
        <v>7524827.75</v>
      </c>
      <c r="Z21" s="186">
        <f t="shared" si="2"/>
        <v>8783065</v>
      </c>
      <c r="AA21" s="99">
        <f t="shared" si="3"/>
        <v>4055452</v>
      </c>
      <c r="AB21" s="171">
        <f t="shared" si="4"/>
        <v>1.4551971638154775</v>
      </c>
      <c r="AC21" s="171">
        <f t="shared" si="5"/>
        <v>2.1657425608785408</v>
      </c>
      <c r="AD21" s="173">
        <f t="shared" si="6"/>
        <v>0.67191603937689248</v>
      </c>
      <c r="AE21" s="172">
        <f t="shared" si="7"/>
        <v>1.2467297008504434</v>
      </c>
      <c r="AF21" s="171">
        <f t="shared" si="8"/>
        <v>1.8554843578471647</v>
      </c>
      <c r="AG21" s="171">
        <f t="shared" si="9"/>
        <v>3.7965755149269143E-2</v>
      </c>
      <c r="AH21" s="171">
        <f t="shared" si="10"/>
        <v>3.9509275805450536E-2</v>
      </c>
      <c r="AI21" s="172">
        <f t="shared" si="11"/>
        <v>6.0743334623170872E-2</v>
      </c>
      <c r="AJ21" s="185">
        <f t="shared" si="12"/>
        <v>5.3589874586230733E-2</v>
      </c>
    </row>
    <row r="22" spans="1:36">
      <c r="A22" s="191">
        <v>20</v>
      </c>
      <c r="B22" s="190" t="s">
        <v>859</v>
      </c>
      <c r="C22" s="189" t="s">
        <v>858</v>
      </c>
      <c r="D22" s="79" t="s">
        <v>855</v>
      </c>
      <c r="E22" s="80">
        <v>118.086647</v>
      </c>
      <c r="F22" s="79">
        <v>0.71399999999999997</v>
      </c>
      <c r="G22" s="188" t="s">
        <v>303</v>
      </c>
      <c r="H22" s="98">
        <v>39095748</v>
      </c>
      <c r="I22" s="97">
        <v>32497606</v>
      </c>
      <c r="J22" s="97">
        <v>45491328</v>
      </c>
      <c r="K22" s="97">
        <v>36513764</v>
      </c>
      <c r="L22" s="97">
        <v>23905102</v>
      </c>
      <c r="M22" s="97">
        <v>38924624</v>
      </c>
      <c r="N22" s="97">
        <v>32578546</v>
      </c>
      <c r="O22" s="97">
        <v>28745930</v>
      </c>
      <c r="P22" s="97">
        <v>36089128</v>
      </c>
      <c r="Q22" s="99">
        <v>27031398</v>
      </c>
      <c r="R22" s="98">
        <v>24233042</v>
      </c>
      <c r="S22" s="97">
        <v>25432502</v>
      </c>
      <c r="T22" s="97">
        <v>19311062</v>
      </c>
      <c r="U22" s="97">
        <v>17135404</v>
      </c>
      <c r="V22" s="97">
        <v>22192360</v>
      </c>
      <c r="W22" s="99">
        <v>16949568</v>
      </c>
      <c r="X22" s="187">
        <f t="shared" si="0"/>
        <v>37804756</v>
      </c>
      <c r="Y22" s="99">
        <f t="shared" si="1"/>
        <v>30662238</v>
      </c>
      <c r="Z22" s="186">
        <f t="shared" si="2"/>
        <v>24233042</v>
      </c>
      <c r="AA22" s="99">
        <f t="shared" si="3"/>
        <v>17135404</v>
      </c>
      <c r="AB22" s="171">
        <f t="shared" si="4"/>
        <v>1.2329418354915906</v>
      </c>
      <c r="AC22" s="171">
        <f t="shared" si="5"/>
        <v>1.4142089675854739</v>
      </c>
      <c r="AD22" s="173">
        <f t="shared" si="6"/>
        <v>0.87182436524683715</v>
      </c>
      <c r="AE22" s="172">
        <f t="shared" si="7"/>
        <v>1.5600499516321558</v>
      </c>
      <c r="AF22" s="171">
        <f t="shared" si="8"/>
        <v>1.7894085251797973</v>
      </c>
      <c r="AG22" s="171">
        <f t="shared" si="9"/>
        <v>8.2181460067149964E-2</v>
      </c>
      <c r="AH22" s="171">
        <f t="shared" si="10"/>
        <v>0.17107474759741451</v>
      </c>
      <c r="AI22" s="172">
        <f t="shared" si="11"/>
        <v>7.7392612055554684E-3</v>
      </c>
      <c r="AJ22" s="185">
        <f t="shared" si="12"/>
        <v>1.0333913951627256E-2</v>
      </c>
    </row>
    <row r="23" spans="1:36">
      <c r="A23" s="191">
        <v>21</v>
      </c>
      <c r="B23" s="190" t="s">
        <v>857</v>
      </c>
      <c r="C23" s="189" t="s">
        <v>856</v>
      </c>
      <c r="D23" s="79" t="s">
        <v>855</v>
      </c>
      <c r="E23" s="80">
        <v>241.03079199999999</v>
      </c>
      <c r="F23" s="79">
        <v>0.58799999999999997</v>
      </c>
      <c r="G23" s="188" t="s">
        <v>303</v>
      </c>
      <c r="H23" s="98">
        <v>7994.7</v>
      </c>
      <c r="I23" s="97">
        <v>0</v>
      </c>
      <c r="J23" s="97">
        <v>3269.18</v>
      </c>
      <c r="K23" s="97">
        <v>0</v>
      </c>
      <c r="L23" s="97">
        <v>21816.55</v>
      </c>
      <c r="M23" s="97">
        <v>0</v>
      </c>
      <c r="N23" s="97">
        <v>0</v>
      </c>
      <c r="O23" s="97">
        <v>0</v>
      </c>
      <c r="P23" s="97">
        <v>0</v>
      </c>
      <c r="Q23" s="99">
        <v>0</v>
      </c>
      <c r="R23" s="98">
        <v>6314.78</v>
      </c>
      <c r="S23" s="97">
        <v>0</v>
      </c>
      <c r="T23" s="97">
        <v>6007.95</v>
      </c>
      <c r="U23" s="97">
        <v>17975.59</v>
      </c>
      <c r="V23" s="97">
        <v>14288.42</v>
      </c>
      <c r="W23" s="99">
        <v>13348.9</v>
      </c>
      <c r="X23" s="187">
        <f t="shared" si="0"/>
        <v>1634.59</v>
      </c>
      <c r="Y23" s="99">
        <f t="shared" si="1"/>
        <v>0</v>
      </c>
      <c r="Z23" s="186">
        <f t="shared" si="2"/>
        <v>6007.95</v>
      </c>
      <c r="AA23" s="99">
        <f t="shared" si="3"/>
        <v>14288.42</v>
      </c>
      <c r="AB23" s="171" t="e">
        <f t="shared" si="4"/>
        <v>#DIV/0!</v>
      </c>
      <c r="AC23" s="171">
        <f t="shared" si="5"/>
        <v>0.42047686168239734</v>
      </c>
      <c r="AD23" s="173" t="e">
        <f t="shared" si="6"/>
        <v>#DIV/0!</v>
      </c>
      <c r="AE23" s="172">
        <f t="shared" si="7"/>
        <v>0.27207117236328532</v>
      </c>
      <c r="AF23" s="171">
        <f t="shared" si="8"/>
        <v>0</v>
      </c>
      <c r="AG23" s="171">
        <f t="shared" si="9"/>
        <v>0.86815656848731293</v>
      </c>
      <c r="AH23" s="171">
        <f t="shared" si="10"/>
        <v>1.1250402090647735E-2</v>
      </c>
      <c r="AI23" s="172">
        <f t="shared" si="11"/>
        <v>0.66632865060559654</v>
      </c>
      <c r="AJ23" s="185">
        <f t="shared" si="12"/>
        <v>6.9497970432491341E-2</v>
      </c>
    </row>
    <row r="24" spans="1:36">
      <c r="A24" s="191">
        <v>22</v>
      </c>
      <c r="B24" s="190" t="s">
        <v>854</v>
      </c>
      <c r="C24" s="189" t="s">
        <v>853</v>
      </c>
      <c r="D24" s="79" t="s">
        <v>750</v>
      </c>
      <c r="E24" s="80">
        <v>505.988586</v>
      </c>
      <c r="F24" s="79">
        <v>0.58599999999999997</v>
      </c>
      <c r="G24" s="188" t="s">
        <v>168</v>
      </c>
      <c r="H24" s="98">
        <v>1189643.1200000001</v>
      </c>
      <c r="I24" s="97">
        <v>5373516.5</v>
      </c>
      <c r="J24" s="97">
        <v>195978.67</v>
      </c>
      <c r="K24" s="97">
        <v>707628.81</v>
      </c>
      <c r="L24" s="97">
        <v>266880.65999999997</v>
      </c>
      <c r="M24" s="97">
        <v>164421.75</v>
      </c>
      <c r="N24" s="97">
        <v>147046.89000000001</v>
      </c>
      <c r="O24" s="97">
        <v>735477.31</v>
      </c>
      <c r="P24" s="97">
        <v>482951.59</v>
      </c>
      <c r="Q24" s="99">
        <v>433242.5</v>
      </c>
      <c r="R24" s="98">
        <v>31282.02</v>
      </c>
      <c r="S24" s="97">
        <v>56025.21</v>
      </c>
      <c r="T24" s="97">
        <v>99372.84</v>
      </c>
      <c r="U24" s="97">
        <v>93595.520000000004</v>
      </c>
      <c r="V24" s="97">
        <v>42633.84</v>
      </c>
      <c r="W24" s="99">
        <v>114489.46</v>
      </c>
      <c r="X24" s="187">
        <f t="shared" si="0"/>
        <v>948635.96500000008</v>
      </c>
      <c r="Y24" s="99">
        <f t="shared" si="1"/>
        <v>350061.57999999996</v>
      </c>
      <c r="Z24" s="186">
        <f t="shared" si="2"/>
        <v>56025.21</v>
      </c>
      <c r="AA24" s="99">
        <f t="shared" si="3"/>
        <v>93595.520000000004</v>
      </c>
      <c r="AB24" s="171">
        <f t="shared" si="4"/>
        <v>2.7099116818246669</v>
      </c>
      <c r="AC24" s="171">
        <f t="shared" si="5"/>
        <v>0.59858858629130962</v>
      </c>
      <c r="AD24" s="173">
        <f t="shared" si="6"/>
        <v>4.5271689836495801</v>
      </c>
      <c r="AE24" s="172">
        <f t="shared" si="7"/>
        <v>16.932305385379191</v>
      </c>
      <c r="AF24" s="171">
        <f t="shared" si="8"/>
        <v>3.7401531611769445</v>
      </c>
      <c r="AG24" s="171">
        <f t="shared" si="9"/>
        <v>0.15227542808071015</v>
      </c>
      <c r="AH24" s="171">
        <f t="shared" si="10"/>
        <v>0.50497418275305805</v>
      </c>
      <c r="AI24" s="172">
        <f t="shared" si="11"/>
        <v>0.25498720338612291</v>
      </c>
      <c r="AJ24" s="185">
        <f t="shared" si="12"/>
        <v>7.0465845088895931E-2</v>
      </c>
    </row>
    <row r="25" spans="1:36">
      <c r="A25" s="191">
        <v>23</v>
      </c>
      <c r="B25" s="190" t="s">
        <v>852</v>
      </c>
      <c r="C25" s="189" t="s">
        <v>851</v>
      </c>
      <c r="D25" s="79" t="s">
        <v>750</v>
      </c>
      <c r="E25" s="80">
        <v>426.0224</v>
      </c>
      <c r="F25" s="79">
        <v>0.60099999999999998</v>
      </c>
      <c r="G25" s="188" t="s">
        <v>168</v>
      </c>
      <c r="H25" s="98">
        <v>3000746.75</v>
      </c>
      <c r="I25" s="97">
        <v>2669341.25</v>
      </c>
      <c r="J25" s="97">
        <v>1347919.12</v>
      </c>
      <c r="K25" s="97">
        <v>1383951.75</v>
      </c>
      <c r="L25" s="97">
        <v>1239615</v>
      </c>
      <c r="M25" s="97">
        <v>1110839.5</v>
      </c>
      <c r="N25" s="97">
        <v>850951</v>
      </c>
      <c r="O25" s="97">
        <v>647391.25</v>
      </c>
      <c r="P25" s="97">
        <v>440326.72</v>
      </c>
      <c r="Q25" s="99">
        <v>1068195.75</v>
      </c>
      <c r="R25" s="98">
        <v>689947.19</v>
      </c>
      <c r="S25" s="97">
        <v>473359.41</v>
      </c>
      <c r="T25" s="97">
        <v>680066.19</v>
      </c>
      <c r="U25" s="97">
        <v>573397.81000000006</v>
      </c>
      <c r="V25" s="97">
        <v>431262.91</v>
      </c>
      <c r="W25" s="99">
        <v>488936.38</v>
      </c>
      <c r="X25" s="187">
        <f t="shared" si="0"/>
        <v>2026646.5</v>
      </c>
      <c r="Y25" s="99">
        <f t="shared" si="1"/>
        <v>959573.375</v>
      </c>
      <c r="Z25" s="186">
        <f t="shared" si="2"/>
        <v>680066.19</v>
      </c>
      <c r="AA25" s="99">
        <f t="shared" si="3"/>
        <v>488936.38</v>
      </c>
      <c r="AB25" s="171">
        <f t="shared" si="4"/>
        <v>2.1120286919173847</v>
      </c>
      <c r="AC25" s="171">
        <f t="shared" si="5"/>
        <v>1.3909093653452418</v>
      </c>
      <c r="AD25" s="173">
        <f t="shared" si="6"/>
        <v>1.5184517011237118</v>
      </c>
      <c r="AE25" s="172">
        <f t="shared" si="7"/>
        <v>2.9800724250091011</v>
      </c>
      <c r="AF25" s="171">
        <f t="shared" si="8"/>
        <v>1.9625730754582018</v>
      </c>
      <c r="AG25" s="171">
        <f t="shared" si="9"/>
        <v>1.2006688832604476E-2</v>
      </c>
      <c r="AH25" s="171">
        <f t="shared" si="10"/>
        <v>0.22712356460491764</v>
      </c>
      <c r="AI25" s="172">
        <f t="shared" si="11"/>
        <v>3.3615272490836443E-2</v>
      </c>
      <c r="AJ25" s="185">
        <f t="shared" si="12"/>
        <v>6.9286274727689487E-2</v>
      </c>
    </row>
    <row r="26" spans="1:36">
      <c r="A26" s="191">
        <v>24</v>
      </c>
      <c r="B26" s="190" t="s">
        <v>850</v>
      </c>
      <c r="C26" s="189" t="s">
        <v>849</v>
      </c>
      <c r="D26" s="79" t="s">
        <v>750</v>
      </c>
      <c r="E26" s="80">
        <v>348.070312</v>
      </c>
      <c r="F26" s="79">
        <v>0.69599999999999995</v>
      </c>
      <c r="G26" s="188" t="s">
        <v>303</v>
      </c>
      <c r="H26" s="98">
        <v>5116528.5</v>
      </c>
      <c r="I26" s="97">
        <v>5447455.5</v>
      </c>
      <c r="J26" s="97">
        <v>1454184</v>
      </c>
      <c r="K26" s="97">
        <v>4139710.75</v>
      </c>
      <c r="L26" s="97">
        <v>3140623.25</v>
      </c>
      <c r="M26" s="97">
        <v>1557275.62</v>
      </c>
      <c r="N26" s="97">
        <v>4210903.5</v>
      </c>
      <c r="O26" s="97">
        <v>2499324.25</v>
      </c>
      <c r="P26" s="97">
        <v>1351570.25</v>
      </c>
      <c r="Q26" s="99">
        <v>4616498.5</v>
      </c>
      <c r="R26" s="98">
        <v>25372542</v>
      </c>
      <c r="S26" s="97">
        <v>25062736</v>
      </c>
      <c r="T26" s="97">
        <v>18335144</v>
      </c>
      <c r="U26" s="97">
        <v>32243142</v>
      </c>
      <c r="V26" s="97">
        <v>11729444</v>
      </c>
      <c r="W26" s="99">
        <v>18575930</v>
      </c>
      <c r="X26" s="187">
        <f t="shared" si="0"/>
        <v>4628119.625</v>
      </c>
      <c r="Y26" s="99">
        <f t="shared" si="1"/>
        <v>2819973.75</v>
      </c>
      <c r="Z26" s="186">
        <f t="shared" si="2"/>
        <v>25062736</v>
      </c>
      <c r="AA26" s="99">
        <f t="shared" si="3"/>
        <v>18575930</v>
      </c>
      <c r="AB26" s="171">
        <f t="shared" si="4"/>
        <v>1.6411924490431871</v>
      </c>
      <c r="AC26" s="171">
        <f t="shared" si="5"/>
        <v>1.3492049119478808</v>
      </c>
      <c r="AD26" s="173">
        <f t="shared" si="6"/>
        <v>1.2164145227382521</v>
      </c>
      <c r="AE26" s="172">
        <f t="shared" si="7"/>
        <v>0.18466138832567999</v>
      </c>
      <c r="AF26" s="171">
        <f t="shared" si="8"/>
        <v>0.15180794447438165</v>
      </c>
      <c r="AG26" s="171">
        <f t="shared" si="9"/>
        <v>0.28263325881493107</v>
      </c>
      <c r="AH26" s="171">
        <f t="shared" si="10"/>
        <v>0.7639760228691681</v>
      </c>
      <c r="AI26" s="172">
        <f t="shared" si="11"/>
        <v>3.5336710757219594E-4</v>
      </c>
      <c r="AJ26" s="185">
        <f t="shared" si="12"/>
        <v>2.94944037638969E-3</v>
      </c>
    </row>
    <row r="27" spans="1:36">
      <c r="A27" s="191">
        <v>25</v>
      </c>
      <c r="B27" s="190" t="s">
        <v>848</v>
      </c>
      <c r="C27" s="189" t="s">
        <v>847</v>
      </c>
      <c r="D27" s="79" t="s">
        <v>750</v>
      </c>
      <c r="E27" s="80">
        <v>332.07638500000002</v>
      </c>
      <c r="F27" s="79">
        <v>0.72299999999999998</v>
      </c>
      <c r="G27" s="188" t="s">
        <v>303</v>
      </c>
      <c r="H27" s="98">
        <v>0</v>
      </c>
      <c r="I27" s="97">
        <v>0</v>
      </c>
      <c r="J27" s="97">
        <v>14381.36</v>
      </c>
      <c r="K27" s="97">
        <v>0</v>
      </c>
      <c r="L27" s="97">
        <v>3890.46</v>
      </c>
      <c r="M27" s="97">
        <v>0</v>
      </c>
      <c r="N27" s="97">
        <v>0</v>
      </c>
      <c r="O27" s="97">
        <v>0</v>
      </c>
      <c r="P27" s="97">
        <v>6870.89</v>
      </c>
      <c r="Q27" s="99">
        <v>1976.57</v>
      </c>
      <c r="R27" s="98">
        <v>6706.2</v>
      </c>
      <c r="S27" s="97">
        <v>70648.56</v>
      </c>
      <c r="T27" s="97">
        <v>34497.51</v>
      </c>
      <c r="U27" s="97">
        <v>17505.73</v>
      </c>
      <c r="V27" s="97">
        <v>9285.77</v>
      </c>
      <c r="W27" s="99">
        <v>6812.99</v>
      </c>
      <c r="X27" s="187">
        <f t="shared" si="0"/>
        <v>0</v>
      </c>
      <c r="Y27" s="99">
        <f t="shared" si="1"/>
        <v>988.28499999999997</v>
      </c>
      <c r="Z27" s="186">
        <f t="shared" si="2"/>
        <v>34497.51</v>
      </c>
      <c r="AA27" s="99">
        <f t="shared" si="3"/>
        <v>9285.77</v>
      </c>
      <c r="AB27" s="171">
        <f t="shared" si="4"/>
        <v>0</v>
      </c>
      <c r="AC27" s="171">
        <f t="shared" si="5"/>
        <v>3.7150941709734355</v>
      </c>
      <c r="AD27" s="173">
        <f t="shared" si="6"/>
        <v>0</v>
      </c>
      <c r="AE27" s="172">
        <f t="shared" si="7"/>
        <v>0</v>
      </c>
      <c r="AF27" s="171">
        <f t="shared" si="8"/>
        <v>0.10643005372736994</v>
      </c>
      <c r="AG27" s="171">
        <f t="shared" si="9"/>
        <v>0.65583380980956485</v>
      </c>
      <c r="AH27" s="171">
        <f t="shared" si="10"/>
        <v>0.2374370122570835</v>
      </c>
      <c r="AI27" s="172">
        <f t="shared" si="11"/>
        <v>9.0034318290381651E-2</v>
      </c>
      <c r="AJ27" s="185">
        <f t="shared" si="12"/>
        <v>1.1996207587062586E-2</v>
      </c>
    </row>
    <row r="28" spans="1:36">
      <c r="A28" s="191">
        <v>27</v>
      </c>
      <c r="B28" s="190" t="s">
        <v>846</v>
      </c>
      <c r="C28" s="189" t="s">
        <v>845</v>
      </c>
      <c r="D28" s="79" t="s">
        <v>750</v>
      </c>
      <c r="E28" s="80">
        <v>268.103882</v>
      </c>
      <c r="F28" s="79">
        <v>0.74</v>
      </c>
      <c r="G28" s="188" t="s">
        <v>303</v>
      </c>
      <c r="H28" s="98">
        <v>3147373.25</v>
      </c>
      <c r="I28" s="97">
        <v>1539777.38</v>
      </c>
      <c r="J28" s="97">
        <v>2847096</v>
      </c>
      <c r="K28" s="97">
        <v>2423389.25</v>
      </c>
      <c r="L28" s="97">
        <v>503842.91</v>
      </c>
      <c r="M28" s="97">
        <v>617820.93999999994</v>
      </c>
      <c r="N28" s="97">
        <v>264087.34000000003</v>
      </c>
      <c r="O28" s="97">
        <v>672627.56</v>
      </c>
      <c r="P28" s="97">
        <v>245427.3</v>
      </c>
      <c r="Q28" s="99">
        <v>300801.90999999997</v>
      </c>
      <c r="R28" s="98">
        <v>24401224</v>
      </c>
      <c r="S28" s="97">
        <v>8053146</v>
      </c>
      <c r="T28" s="97">
        <v>6416898.5</v>
      </c>
      <c r="U28" s="97">
        <v>23569578</v>
      </c>
      <c r="V28" s="97">
        <v>11184859</v>
      </c>
      <c r="W28" s="99">
        <v>6614850.5</v>
      </c>
      <c r="X28" s="187">
        <f t="shared" si="0"/>
        <v>2635242.625</v>
      </c>
      <c r="Y28" s="99">
        <f t="shared" si="1"/>
        <v>402322.41</v>
      </c>
      <c r="Z28" s="186">
        <f t="shared" si="2"/>
        <v>8053146</v>
      </c>
      <c r="AA28" s="99">
        <f t="shared" si="3"/>
        <v>11184859</v>
      </c>
      <c r="AB28" s="171">
        <f t="shared" si="4"/>
        <v>6.5500766536967205</v>
      </c>
      <c r="AC28" s="171">
        <f t="shared" si="5"/>
        <v>0.72000424860071999</v>
      </c>
      <c r="AD28" s="173">
        <f t="shared" si="6"/>
        <v>9.0972750041772059</v>
      </c>
      <c r="AE28" s="172">
        <f t="shared" si="7"/>
        <v>0.3272314478093406</v>
      </c>
      <c r="AF28" s="171">
        <f t="shared" si="8"/>
        <v>3.597027106018949E-2</v>
      </c>
      <c r="AG28" s="171">
        <f t="shared" si="9"/>
        <v>1.1017677405678905E-4</v>
      </c>
      <c r="AH28" s="171">
        <f t="shared" si="10"/>
        <v>0.91863145079965858</v>
      </c>
      <c r="AI28" s="172">
        <f t="shared" si="11"/>
        <v>8.2034560070194482E-2</v>
      </c>
      <c r="AJ28" s="185">
        <f t="shared" si="12"/>
        <v>5.0228696900492514E-3</v>
      </c>
    </row>
    <row r="29" spans="1:36">
      <c r="A29" s="191">
        <v>28</v>
      </c>
      <c r="B29" s="190" t="s">
        <v>844</v>
      </c>
      <c r="C29" s="189" t="s">
        <v>843</v>
      </c>
      <c r="D29" s="79" t="s">
        <v>750</v>
      </c>
      <c r="E29" s="80">
        <v>136.061981</v>
      </c>
      <c r="F29" s="79">
        <v>0.72899999999999998</v>
      </c>
      <c r="G29" s="188" t="s">
        <v>303</v>
      </c>
      <c r="H29" s="98">
        <v>816522.94</v>
      </c>
      <c r="I29" s="97">
        <v>365461.53</v>
      </c>
      <c r="J29" s="97">
        <v>260653.7</v>
      </c>
      <c r="K29" s="97">
        <v>478532.91</v>
      </c>
      <c r="L29" s="97">
        <v>202888.25</v>
      </c>
      <c r="M29" s="97">
        <v>220614.48</v>
      </c>
      <c r="N29" s="97">
        <v>272890.46999999997</v>
      </c>
      <c r="O29" s="97">
        <v>264845.78000000003</v>
      </c>
      <c r="P29" s="97">
        <v>254826.33</v>
      </c>
      <c r="Q29" s="99">
        <v>221255.62</v>
      </c>
      <c r="R29" s="98">
        <v>1660490</v>
      </c>
      <c r="S29" s="97">
        <v>1079006.5</v>
      </c>
      <c r="T29" s="97">
        <v>676567.06</v>
      </c>
      <c r="U29" s="97">
        <v>1522690.88</v>
      </c>
      <c r="V29" s="97">
        <v>865384.06</v>
      </c>
      <c r="W29" s="99">
        <v>693800.94</v>
      </c>
      <c r="X29" s="187">
        <f t="shared" si="0"/>
        <v>421997.22</v>
      </c>
      <c r="Y29" s="99">
        <f t="shared" si="1"/>
        <v>238040.97499999998</v>
      </c>
      <c r="Z29" s="186">
        <f t="shared" si="2"/>
        <v>1079006.5</v>
      </c>
      <c r="AA29" s="99">
        <f t="shared" si="3"/>
        <v>865384.06</v>
      </c>
      <c r="AB29" s="171">
        <f t="shared" si="4"/>
        <v>1.7727923522410376</v>
      </c>
      <c r="AC29" s="171">
        <f t="shared" si="5"/>
        <v>1.2468527557579463</v>
      </c>
      <c r="AD29" s="173">
        <f t="shared" si="6"/>
        <v>1.4218137178221812</v>
      </c>
      <c r="AE29" s="172">
        <f t="shared" si="7"/>
        <v>0.39109794055920882</v>
      </c>
      <c r="AF29" s="171">
        <f t="shared" si="8"/>
        <v>0.27506974764476244</v>
      </c>
      <c r="AG29" s="171">
        <f t="shared" si="9"/>
        <v>3.7129885018482467E-2</v>
      </c>
      <c r="AH29" s="171">
        <f t="shared" si="10"/>
        <v>0.78468897052584807</v>
      </c>
      <c r="AI29" s="172">
        <f t="shared" si="11"/>
        <v>6.4290350777031852E-2</v>
      </c>
      <c r="AJ29" s="185">
        <f t="shared" si="12"/>
        <v>2.1109889016146933E-3</v>
      </c>
    </row>
    <row r="30" spans="1:36">
      <c r="A30" s="191">
        <v>29</v>
      </c>
      <c r="B30" s="190" t="s">
        <v>842</v>
      </c>
      <c r="C30" s="189" t="s">
        <v>841</v>
      </c>
      <c r="D30" s="79" t="s">
        <v>750</v>
      </c>
      <c r="E30" s="80">
        <v>521.98290999999995</v>
      </c>
      <c r="F30" s="79">
        <v>0.54600000000000004</v>
      </c>
      <c r="G30" s="188" t="s">
        <v>168</v>
      </c>
      <c r="H30" s="98">
        <v>12491.83</v>
      </c>
      <c r="I30" s="97">
        <v>33169.629999999997</v>
      </c>
      <c r="J30" s="97">
        <v>0</v>
      </c>
      <c r="K30" s="97">
        <v>6853.64</v>
      </c>
      <c r="L30" s="97">
        <v>8417.25</v>
      </c>
      <c r="M30" s="97">
        <v>0</v>
      </c>
      <c r="N30" s="97">
        <v>0</v>
      </c>
      <c r="O30" s="97">
        <v>3531.51</v>
      </c>
      <c r="P30" s="97">
        <v>3917.08</v>
      </c>
      <c r="Q30" s="99">
        <v>8534.34</v>
      </c>
      <c r="R30" s="98">
        <v>0</v>
      </c>
      <c r="S30" s="97">
        <v>0</v>
      </c>
      <c r="T30" s="97">
        <v>0</v>
      </c>
      <c r="U30" s="97">
        <v>5678.38</v>
      </c>
      <c r="V30" s="97">
        <v>0</v>
      </c>
      <c r="W30" s="99">
        <v>0</v>
      </c>
      <c r="X30" s="187">
        <f t="shared" si="0"/>
        <v>9672.7350000000006</v>
      </c>
      <c r="Y30" s="99">
        <f t="shared" si="1"/>
        <v>3724.2950000000001</v>
      </c>
      <c r="Z30" s="186">
        <f t="shared" si="2"/>
        <v>0</v>
      </c>
      <c r="AA30" s="99">
        <f t="shared" si="3"/>
        <v>0</v>
      </c>
      <c r="AB30" s="171">
        <f t="shared" si="4"/>
        <v>2.5971989329524114</v>
      </c>
      <c r="AC30" s="171" t="e">
        <f t="shared" si="5"/>
        <v>#DIV/0!</v>
      </c>
      <c r="AD30" s="173" t="e">
        <f t="shared" si="6"/>
        <v>#DIV/0!</v>
      </c>
      <c r="AE30" s="172" t="e">
        <f t="shared" si="7"/>
        <v>#DIV/0!</v>
      </c>
      <c r="AF30" s="171" t="e">
        <f t="shared" si="8"/>
        <v>#DIV/0!</v>
      </c>
      <c r="AG30" s="171">
        <f t="shared" si="9"/>
        <v>0.16798952287220639</v>
      </c>
      <c r="AH30" s="171">
        <f t="shared" si="10"/>
        <v>0.37390096630005903</v>
      </c>
      <c r="AI30" s="172">
        <f t="shared" si="11"/>
        <v>0.1814886050892921</v>
      </c>
      <c r="AJ30" s="185">
        <f t="shared" si="12"/>
        <v>0.42866461147456802</v>
      </c>
    </row>
    <row r="31" spans="1:36">
      <c r="A31" s="191">
        <v>30</v>
      </c>
      <c r="B31" s="190" t="s">
        <v>840</v>
      </c>
      <c r="C31" s="189" t="s">
        <v>839</v>
      </c>
      <c r="D31" s="79" t="s">
        <v>750</v>
      </c>
      <c r="E31" s="80">
        <v>442.01705900000002</v>
      </c>
      <c r="F31" s="79">
        <v>0.57899999999999996</v>
      </c>
      <c r="G31" s="188" t="s">
        <v>168</v>
      </c>
      <c r="H31" s="98">
        <v>60221.32</v>
      </c>
      <c r="I31" s="97">
        <v>41100.199999999997</v>
      </c>
      <c r="J31" s="97">
        <v>26299.75</v>
      </c>
      <c r="K31" s="97">
        <v>56377.32</v>
      </c>
      <c r="L31" s="97">
        <v>21664.77</v>
      </c>
      <c r="M31" s="97">
        <v>15330.65</v>
      </c>
      <c r="N31" s="97">
        <v>11426.56</v>
      </c>
      <c r="O31" s="97">
        <v>20048.79</v>
      </c>
      <c r="P31" s="97">
        <v>2487.17</v>
      </c>
      <c r="Q31" s="99">
        <v>11860.55</v>
      </c>
      <c r="R31" s="98">
        <v>57523.69</v>
      </c>
      <c r="S31" s="97">
        <v>76878.55</v>
      </c>
      <c r="T31" s="97">
        <v>46902.46</v>
      </c>
      <c r="U31" s="97">
        <v>89764.23</v>
      </c>
      <c r="V31" s="97">
        <v>18470.400000000001</v>
      </c>
      <c r="W31" s="99">
        <v>45598.94</v>
      </c>
      <c r="X31" s="187">
        <f t="shared" si="0"/>
        <v>48738.759999999995</v>
      </c>
      <c r="Y31" s="99">
        <f t="shared" si="1"/>
        <v>13595.599999999999</v>
      </c>
      <c r="Z31" s="186">
        <f t="shared" si="2"/>
        <v>57523.69</v>
      </c>
      <c r="AA31" s="99">
        <f t="shared" si="3"/>
        <v>45598.94</v>
      </c>
      <c r="AB31" s="171">
        <f t="shared" si="4"/>
        <v>3.5848921709964987</v>
      </c>
      <c r="AC31" s="171">
        <f t="shared" si="5"/>
        <v>1.2615137544863981</v>
      </c>
      <c r="AD31" s="173">
        <f t="shared" si="6"/>
        <v>2.8417384735182858</v>
      </c>
      <c r="AE31" s="172">
        <f t="shared" si="7"/>
        <v>0.84728152870582529</v>
      </c>
      <c r="AF31" s="171">
        <f t="shared" si="8"/>
        <v>0.29815605362756237</v>
      </c>
      <c r="AG31" s="171">
        <f t="shared" si="9"/>
        <v>1.8818295163864542E-3</v>
      </c>
      <c r="AH31" s="171">
        <f t="shared" si="10"/>
        <v>0.70550536979443612</v>
      </c>
      <c r="AI31" s="172">
        <f t="shared" si="11"/>
        <v>0.27402903243315402</v>
      </c>
      <c r="AJ31" s="185">
        <f t="shared" si="12"/>
        <v>3.3637891346391842E-2</v>
      </c>
    </row>
    <row r="32" spans="1:36">
      <c r="A32" s="191">
        <v>31</v>
      </c>
      <c r="B32" s="190" t="s">
        <v>838</v>
      </c>
      <c r="C32" s="189" t="s">
        <v>837</v>
      </c>
      <c r="D32" s="79" t="s">
        <v>750</v>
      </c>
      <c r="E32" s="80">
        <v>364.064911</v>
      </c>
      <c r="F32" s="79">
        <v>0.70799999999999996</v>
      </c>
      <c r="G32" s="188" t="s">
        <v>303</v>
      </c>
      <c r="H32" s="98">
        <v>1143525.1200000001</v>
      </c>
      <c r="I32" s="97">
        <v>484614.25</v>
      </c>
      <c r="J32" s="97">
        <v>1099956.6200000001</v>
      </c>
      <c r="K32" s="97">
        <v>830452.31</v>
      </c>
      <c r="L32" s="97">
        <v>832228.69</v>
      </c>
      <c r="M32" s="97">
        <v>849652.69</v>
      </c>
      <c r="N32" s="97">
        <v>1107208.75</v>
      </c>
      <c r="O32" s="97">
        <v>878439.19</v>
      </c>
      <c r="P32" s="97">
        <v>770517.44</v>
      </c>
      <c r="Q32" s="99">
        <v>866413.69</v>
      </c>
      <c r="R32" s="98">
        <v>4112039.25</v>
      </c>
      <c r="S32" s="97">
        <v>4057927</v>
      </c>
      <c r="T32" s="97">
        <v>2693621</v>
      </c>
      <c r="U32" s="97">
        <v>3848614</v>
      </c>
      <c r="V32" s="97">
        <v>2584353</v>
      </c>
      <c r="W32" s="99">
        <v>3353259.25</v>
      </c>
      <c r="X32" s="187">
        <f t="shared" si="0"/>
        <v>965204.46500000008</v>
      </c>
      <c r="Y32" s="99">
        <f t="shared" si="1"/>
        <v>858033.19</v>
      </c>
      <c r="Z32" s="186">
        <f t="shared" si="2"/>
        <v>4057927</v>
      </c>
      <c r="AA32" s="99">
        <f t="shared" si="3"/>
        <v>3353259.25</v>
      </c>
      <c r="AB32" s="171">
        <f t="shared" si="4"/>
        <v>1.1249034142840093</v>
      </c>
      <c r="AC32" s="171">
        <f t="shared" si="5"/>
        <v>1.2101441306692884</v>
      </c>
      <c r="AD32" s="173">
        <f t="shared" si="6"/>
        <v>0.92956151732262216</v>
      </c>
      <c r="AE32" s="172">
        <f t="shared" si="7"/>
        <v>0.2378565373403711</v>
      </c>
      <c r="AF32" s="171">
        <f t="shared" si="8"/>
        <v>0.25588036177041784</v>
      </c>
      <c r="AG32" s="171">
        <f t="shared" si="9"/>
        <v>0.9678428352117413</v>
      </c>
      <c r="AH32" s="171">
        <f t="shared" si="10"/>
        <v>0.57692630557908875</v>
      </c>
      <c r="AI32" s="172">
        <f t="shared" si="11"/>
        <v>1.3943008014235033E-3</v>
      </c>
      <c r="AJ32" s="185">
        <f t="shared" si="12"/>
        <v>3.0121157903685395E-5</v>
      </c>
    </row>
    <row r="33" spans="1:36">
      <c r="A33" s="191">
        <v>34</v>
      </c>
      <c r="B33" s="190" t="s">
        <v>836</v>
      </c>
      <c r="C33" s="189" t="s">
        <v>835</v>
      </c>
      <c r="D33" s="79" t="s">
        <v>750</v>
      </c>
      <c r="E33" s="80">
        <v>284.098816</v>
      </c>
      <c r="F33" s="79">
        <v>0.71699999999999997</v>
      </c>
      <c r="G33" s="188" t="s">
        <v>303</v>
      </c>
      <c r="H33" s="98">
        <v>621856.06000000006</v>
      </c>
      <c r="I33" s="97">
        <v>293031.90999999997</v>
      </c>
      <c r="J33" s="97">
        <v>885965.69</v>
      </c>
      <c r="K33" s="97">
        <v>1191821.3799999999</v>
      </c>
      <c r="L33" s="97">
        <v>57720.5</v>
      </c>
      <c r="M33" s="97">
        <v>110932.31</v>
      </c>
      <c r="N33" s="97">
        <v>82113.649999999994</v>
      </c>
      <c r="O33" s="97">
        <v>69382.25</v>
      </c>
      <c r="P33" s="97">
        <v>58426.36</v>
      </c>
      <c r="Q33" s="99">
        <v>39050</v>
      </c>
      <c r="R33" s="98">
        <v>835609</v>
      </c>
      <c r="S33" s="97">
        <v>897068.69</v>
      </c>
      <c r="T33" s="97">
        <v>1093238.8799999999</v>
      </c>
      <c r="U33" s="97">
        <v>823228.06</v>
      </c>
      <c r="V33" s="97">
        <v>1017149</v>
      </c>
      <c r="W33" s="99">
        <v>918089.19</v>
      </c>
      <c r="X33" s="187">
        <f t="shared" si="0"/>
        <v>753910.875</v>
      </c>
      <c r="Y33" s="99">
        <f t="shared" si="1"/>
        <v>63904.305</v>
      </c>
      <c r="Z33" s="186">
        <f t="shared" si="2"/>
        <v>897068.69</v>
      </c>
      <c r="AA33" s="99">
        <f t="shared" si="3"/>
        <v>918089.19</v>
      </c>
      <c r="AB33" s="171">
        <f t="shared" si="4"/>
        <v>11.797497445594628</v>
      </c>
      <c r="AC33" s="171">
        <f t="shared" si="5"/>
        <v>0.97710407634796348</v>
      </c>
      <c r="AD33" s="173">
        <f t="shared" si="6"/>
        <v>12.073941488084978</v>
      </c>
      <c r="AE33" s="172">
        <f t="shared" si="7"/>
        <v>0.84041599423116642</v>
      </c>
      <c r="AF33" s="171">
        <f t="shared" si="8"/>
        <v>6.9605770001496259E-2</v>
      </c>
      <c r="AG33" s="171">
        <f t="shared" si="9"/>
        <v>2.0766754033243098E-3</v>
      </c>
      <c r="AH33" s="171">
        <f t="shared" si="10"/>
        <v>0.82589645838052694</v>
      </c>
      <c r="AI33" s="172">
        <f t="shared" si="11"/>
        <v>0.44788669616492766</v>
      </c>
      <c r="AJ33" s="185">
        <f t="shared" si="12"/>
        <v>1.1856732890943437E-7</v>
      </c>
    </row>
    <row r="34" spans="1:36">
      <c r="A34" s="191">
        <v>35</v>
      </c>
      <c r="B34" s="190" t="s">
        <v>834</v>
      </c>
      <c r="C34" s="189" t="s">
        <v>833</v>
      </c>
      <c r="D34" s="79" t="s">
        <v>750</v>
      </c>
      <c r="E34" s="80">
        <v>152.05693099999999</v>
      </c>
      <c r="F34" s="79">
        <v>0.71599999999999997</v>
      </c>
      <c r="G34" s="188" t="s">
        <v>303</v>
      </c>
      <c r="H34" s="98">
        <v>272157.15999999997</v>
      </c>
      <c r="I34" s="97">
        <v>151379.88</v>
      </c>
      <c r="J34" s="97">
        <v>392196.34</v>
      </c>
      <c r="K34" s="97">
        <v>619864.75</v>
      </c>
      <c r="L34" s="97">
        <v>103073.66</v>
      </c>
      <c r="M34" s="97">
        <v>118512.98</v>
      </c>
      <c r="N34" s="97">
        <v>158133.12</v>
      </c>
      <c r="O34" s="97">
        <v>69306.179999999993</v>
      </c>
      <c r="P34" s="97">
        <v>113168.82</v>
      </c>
      <c r="Q34" s="99">
        <v>91088.81</v>
      </c>
      <c r="R34" s="98">
        <v>490692.59</v>
      </c>
      <c r="S34" s="97">
        <v>598334.93999999994</v>
      </c>
      <c r="T34" s="97">
        <v>557118</v>
      </c>
      <c r="U34" s="97">
        <v>527411.31000000006</v>
      </c>
      <c r="V34" s="97">
        <v>587473.62</v>
      </c>
      <c r="W34" s="99">
        <v>488456.12</v>
      </c>
      <c r="X34" s="187">
        <f t="shared" si="0"/>
        <v>332176.75</v>
      </c>
      <c r="Y34" s="99">
        <f t="shared" si="1"/>
        <v>108121.24</v>
      </c>
      <c r="Z34" s="186">
        <f t="shared" si="2"/>
        <v>557118</v>
      </c>
      <c r="AA34" s="99">
        <f t="shared" si="3"/>
        <v>527411.31000000006</v>
      </c>
      <c r="AB34" s="171">
        <f t="shared" si="4"/>
        <v>3.0722617498652438</v>
      </c>
      <c r="AC34" s="171">
        <f t="shared" si="5"/>
        <v>1.0563254701534557</v>
      </c>
      <c r="AD34" s="173">
        <f t="shared" si="6"/>
        <v>2.9084423661761436</v>
      </c>
      <c r="AE34" s="172">
        <f t="shared" si="7"/>
        <v>0.59624128102125584</v>
      </c>
      <c r="AF34" s="171">
        <f t="shared" si="8"/>
        <v>0.20500364317177799</v>
      </c>
      <c r="AG34" s="171">
        <f t="shared" si="9"/>
        <v>1.4491136684097503E-2</v>
      </c>
      <c r="AH34" s="171">
        <f t="shared" si="10"/>
        <v>0.75436582638796223</v>
      </c>
      <c r="AI34" s="172">
        <f t="shared" si="11"/>
        <v>0.1777954957701138</v>
      </c>
      <c r="AJ34" s="185">
        <f t="shared" si="12"/>
        <v>7.6487600425132364E-7</v>
      </c>
    </row>
    <row r="35" spans="1:36">
      <c r="A35" s="191">
        <v>36</v>
      </c>
      <c r="B35" s="190" t="s">
        <v>832</v>
      </c>
      <c r="C35" s="189" t="s">
        <v>831</v>
      </c>
      <c r="D35" s="79" t="s">
        <v>750</v>
      </c>
      <c r="E35" s="80">
        <v>481.97799700000002</v>
      </c>
      <c r="F35" s="79">
        <v>0.56699999999999995</v>
      </c>
      <c r="G35" s="188" t="s">
        <v>168</v>
      </c>
      <c r="H35" s="98">
        <v>75582.48</v>
      </c>
      <c r="I35" s="97">
        <v>69257.47</v>
      </c>
      <c r="J35" s="97">
        <v>10529.77</v>
      </c>
      <c r="K35" s="97">
        <v>19923.77</v>
      </c>
      <c r="L35" s="97">
        <v>11596.22</v>
      </c>
      <c r="M35" s="97">
        <v>11035.25</v>
      </c>
      <c r="N35" s="97">
        <v>0</v>
      </c>
      <c r="O35" s="97">
        <v>22955.51</v>
      </c>
      <c r="P35" s="97">
        <v>25388.79</v>
      </c>
      <c r="Q35" s="99">
        <v>20902.73</v>
      </c>
      <c r="R35" s="98">
        <v>0</v>
      </c>
      <c r="S35" s="97">
        <v>9901.2800000000007</v>
      </c>
      <c r="T35" s="97">
        <v>0</v>
      </c>
      <c r="U35" s="97">
        <v>2549.4699999999998</v>
      </c>
      <c r="V35" s="97">
        <v>0</v>
      </c>
      <c r="W35" s="99">
        <v>10974.42</v>
      </c>
      <c r="X35" s="187">
        <f t="shared" si="0"/>
        <v>44590.619999999995</v>
      </c>
      <c r="Y35" s="99">
        <f t="shared" si="1"/>
        <v>16249.474999999999</v>
      </c>
      <c r="Z35" s="186">
        <f t="shared" si="2"/>
        <v>0</v>
      </c>
      <c r="AA35" s="99">
        <f t="shared" si="3"/>
        <v>2549.4699999999998</v>
      </c>
      <c r="AB35" s="171">
        <f t="shared" si="4"/>
        <v>2.7441268102507927</v>
      </c>
      <c r="AC35" s="171">
        <f t="shared" si="5"/>
        <v>0</v>
      </c>
      <c r="AD35" s="173" t="e">
        <f t="shared" si="6"/>
        <v>#DIV/0!</v>
      </c>
      <c r="AE35" s="172" t="e">
        <f t="shared" si="7"/>
        <v>#DIV/0!</v>
      </c>
      <c r="AF35" s="171">
        <f t="shared" si="8"/>
        <v>6.3736678603788235</v>
      </c>
      <c r="AG35" s="171">
        <f t="shared" si="9"/>
        <v>7.7043105782312118E-2</v>
      </c>
      <c r="AH35" s="171">
        <f t="shared" si="10"/>
        <v>0.80906234064861104</v>
      </c>
      <c r="AI35" s="172">
        <f t="shared" si="11"/>
        <v>9.7552610939722173E-2</v>
      </c>
      <c r="AJ35" s="185">
        <f t="shared" si="12"/>
        <v>0.12063837083582463</v>
      </c>
    </row>
    <row r="36" spans="1:36">
      <c r="A36" s="191">
        <v>37</v>
      </c>
      <c r="B36" s="190" t="s">
        <v>830</v>
      </c>
      <c r="C36" s="189" t="s">
        <v>829</v>
      </c>
      <c r="D36" s="79" t="s">
        <v>750</v>
      </c>
      <c r="E36" s="80">
        <v>402.00991800000003</v>
      </c>
      <c r="F36" s="79">
        <v>0.59399999999999997</v>
      </c>
      <c r="G36" s="188" t="s">
        <v>168</v>
      </c>
      <c r="H36" s="98">
        <v>52419.71</v>
      </c>
      <c r="I36" s="97">
        <v>66766.289999999994</v>
      </c>
      <c r="J36" s="97">
        <v>41072.79</v>
      </c>
      <c r="K36" s="97">
        <v>18008.57</v>
      </c>
      <c r="L36" s="97">
        <v>13813.13</v>
      </c>
      <c r="M36" s="97">
        <v>12637.69</v>
      </c>
      <c r="N36" s="97">
        <v>24539.360000000001</v>
      </c>
      <c r="O36" s="97">
        <v>18354.68</v>
      </c>
      <c r="P36" s="97">
        <v>4025.65</v>
      </c>
      <c r="Q36" s="99">
        <v>9871.6200000000008</v>
      </c>
      <c r="R36" s="98">
        <v>48020.41</v>
      </c>
      <c r="S36" s="97">
        <v>23347.040000000001</v>
      </c>
      <c r="T36" s="97">
        <v>24261.040000000001</v>
      </c>
      <c r="U36" s="97">
        <v>23930.560000000001</v>
      </c>
      <c r="V36" s="97">
        <v>39019.14</v>
      </c>
      <c r="W36" s="99">
        <v>19546.59</v>
      </c>
      <c r="X36" s="187">
        <f t="shared" si="0"/>
        <v>46746.25</v>
      </c>
      <c r="Y36" s="99">
        <f t="shared" si="1"/>
        <v>13225.41</v>
      </c>
      <c r="Z36" s="186">
        <f t="shared" si="2"/>
        <v>24261.040000000001</v>
      </c>
      <c r="AA36" s="99">
        <f t="shared" si="3"/>
        <v>23930.560000000001</v>
      </c>
      <c r="AB36" s="171">
        <f t="shared" si="4"/>
        <v>3.5345785121217412</v>
      </c>
      <c r="AC36" s="171">
        <f t="shared" si="5"/>
        <v>1.0138099568083656</v>
      </c>
      <c r="AD36" s="173">
        <f t="shared" si="6"/>
        <v>3.4864310499071784</v>
      </c>
      <c r="AE36" s="172">
        <f t="shared" si="7"/>
        <v>1.9268032203071261</v>
      </c>
      <c r="AF36" s="171">
        <f t="shared" si="8"/>
        <v>0.55265777315700093</v>
      </c>
      <c r="AG36" s="171">
        <f t="shared" si="9"/>
        <v>8.7055883278401528E-3</v>
      </c>
      <c r="AH36" s="171">
        <f t="shared" si="10"/>
        <v>0.68418875849064498</v>
      </c>
      <c r="AI36" s="172">
        <f t="shared" si="11"/>
        <v>0.40408177194398526</v>
      </c>
      <c r="AJ36" s="185">
        <f t="shared" si="12"/>
        <v>4.8551577641754003E-2</v>
      </c>
    </row>
    <row r="37" spans="1:36">
      <c r="A37" s="191">
        <v>38</v>
      </c>
      <c r="B37" s="190" t="s">
        <v>828</v>
      </c>
      <c r="C37" s="189" t="s">
        <v>827</v>
      </c>
      <c r="D37" s="79" t="s">
        <v>750</v>
      </c>
      <c r="E37" s="80">
        <v>324.05908199999999</v>
      </c>
      <c r="F37" s="79">
        <v>0.67100000000000004</v>
      </c>
      <c r="G37" s="188" t="s">
        <v>303</v>
      </c>
      <c r="H37" s="98">
        <v>191425.98</v>
      </c>
      <c r="I37" s="97">
        <v>105639.47</v>
      </c>
      <c r="J37" s="97">
        <v>247956.58</v>
      </c>
      <c r="K37" s="97">
        <v>353977.91</v>
      </c>
      <c r="L37" s="97">
        <v>154730.92000000001</v>
      </c>
      <c r="M37" s="97">
        <v>184131.48</v>
      </c>
      <c r="N37" s="97">
        <v>190494.38</v>
      </c>
      <c r="O37" s="97">
        <v>114564.09</v>
      </c>
      <c r="P37" s="97">
        <v>42604.160000000003</v>
      </c>
      <c r="Q37" s="99">
        <v>134156.45000000001</v>
      </c>
      <c r="R37" s="98">
        <v>620934.75</v>
      </c>
      <c r="S37" s="97">
        <v>943421.43999999994</v>
      </c>
      <c r="T37" s="97">
        <v>830131.69</v>
      </c>
      <c r="U37" s="97">
        <v>661351</v>
      </c>
      <c r="V37" s="97">
        <v>405438.5</v>
      </c>
      <c r="W37" s="99">
        <v>493426.09</v>
      </c>
      <c r="X37" s="187">
        <f t="shared" si="0"/>
        <v>219691.28</v>
      </c>
      <c r="Y37" s="99">
        <f t="shared" si="1"/>
        <v>144443.685</v>
      </c>
      <c r="Z37" s="186">
        <f t="shared" si="2"/>
        <v>830131.69</v>
      </c>
      <c r="AA37" s="99">
        <f t="shared" si="3"/>
        <v>493426.09</v>
      </c>
      <c r="AB37" s="171">
        <f t="shared" si="4"/>
        <v>1.520947627443872</v>
      </c>
      <c r="AC37" s="171">
        <f t="shared" si="5"/>
        <v>1.6823830495059553</v>
      </c>
      <c r="AD37" s="173">
        <f t="shared" si="6"/>
        <v>0.90404359928050271</v>
      </c>
      <c r="AE37" s="172">
        <f t="shared" si="7"/>
        <v>0.26464629967324826</v>
      </c>
      <c r="AF37" s="171">
        <f t="shared" si="8"/>
        <v>0.29273621303648534</v>
      </c>
      <c r="AG37" s="171">
        <f t="shared" si="9"/>
        <v>0.11445393762867268</v>
      </c>
      <c r="AH37" s="171">
        <f t="shared" si="10"/>
        <v>8.2494587755516061E-2</v>
      </c>
      <c r="AI37" s="172">
        <f t="shared" si="11"/>
        <v>2.2797840011730334E-3</v>
      </c>
      <c r="AJ37" s="185">
        <f t="shared" si="12"/>
        <v>3.3305822614403103E-4</v>
      </c>
    </row>
    <row r="38" spans="1:36">
      <c r="A38" s="191">
        <v>40</v>
      </c>
      <c r="B38" s="190" t="s">
        <v>826</v>
      </c>
      <c r="C38" s="189" t="s">
        <v>825</v>
      </c>
      <c r="D38" s="79" t="s">
        <v>750</v>
      </c>
      <c r="E38" s="80">
        <v>244.09283400000001</v>
      </c>
      <c r="F38" s="79">
        <v>0.69599999999999995</v>
      </c>
      <c r="G38" s="188" t="s">
        <v>303</v>
      </c>
      <c r="H38" s="98">
        <v>1130925.3799999999</v>
      </c>
      <c r="I38" s="97">
        <v>881564.69</v>
      </c>
      <c r="J38" s="97">
        <v>1984039.38</v>
      </c>
      <c r="K38" s="97">
        <v>1122300.75</v>
      </c>
      <c r="L38" s="97">
        <v>688475.69</v>
      </c>
      <c r="M38" s="97">
        <v>577657.93999999994</v>
      </c>
      <c r="N38" s="97">
        <v>721813.69</v>
      </c>
      <c r="O38" s="97">
        <v>429125.12</v>
      </c>
      <c r="P38" s="97">
        <v>335361.81</v>
      </c>
      <c r="Q38" s="99">
        <v>398051.5</v>
      </c>
      <c r="R38" s="98">
        <v>1133812.3799999999</v>
      </c>
      <c r="S38" s="97">
        <v>1257030.1200000001</v>
      </c>
      <c r="T38" s="97">
        <v>1471289</v>
      </c>
      <c r="U38" s="97">
        <v>1344724.38</v>
      </c>
      <c r="V38" s="97">
        <v>1859777</v>
      </c>
      <c r="W38" s="99">
        <v>1469692</v>
      </c>
      <c r="X38" s="187">
        <f t="shared" si="0"/>
        <v>1126613.0649999999</v>
      </c>
      <c r="Y38" s="99">
        <f t="shared" si="1"/>
        <v>503391.52999999997</v>
      </c>
      <c r="Z38" s="186">
        <f t="shared" si="2"/>
        <v>1257030.1200000001</v>
      </c>
      <c r="AA38" s="99">
        <f t="shared" si="3"/>
        <v>1469692</v>
      </c>
      <c r="AB38" s="171">
        <f t="shared" si="4"/>
        <v>2.2380453342152977</v>
      </c>
      <c r="AC38" s="171">
        <f t="shared" si="5"/>
        <v>0.85530173669040865</v>
      </c>
      <c r="AD38" s="173">
        <f t="shared" si="6"/>
        <v>2.6166734360617778</v>
      </c>
      <c r="AE38" s="172">
        <f t="shared" si="7"/>
        <v>0.89624985676556412</v>
      </c>
      <c r="AF38" s="171">
        <f t="shared" si="8"/>
        <v>0.34251498273107561</v>
      </c>
      <c r="AG38" s="171">
        <f t="shared" si="9"/>
        <v>6.711699019676871E-3</v>
      </c>
      <c r="AH38" s="171">
        <f t="shared" si="10"/>
        <v>0.21480042883774902</v>
      </c>
      <c r="AI38" s="172">
        <f t="shared" si="11"/>
        <v>0.98044556842228747</v>
      </c>
      <c r="AJ38" s="185">
        <f t="shared" si="12"/>
        <v>1.5124484740464564E-4</v>
      </c>
    </row>
    <row r="39" spans="1:36">
      <c r="A39" s="191">
        <v>41</v>
      </c>
      <c r="B39" s="190" t="s">
        <v>824</v>
      </c>
      <c r="C39" s="189" t="s">
        <v>823</v>
      </c>
      <c r="D39" s="79" t="s">
        <v>750</v>
      </c>
      <c r="E39" s="80">
        <v>112.05101000000001</v>
      </c>
      <c r="F39" s="79">
        <v>0.69599999999999995</v>
      </c>
      <c r="G39" s="188" t="s">
        <v>303</v>
      </c>
      <c r="H39" s="98">
        <v>817441.44</v>
      </c>
      <c r="I39" s="97">
        <v>527204.75</v>
      </c>
      <c r="J39" s="97">
        <v>1125566.75</v>
      </c>
      <c r="K39" s="97">
        <v>605207.5</v>
      </c>
      <c r="L39" s="97">
        <v>448766.62</v>
      </c>
      <c r="M39" s="97">
        <v>397385.41</v>
      </c>
      <c r="N39" s="97">
        <v>404685.16</v>
      </c>
      <c r="O39" s="97">
        <v>261578.69</v>
      </c>
      <c r="P39" s="97">
        <v>180087.12</v>
      </c>
      <c r="Q39" s="99">
        <v>182862.67</v>
      </c>
      <c r="R39" s="98">
        <v>665730.62</v>
      </c>
      <c r="S39" s="97">
        <v>845239.31</v>
      </c>
      <c r="T39" s="97">
        <v>869367.94</v>
      </c>
      <c r="U39" s="97">
        <v>813648.56</v>
      </c>
      <c r="V39" s="97">
        <v>1083670.1200000001</v>
      </c>
      <c r="W39" s="99">
        <v>1143712</v>
      </c>
      <c r="X39" s="187">
        <f t="shared" si="0"/>
        <v>711324.47</v>
      </c>
      <c r="Y39" s="99">
        <f t="shared" si="1"/>
        <v>329482.05</v>
      </c>
      <c r="Z39" s="186">
        <f t="shared" si="2"/>
        <v>845239.31</v>
      </c>
      <c r="AA39" s="99">
        <f t="shared" si="3"/>
        <v>1083670.1200000001</v>
      </c>
      <c r="AB39" s="171">
        <f t="shared" si="4"/>
        <v>2.1589172156722953</v>
      </c>
      <c r="AC39" s="171">
        <f t="shared" si="5"/>
        <v>0.77997842184667776</v>
      </c>
      <c r="AD39" s="173">
        <f t="shared" si="6"/>
        <v>2.7679191567387731</v>
      </c>
      <c r="AE39" s="172">
        <f t="shared" si="7"/>
        <v>0.84156576910744951</v>
      </c>
      <c r="AF39" s="171">
        <f t="shared" si="8"/>
        <v>0.30404275611105708</v>
      </c>
      <c r="AG39" s="171">
        <f t="shared" si="9"/>
        <v>5.7156867990674634E-3</v>
      </c>
      <c r="AH39" s="171">
        <f t="shared" si="10"/>
        <v>0.14067524005870818</v>
      </c>
      <c r="AI39" s="172">
        <f t="shared" si="11"/>
        <v>0.88880028822728674</v>
      </c>
      <c r="AJ39" s="185">
        <f t="shared" si="12"/>
        <v>1.785928183960761E-4</v>
      </c>
    </row>
    <row r="40" spans="1:36">
      <c r="A40" s="191">
        <v>43</v>
      </c>
      <c r="B40" s="190" t="s">
        <v>822</v>
      </c>
      <c r="C40" s="189" t="s">
        <v>821</v>
      </c>
      <c r="D40" s="79" t="s">
        <v>750</v>
      </c>
      <c r="E40" s="80">
        <v>243.09899899999999</v>
      </c>
      <c r="F40" s="79">
        <v>1.7649999999999999</v>
      </c>
      <c r="G40" s="188" t="s">
        <v>303</v>
      </c>
      <c r="H40" s="98">
        <v>14803.07</v>
      </c>
      <c r="I40" s="97">
        <v>4988.8599999999997</v>
      </c>
      <c r="J40" s="97">
        <v>9015.0499999999993</v>
      </c>
      <c r="K40" s="97">
        <v>4638.42</v>
      </c>
      <c r="L40" s="97">
        <v>4128.97</v>
      </c>
      <c r="M40" s="97">
        <v>8437.1</v>
      </c>
      <c r="N40" s="97">
        <v>6687.09</v>
      </c>
      <c r="O40" s="97">
        <v>4055.25</v>
      </c>
      <c r="P40" s="97">
        <v>6311.72</v>
      </c>
      <c r="Q40" s="99">
        <v>5192.83</v>
      </c>
      <c r="R40" s="98">
        <v>12467.18</v>
      </c>
      <c r="S40" s="97">
        <v>0</v>
      </c>
      <c r="T40" s="97">
        <v>0</v>
      </c>
      <c r="U40" s="97">
        <v>0</v>
      </c>
      <c r="V40" s="97">
        <v>7885.99</v>
      </c>
      <c r="W40" s="99">
        <v>0</v>
      </c>
      <c r="X40" s="187">
        <f t="shared" si="0"/>
        <v>7001.9549999999999</v>
      </c>
      <c r="Y40" s="99">
        <f t="shared" si="1"/>
        <v>5752.2749999999996</v>
      </c>
      <c r="Z40" s="186">
        <f t="shared" si="2"/>
        <v>0</v>
      </c>
      <c r="AA40" s="99">
        <f t="shared" si="3"/>
        <v>0</v>
      </c>
      <c r="AB40" s="171">
        <f t="shared" si="4"/>
        <v>1.2172496968590689</v>
      </c>
      <c r="AC40" s="171" t="e">
        <f t="shared" si="5"/>
        <v>#DIV/0!</v>
      </c>
      <c r="AD40" s="173" t="e">
        <f t="shared" si="6"/>
        <v>#DIV/0!</v>
      </c>
      <c r="AE40" s="172" t="e">
        <f t="shared" si="7"/>
        <v>#DIV/0!</v>
      </c>
      <c r="AF40" s="171" t="e">
        <f t="shared" si="8"/>
        <v>#DIV/0!</v>
      </c>
      <c r="AG40" s="171">
        <f t="shared" si="9"/>
        <v>0.24899884629223126</v>
      </c>
      <c r="AH40" s="171">
        <f t="shared" si="10"/>
        <v>0.77165271276744329</v>
      </c>
      <c r="AI40" s="172">
        <f t="shared" si="11"/>
        <v>0.38935198800576515</v>
      </c>
      <c r="AJ40" s="185">
        <f t="shared" si="12"/>
        <v>0.15552799024371405</v>
      </c>
    </row>
    <row r="41" spans="1:36">
      <c r="A41" s="191">
        <v>44</v>
      </c>
      <c r="B41" s="190" t="s">
        <v>820</v>
      </c>
      <c r="C41" s="189" t="s">
        <v>819</v>
      </c>
      <c r="D41" s="79" t="s">
        <v>750</v>
      </c>
      <c r="E41" s="80">
        <v>127.050507</v>
      </c>
      <c r="F41" s="79">
        <v>1.2849999999999999</v>
      </c>
      <c r="G41" s="188" t="s">
        <v>303</v>
      </c>
      <c r="H41" s="98">
        <v>29940.66</v>
      </c>
      <c r="I41" s="97">
        <v>30000.68</v>
      </c>
      <c r="J41" s="97">
        <v>26422.81</v>
      </c>
      <c r="K41" s="97">
        <v>37755.29</v>
      </c>
      <c r="L41" s="97">
        <v>21456.92</v>
      </c>
      <c r="M41" s="97">
        <v>22184.98</v>
      </c>
      <c r="N41" s="97">
        <v>34864.47</v>
      </c>
      <c r="O41" s="97">
        <v>19333.82</v>
      </c>
      <c r="P41" s="97">
        <v>19425.25</v>
      </c>
      <c r="Q41" s="99">
        <v>19897.86</v>
      </c>
      <c r="R41" s="98">
        <v>14769.37</v>
      </c>
      <c r="S41" s="97">
        <v>49309.41</v>
      </c>
      <c r="T41" s="97">
        <v>24782.9</v>
      </c>
      <c r="U41" s="97">
        <v>11722.71</v>
      </c>
      <c r="V41" s="97">
        <v>11541.79</v>
      </c>
      <c r="W41" s="99">
        <v>14320.46</v>
      </c>
      <c r="X41" s="187">
        <f t="shared" si="0"/>
        <v>29970.67</v>
      </c>
      <c r="Y41" s="99">
        <f t="shared" si="1"/>
        <v>20677.39</v>
      </c>
      <c r="Z41" s="186">
        <f t="shared" si="2"/>
        <v>24782.9</v>
      </c>
      <c r="AA41" s="99">
        <f t="shared" si="3"/>
        <v>11722.71</v>
      </c>
      <c r="AB41" s="171">
        <f t="shared" si="4"/>
        <v>1.4494416364928069</v>
      </c>
      <c r="AC41" s="171">
        <f t="shared" si="5"/>
        <v>2.1140930723356632</v>
      </c>
      <c r="AD41" s="173">
        <f t="shared" si="6"/>
        <v>0.68560918885726008</v>
      </c>
      <c r="AE41" s="172">
        <f t="shared" si="7"/>
        <v>1.2093286096461673</v>
      </c>
      <c r="AF41" s="171">
        <f t="shared" si="8"/>
        <v>1.7638745648403826</v>
      </c>
      <c r="AG41" s="171">
        <f t="shared" si="9"/>
        <v>5.2728826987636847E-2</v>
      </c>
      <c r="AH41" s="171">
        <f t="shared" si="10"/>
        <v>0.1723403347131037</v>
      </c>
      <c r="AI41" s="172">
        <f t="shared" si="11"/>
        <v>0.88220052264235627</v>
      </c>
      <c r="AJ41" s="185">
        <f t="shared" si="12"/>
        <v>2.4789157819532667E-2</v>
      </c>
    </row>
    <row r="42" spans="1:36">
      <c r="A42" s="191">
        <v>47</v>
      </c>
      <c r="B42" s="190" t="s">
        <v>818</v>
      </c>
      <c r="C42" s="189" t="s">
        <v>817</v>
      </c>
      <c r="D42" s="79" t="s">
        <v>750</v>
      </c>
      <c r="E42" s="80">
        <v>482.96121199999999</v>
      </c>
      <c r="F42" s="79">
        <v>0.55400000000000005</v>
      </c>
      <c r="G42" s="188" t="s">
        <v>168</v>
      </c>
      <c r="H42" s="98">
        <v>353792.75</v>
      </c>
      <c r="I42" s="97">
        <v>430607.5</v>
      </c>
      <c r="J42" s="97">
        <v>62924.3</v>
      </c>
      <c r="K42" s="97">
        <v>89494.78</v>
      </c>
      <c r="L42" s="97">
        <v>64699.46</v>
      </c>
      <c r="M42" s="97">
        <v>26844.23</v>
      </c>
      <c r="N42" s="97">
        <v>28161.599999999999</v>
      </c>
      <c r="O42" s="97">
        <v>109043.13</v>
      </c>
      <c r="P42" s="97">
        <v>95440.91</v>
      </c>
      <c r="Q42" s="99">
        <v>77271.320000000007</v>
      </c>
      <c r="R42" s="98">
        <v>4735.1000000000004</v>
      </c>
      <c r="S42" s="97">
        <v>7587.37</v>
      </c>
      <c r="T42" s="97">
        <v>6054.49</v>
      </c>
      <c r="U42" s="97">
        <v>5076.7299999999996</v>
      </c>
      <c r="V42" s="97">
        <v>0</v>
      </c>
      <c r="W42" s="99">
        <v>5222.16</v>
      </c>
      <c r="X42" s="187">
        <f t="shared" si="0"/>
        <v>221643.76499999998</v>
      </c>
      <c r="Y42" s="99">
        <f t="shared" si="1"/>
        <v>70985.39</v>
      </c>
      <c r="Z42" s="186">
        <f t="shared" si="2"/>
        <v>6054.49</v>
      </c>
      <c r="AA42" s="99">
        <f t="shared" si="3"/>
        <v>5076.7299999999996</v>
      </c>
      <c r="AB42" s="171">
        <f t="shared" si="4"/>
        <v>3.1223856768273017</v>
      </c>
      <c r="AC42" s="171">
        <f t="shared" si="5"/>
        <v>1.1925964154091315</v>
      </c>
      <c r="AD42" s="173">
        <f t="shared" si="6"/>
        <v>2.6181410882038731</v>
      </c>
      <c r="AE42" s="172">
        <f t="shared" si="7"/>
        <v>36.608164354057898</v>
      </c>
      <c r="AF42" s="171">
        <f t="shared" si="8"/>
        <v>13.982502516383578</v>
      </c>
      <c r="AG42" s="171">
        <f t="shared" si="9"/>
        <v>5.71167346021932E-2</v>
      </c>
      <c r="AH42" s="171">
        <f t="shared" si="10"/>
        <v>0.23030588894861284</v>
      </c>
      <c r="AI42" s="172">
        <f t="shared" si="11"/>
        <v>9.2174711339833876E-2</v>
      </c>
      <c r="AJ42" s="185">
        <f t="shared" si="12"/>
        <v>1.7039893770298707E-2</v>
      </c>
    </row>
    <row r="43" spans="1:36">
      <c r="A43" s="191">
        <v>48</v>
      </c>
      <c r="B43" s="190" t="s">
        <v>816</v>
      </c>
      <c r="C43" s="189" t="s">
        <v>815</v>
      </c>
      <c r="D43" s="79" t="s">
        <v>750</v>
      </c>
      <c r="E43" s="80">
        <v>402.997772</v>
      </c>
      <c r="F43" s="79">
        <v>0.625</v>
      </c>
      <c r="G43" s="188" t="s">
        <v>168</v>
      </c>
      <c r="H43" s="98">
        <v>393258.75</v>
      </c>
      <c r="I43" s="97">
        <v>420684.91</v>
      </c>
      <c r="J43" s="97">
        <v>588232</v>
      </c>
      <c r="K43" s="97">
        <v>360452.84</v>
      </c>
      <c r="L43" s="97">
        <v>79237.69</v>
      </c>
      <c r="M43" s="97">
        <v>83654.62</v>
      </c>
      <c r="N43" s="97">
        <v>53017.09</v>
      </c>
      <c r="O43" s="97">
        <v>109191.07</v>
      </c>
      <c r="P43" s="97">
        <v>86931.09</v>
      </c>
      <c r="Q43" s="99">
        <v>123774.04</v>
      </c>
      <c r="R43" s="98">
        <v>903150.81</v>
      </c>
      <c r="S43" s="97">
        <v>1906141.38</v>
      </c>
      <c r="T43" s="97">
        <v>1543588.12</v>
      </c>
      <c r="U43" s="97">
        <v>1681153</v>
      </c>
      <c r="V43" s="97">
        <v>1088854.25</v>
      </c>
      <c r="W43" s="99">
        <v>1264592.1200000001</v>
      </c>
      <c r="X43" s="187">
        <f t="shared" si="0"/>
        <v>406971.82999999996</v>
      </c>
      <c r="Y43" s="99">
        <f t="shared" si="1"/>
        <v>85292.854999999996</v>
      </c>
      <c r="Z43" s="186">
        <f t="shared" si="2"/>
        <v>1543588.12</v>
      </c>
      <c r="AA43" s="99">
        <f t="shared" si="3"/>
        <v>1264592.1200000001</v>
      </c>
      <c r="AB43" s="171">
        <f t="shared" si="4"/>
        <v>4.7714645030934886</v>
      </c>
      <c r="AC43" s="171">
        <f t="shared" si="5"/>
        <v>1.2206213336202032</v>
      </c>
      <c r="AD43" s="173">
        <f t="shared" si="6"/>
        <v>3.9090456406672405</v>
      </c>
      <c r="AE43" s="172">
        <f t="shared" si="7"/>
        <v>0.26365312399527924</v>
      </c>
      <c r="AF43" s="171">
        <f t="shared" si="8"/>
        <v>6.7446929054088986E-2</v>
      </c>
      <c r="AG43" s="171">
        <f t="shared" si="9"/>
        <v>3.170377639679516E-5</v>
      </c>
      <c r="AH43" s="171">
        <f t="shared" si="10"/>
        <v>0.77175619945254026</v>
      </c>
      <c r="AI43" s="172">
        <f t="shared" si="11"/>
        <v>1.0320097679639673E-2</v>
      </c>
      <c r="AJ43" s="185">
        <f t="shared" si="12"/>
        <v>1.2606060803148885E-5</v>
      </c>
    </row>
    <row r="44" spans="1:36">
      <c r="A44" s="191">
        <v>49</v>
      </c>
      <c r="B44" s="190" t="s">
        <v>814</v>
      </c>
      <c r="C44" s="189" t="s">
        <v>813</v>
      </c>
      <c r="D44" s="79" t="s">
        <v>750</v>
      </c>
      <c r="E44" s="80">
        <v>325.04299900000001</v>
      </c>
      <c r="F44" s="79">
        <v>0.69499999999999995</v>
      </c>
      <c r="G44" s="188" t="s">
        <v>303</v>
      </c>
      <c r="H44" s="98">
        <v>803810.31</v>
      </c>
      <c r="I44" s="97">
        <v>296178.53000000003</v>
      </c>
      <c r="J44" s="97">
        <v>965872.69</v>
      </c>
      <c r="K44" s="97">
        <v>1061081.3799999999</v>
      </c>
      <c r="L44" s="97">
        <v>1335322</v>
      </c>
      <c r="M44" s="97">
        <v>1065401.6200000001</v>
      </c>
      <c r="N44" s="97">
        <v>1167110</v>
      </c>
      <c r="O44" s="97">
        <v>828617.5</v>
      </c>
      <c r="P44" s="97">
        <v>842775</v>
      </c>
      <c r="Q44" s="99">
        <v>1177564.3799999999</v>
      </c>
      <c r="R44" s="98">
        <v>1495881.88</v>
      </c>
      <c r="S44" s="97">
        <v>2591423.75</v>
      </c>
      <c r="T44" s="97">
        <v>1549901.38</v>
      </c>
      <c r="U44" s="97">
        <v>1601838.62</v>
      </c>
      <c r="V44" s="97">
        <v>1051627.8799999999</v>
      </c>
      <c r="W44" s="99">
        <v>1179715.8799999999</v>
      </c>
      <c r="X44" s="187">
        <f t="shared" si="0"/>
        <v>884841.5</v>
      </c>
      <c r="Y44" s="99">
        <f t="shared" si="1"/>
        <v>1116255.81</v>
      </c>
      <c r="Z44" s="186">
        <f t="shared" si="2"/>
        <v>1549901.38</v>
      </c>
      <c r="AA44" s="99">
        <f t="shared" si="3"/>
        <v>1179715.8799999999</v>
      </c>
      <c r="AB44" s="171">
        <f t="shared" si="4"/>
        <v>0.79268702753717357</v>
      </c>
      <c r="AC44" s="171">
        <f t="shared" si="5"/>
        <v>1.3137920801744229</v>
      </c>
      <c r="AD44" s="173">
        <f t="shared" si="6"/>
        <v>0.60335804995257247</v>
      </c>
      <c r="AE44" s="172">
        <f t="shared" si="7"/>
        <v>0.57090180795890388</v>
      </c>
      <c r="AF44" s="171">
        <f t="shared" si="8"/>
        <v>0.94620732747956238</v>
      </c>
      <c r="AG44" s="171">
        <f t="shared" si="9"/>
        <v>0.12740199934071161</v>
      </c>
      <c r="AH44" s="171">
        <f t="shared" si="10"/>
        <v>0.20106274496781781</v>
      </c>
      <c r="AI44" s="172">
        <f t="shared" si="11"/>
        <v>2.848309290591787E-2</v>
      </c>
      <c r="AJ44" s="185">
        <f t="shared" si="12"/>
        <v>0.23929679766843259</v>
      </c>
    </row>
    <row r="45" spans="1:36">
      <c r="A45" s="191">
        <v>50</v>
      </c>
      <c r="B45" s="190" t="s">
        <v>812</v>
      </c>
      <c r="C45" s="189" t="s">
        <v>811</v>
      </c>
      <c r="D45" s="79" t="s">
        <v>750</v>
      </c>
      <c r="E45" s="80">
        <v>113.034958</v>
      </c>
      <c r="F45" s="79">
        <v>0.754</v>
      </c>
      <c r="G45" s="188" t="s">
        <v>303</v>
      </c>
      <c r="H45" s="98">
        <v>524715.62</v>
      </c>
      <c r="I45" s="97">
        <v>332894.25</v>
      </c>
      <c r="J45" s="97">
        <v>1194822</v>
      </c>
      <c r="K45" s="97">
        <v>1133953.8799999999</v>
      </c>
      <c r="L45" s="97">
        <v>266618.53000000003</v>
      </c>
      <c r="M45" s="97">
        <v>345282.28</v>
      </c>
      <c r="N45" s="97">
        <v>170284.05</v>
      </c>
      <c r="O45" s="97">
        <v>204020.89</v>
      </c>
      <c r="P45" s="97">
        <v>180099.06</v>
      </c>
      <c r="Q45" s="99">
        <v>158603.17000000001</v>
      </c>
      <c r="R45" s="98">
        <v>437977.5</v>
      </c>
      <c r="S45" s="97">
        <v>1336446.8799999999</v>
      </c>
      <c r="T45" s="97">
        <v>823809.5</v>
      </c>
      <c r="U45" s="97">
        <v>411517.75</v>
      </c>
      <c r="V45" s="97">
        <v>409403.88</v>
      </c>
      <c r="W45" s="99">
        <v>423217.09</v>
      </c>
      <c r="X45" s="187">
        <f t="shared" si="0"/>
        <v>829334.75</v>
      </c>
      <c r="Y45" s="99">
        <f t="shared" si="1"/>
        <v>192059.97500000001</v>
      </c>
      <c r="Z45" s="186">
        <f t="shared" si="2"/>
        <v>823809.5</v>
      </c>
      <c r="AA45" s="99">
        <f t="shared" si="3"/>
        <v>411517.75</v>
      </c>
      <c r="AB45" s="171">
        <f t="shared" si="4"/>
        <v>4.318102977989037</v>
      </c>
      <c r="AC45" s="171">
        <f t="shared" si="5"/>
        <v>2.001880842320896</v>
      </c>
      <c r="AD45" s="173">
        <f t="shared" si="6"/>
        <v>2.1570229789415492</v>
      </c>
      <c r="AE45" s="172">
        <f t="shared" si="7"/>
        <v>1.0067069510608946</v>
      </c>
      <c r="AF45" s="171">
        <f t="shared" si="8"/>
        <v>0.46671127794609102</v>
      </c>
      <c r="AG45" s="171">
        <f t="shared" si="9"/>
        <v>1.0986545939075019E-2</v>
      </c>
      <c r="AH45" s="171">
        <f t="shared" si="10"/>
        <v>0.15789040769566143</v>
      </c>
      <c r="AI45" s="172">
        <f t="shared" si="11"/>
        <v>0.84432768055039498</v>
      </c>
      <c r="AJ45" s="185">
        <f t="shared" si="12"/>
        <v>2.8194252708936773E-3</v>
      </c>
    </row>
    <row r="46" spans="1:36">
      <c r="A46" s="191">
        <v>52</v>
      </c>
      <c r="B46" s="190" t="s">
        <v>810</v>
      </c>
      <c r="C46" s="189" t="s">
        <v>809</v>
      </c>
      <c r="D46" s="79" t="s">
        <v>750</v>
      </c>
      <c r="E46" s="80">
        <v>506.96963499999998</v>
      </c>
      <c r="F46" s="79">
        <v>0.57099999999999995</v>
      </c>
      <c r="G46" s="188" t="s">
        <v>168</v>
      </c>
      <c r="H46" s="98">
        <v>45727</v>
      </c>
      <c r="I46" s="97">
        <v>16742.8</v>
      </c>
      <c r="J46" s="97">
        <v>6987.9</v>
      </c>
      <c r="K46" s="97">
        <v>139946.67000000001</v>
      </c>
      <c r="L46" s="97">
        <v>27936.91</v>
      </c>
      <c r="M46" s="97">
        <v>0</v>
      </c>
      <c r="N46" s="97">
        <v>2882.17</v>
      </c>
      <c r="O46" s="97">
        <v>19560.349999999999</v>
      </c>
      <c r="P46" s="97">
        <v>25328.63</v>
      </c>
      <c r="Q46" s="99">
        <v>16375.29</v>
      </c>
      <c r="R46" s="98">
        <v>0</v>
      </c>
      <c r="S46" s="97">
        <v>28251.040000000001</v>
      </c>
      <c r="T46" s="97">
        <v>28194.04</v>
      </c>
      <c r="U46" s="97">
        <v>44093.81</v>
      </c>
      <c r="V46" s="97">
        <v>46738.09</v>
      </c>
      <c r="W46" s="99">
        <v>38283.14</v>
      </c>
      <c r="X46" s="187">
        <f t="shared" si="0"/>
        <v>31234.9</v>
      </c>
      <c r="Y46" s="99">
        <f t="shared" si="1"/>
        <v>17967.82</v>
      </c>
      <c r="Z46" s="186">
        <f t="shared" si="2"/>
        <v>28194.04</v>
      </c>
      <c r="AA46" s="99">
        <f t="shared" si="3"/>
        <v>44093.81</v>
      </c>
      <c r="AB46" s="171">
        <f t="shared" si="4"/>
        <v>1.7383800594618604</v>
      </c>
      <c r="AC46" s="171">
        <f t="shared" si="5"/>
        <v>0.63941038436007236</v>
      </c>
      <c r="AD46" s="173">
        <f t="shared" si="6"/>
        <v>2.718723533402803</v>
      </c>
      <c r="AE46" s="172">
        <f t="shared" si="7"/>
        <v>1.1078547097187916</v>
      </c>
      <c r="AF46" s="171">
        <f t="shared" si="8"/>
        <v>0.4074907566390838</v>
      </c>
      <c r="AG46" s="171">
        <f t="shared" si="9"/>
        <v>0.17242469575653299</v>
      </c>
      <c r="AH46" s="171">
        <f t="shared" si="10"/>
        <v>6.757810317486368E-2</v>
      </c>
      <c r="AI46" s="172">
        <f t="shared" si="11"/>
        <v>0.4032865555441002</v>
      </c>
      <c r="AJ46" s="185">
        <f t="shared" si="12"/>
        <v>5.8877126888540318E-3</v>
      </c>
    </row>
    <row r="47" spans="1:36">
      <c r="A47" s="191">
        <v>53</v>
      </c>
      <c r="B47" s="190" t="s">
        <v>808</v>
      </c>
      <c r="C47" s="189" t="s">
        <v>807</v>
      </c>
      <c r="D47" s="79" t="s">
        <v>750</v>
      </c>
      <c r="E47" s="80">
        <v>427.006012</v>
      </c>
      <c r="F47" s="79">
        <v>0.56699999999999995</v>
      </c>
      <c r="G47" s="188" t="s">
        <v>168</v>
      </c>
      <c r="H47" s="98">
        <v>23261.18</v>
      </c>
      <c r="I47" s="97">
        <v>11915.27</v>
      </c>
      <c r="J47" s="97">
        <v>9145.06</v>
      </c>
      <c r="K47" s="97">
        <v>34671.03</v>
      </c>
      <c r="L47" s="97">
        <v>4007.34</v>
      </c>
      <c r="M47" s="97">
        <v>0</v>
      </c>
      <c r="N47" s="97">
        <v>1706.61</v>
      </c>
      <c r="O47" s="97">
        <v>6542.25</v>
      </c>
      <c r="P47" s="97">
        <v>115396.53</v>
      </c>
      <c r="Q47" s="99">
        <v>0</v>
      </c>
      <c r="R47" s="98">
        <v>10188.780000000001</v>
      </c>
      <c r="S47" s="97">
        <v>23429.46</v>
      </c>
      <c r="T47" s="97">
        <v>13559.29</v>
      </c>
      <c r="U47" s="97">
        <v>23694.35</v>
      </c>
      <c r="V47" s="97">
        <v>16559.29</v>
      </c>
      <c r="W47" s="99">
        <v>2750.45</v>
      </c>
      <c r="X47" s="187">
        <f t="shared" si="0"/>
        <v>17588.224999999999</v>
      </c>
      <c r="Y47" s="99">
        <f t="shared" si="1"/>
        <v>2856.9750000000004</v>
      </c>
      <c r="Z47" s="186">
        <f t="shared" si="2"/>
        <v>13559.29</v>
      </c>
      <c r="AA47" s="99">
        <f t="shared" si="3"/>
        <v>16559.29</v>
      </c>
      <c r="AB47" s="171">
        <f t="shared" si="4"/>
        <v>6.1562404291252095</v>
      </c>
      <c r="AC47" s="171">
        <f t="shared" si="5"/>
        <v>0.81883281227637172</v>
      </c>
      <c r="AD47" s="173">
        <f t="shared" si="6"/>
        <v>7.5183118419628752</v>
      </c>
      <c r="AE47" s="172">
        <f t="shared" si="7"/>
        <v>1.2971346582306298</v>
      </c>
      <c r="AF47" s="171">
        <f t="shared" si="8"/>
        <v>0.17253004204890429</v>
      </c>
      <c r="AG47" s="171">
        <f t="shared" si="9"/>
        <v>0.95084592212338814</v>
      </c>
      <c r="AH47" s="171">
        <f t="shared" si="10"/>
        <v>0.85851631472131607</v>
      </c>
      <c r="AI47" s="172">
        <f t="shared" si="11"/>
        <v>0.6221493991186462</v>
      </c>
      <c r="AJ47" s="185">
        <f t="shared" si="12"/>
        <v>0.81060360605445703</v>
      </c>
    </row>
    <row r="48" spans="1:36">
      <c r="A48" s="191">
        <v>54</v>
      </c>
      <c r="B48" s="190" t="s">
        <v>806</v>
      </c>
      <c r="C48" s="189" t="s">
        <v>805</v>
      </c>
      <c r="D48" s="79" t="s">
        <v>750</v>
      </c>
      <c r="E48" s="80">
        <v>349.05426</v>
      </c>
      <c r="F48" s="79">
        <v>0.70399999999999996</v>
      </c>
      <c r="G48" s="188" t="s">
        <v>303</v>
      </c>
      <c r="H48" s="98">
        <v>57438624</v>
      </c>
      <c r="I48" s="97">
        <v>30259736</v>
      </c>
      <c r="J48" s="97">
        <v>47255452</v>
      </c>
      <c r="K48" s="97">
        <v>44671308</v>
      </c>
      <c r="L48" s="97">
        <v>54873468</v>
      </c>
      <c r="M48" s="97">
        <v>62016516</v>
      </c>
      <c r="N48" s="97">
        <v>46799072</v>
      </c>
      <c r="O48" s="97">
        <v>62186528</v>
      </c>
      <c r="P48" s="97">
        <v>57717260</v>
      </c>
      <c r="Q48" s="99">
        <v>64892768</v>
      </c>
      <c r="R48" s="98">
        <v>3456186.25</v>
      </c>
      <c r="S48" s="97">
        <v>4771891.5</v>
      </c>
      <c r="T48" s="97">
        <v>3984741.25</v>
      </c>
      <c r="U48" s="97">
        <v>1137742.6200000001</v>
      </c>
      <c r="V48" s="97">
        <v>1096397.3799999999</v>
      </c>
      <c r="W48" s="99">
        <v>849689.94</v>
      </c>
      <c r="X48" s="187">
        <f t="shared" si="0"/>
        <v>45963380</v>
      </c>
      <c r="Y48" s="99">
        <f t="shared" si="1"/>
        <v>59866888</v>
      </c>
      <c r="Z48" s="186">
        <f t="shared" si="2"/>
        <v>3984741.25</v>
      </c>
      <c r="AA48" s="99">
        <f t="shared" si="3"/>
        <v>1096397.3799999999</v>
      </c>
      <c r="AB48" s="171">
        <f t="shared" si="4"/>
        <v>0.76775963367262379</v>
      </c>
      <c r="AC48" s="171">
        <f t="shared" si="5"/>
        <v>3.6343950858401364</v>
      </c>
      <c r="AD48" s="173">
        <f t="shared" si="6"/>
        <v>0.21124825879934472</v>
      </c>
      <c r="AE48" s="172">
        <f t="shared" si="7"/>
        <v>11.534846836039856</v>
      </c>
      <c r="AF48" s="171">
        <f t="shared" si="8"/>
        <v>54.60327531975679</v>
      </c>
      <c r="AG48" s="171">
        <f t="shared" si="9"/>
        <v>4.5287202813467736E-2</v>
      </c>
      <c r="AH48" s="171">
        <f t="shared" si="10"/>
        <v>1.4940888830795012E-3</v>
      </c>
      <c r="AI48" s="172">
        <f t="shared" si="11"/>
        <v>1.6538461976983135E-3</v>
      </c>
      <c r="AJ48" s="185">
        <f t="shared" si="12"/>
        <v>1.7629019392216095E-6</v>
      </c>
    </row>
    <row r="49" spans="1:36">
      <c r="A49" s="191">
        <v>55</v>
      </c>
      <c r="B49" s="190" t="s">
        <v>804</v>
      </c>
      <c r="C49" s="189" t="s">
        <v>803</v>
      </c>
      <c r="D49" s="79" t="s">
        <v>750</v>
      </c>
      <c r="E49" s="80">
        <v>269.08792099999999</v>
      </c>
      <c r="F49" s="79">
        <v>0.71899999999999997</v>
      </c>
      <c r="G49" s="188" t="s">
        <v>303</v>
      </c>
      <c r="H49" s="98">
        <v>11257691</v>
      </c>
      <c r="I49" s="97">
        <v>6725682</v>
      </c>
      <c r="J49" s="97">
        <v>17586288</v>
      </c>
      <c r="K49" s="97">
        <v>16565443</v>
      </c>
      <c r="L49" s="97">
        <v>3785752</v>
      </c>
      <c r="M49" s="97">
        <v>4683625</v>
      </c>
      <c r="N49" s="97">
        <v>3166055.75</v>
      </c>
      <c r="O49" s="97">
        <v>4826357.5</v>
      </c>
      <c r="P49" s="97">
        <v>4043693.25</v>
      </c>
      <c r="Q49" s="99">
        <v>3135592.75</v>
      </c>
      <c r="R49" s="98">
        <v>2083497.5</v>
      </c>
      <c r="S49" s="97">
        <v>4797249</v>
      </c>
      <c r="T49" s="97">
        <v>5690741.5</v>
      </c>
      <c r="U49" s="97">
        <v>2341158.75</v>
      </c>
      <c r="V49" s="97">
        <v>4021781.25</v>
      </c>
      <c r="W49" s="99">
        <v>5012050.5</v>
      </c>
      <c r="X49" s="187">
        <f t="shared" si="0"/>
        <v>13911567</v>
      </c>
      <c r="Y49" s="99">
        <f t="shared" si="1"/>
        <v>3914722.625</v>
      </c>
      <c r="Z49" s="186">
        <f t="shared" si="2"/>
        <v>4797249</v>
      </c>
      <c r="AA49" s="99">
        <f t="shared" si="3"/>
        <v>4021781.25</v>
      </c>
      <c r="AB49" s="171">
        <f t="shared" si="4"/>
        <v>3.5536533064076283</v>
      </c>
      <c r="AC49" s="171">
        <f t="shared" si="5"/>
        <v>1.1928169887409963</v>
      </c>
      <c r="AD49" s="173">
        <f t="shared" si="6"/>
        <v>2.9792108428623791</v>
      </c>
      <c r="AE49" s="172">
        <f t="shared" si="7"/>
        <v>2.8999051331294248</v>
      </c>
      <c r="AF49" s="171">
        <f t="shared" si="8"/>
        <v>0.97338029635500434</v>
      </c>
      <c r="AG49" s="171">
        <f t="shared" si="9"/>
        <v>2.029398413979928E-3</v>
      </c>
      <c r="AH49" s="171">
        <f t="shared" si="10"/>
        <v>0.78011910493684766</v>
      </c>
      <c r="AI49" s="172">
        <f t="shared" si="11"/>
        <v>3.631538990796869E-2</v>
      </c>
      <c r="AJ49" s="185">
        <f t="shared" si="12"/>
        <v>0.83064902971023014</v>
      </c>
    </row>
    <row r="50" spans="1:36">
      <c r="A50" s="191">
        <v>56</v>
      </c>
      <c r="B50" s="190" t="s">
        <v>802</v>
      </c>
      <c r="C50" s="189" t="s">
        <v>801</v>
      </c>
      <c r="D50" s="79" t="s">
        <v>750</v>
      </c>
      <c r="E50" s="80">
        <v>137.045883</v>
      </c>
      <c r="F50" s="79">
        <v>0.71899999999999997</v>
      </c>
      <c r="G50" s="188" t="s">
        <v>303</v>
      </c>
      <c r="H50" s="98">
        <v>48805196</v>
      </c>
      <c r="I50" s="97">
        <v>32147242</v>
      </c>
      <c r="J50" s="97">
        <v>84643480</v>
      </c>
      <c r="K50" s="97">
        <v>88306560</v>
      </c>
      <c r="L50" s="97">
        <v>23282678</v>
      </c>
      <c r="M50" s="97">
        <v>28851794</v>
      </c>
      <c r="N50" s="97">
        <v>24310822</v>
      </c>
      <c r="O50" s="97">
        <v>29089238</v>
      </c>
      <c r="P50" s="97">
        <v>26276602</v>
      </c>
      <c r="Q50" s="99">
        <v>23243880</v>
      </c>
      <c r="R50" s="98">
        <v>24480736</v>
      </c>
      <c r="S50" s="97">
        <v>47479168</v>
      </c>
      <c r="T50" s="97">
        <v>41002380</v>
      </c>
      <c r="U50" s="97">
        <v>26367040</v>
      </c>
      <c r="V50" s="97">
        <v>48512876</v>
      </c>
      <c r="W50" s="99">
        <v>50384684</v>
      </c>
      <c r="X50" s="187">
        <f t="shared" si="0"/>
        <v>66724338</v>
      </c>
      <c r="Y50" s="99">
        <f t="shared" si="1"/>
        <v>25293712</v>
      </c>
      <c r="Z50" s="186">
        <f t="shared" si="2"/>
        <v>41002380</v>
      </c>
      <c r="AA50" s="99">
        <f t="shared" si="3"/>
        <v>48512876</v>
      </c>
      <c r="AB50" s="171">
        <f t="shared" si="4"/>
        <v>2.6379812500434889</v>
      </c>
      <c r="AC50" s="171">
        <f t="shared" si="5"/>
        <v>0.84518551322333479</v>
      </c>
      <c r="AD50" s="173">
        <f t="shared" si="6"/>
        <v>3.1211860695326652</v>
      </c>
      <c r="AE50" s="172">
        <f t="shared" si="7"/>
        <v>1.6273284136189168</v>
      </c>
      <c r="AF50" s="171">
        <f t="shared" si="8"/>
        <v>0.5213814163481052</v>
      </c>
      <c r="AG50" s="171">
        <f t="shared" si="9"/>
        <v>8.8132360430050252E-3</v>
      </c>
      <c r="AH50" s="171">
        <f t="shared" si="10"/>
        <v>0.71122196164195295</v>
      </c>
      <c r="AI50" s="172">
        <f t="shared" si="11"/>
        <v>0.1940961781320045</v>
      </c>
      <c r="AJ50" s="185">
        <f t="shared" si="12"/>
        <v>1.9780668331821894E-2</v>
      </c>
    </row>
    <row r="51" spans="1:36">
      <c r="A51" s="191">
        <v>60</v>
      </c>
      <c r="B51" s="190" t="s">
        <v>800</v>
      </c>
      <c r="C51" s="189" t="s">
        <v>799</v>
      </c>
      <c r="D51" s="79" t="s">
        <v>750</v>
      </c>
      <c r="E51" s="80">
        <v>285.08297700000003</v>
      </c>
      <c r="F51" s="79">
        <v>1.0529999999999999</v>
      </c>
      <c r="G51" s="188" t="s">
        <v>303</v>
      </c>
      <c r="H51" s="98">
        <v>2127.6799999999998</v>
      </c>
      <c r="I51" s="97">
        <v>0</v>
      </c>
      <c r="J51" s="97">
        <v>14875.78</v>
      </c>
      <c r="K51" s="97">
        <v>8063.08</v>
      </c>
      <c r="L51" s="97">
        <v>0</v>
      </c>
      <c r="M51" s="97">
        <v>2231.08</v>
      </c>
      <c r="N51" s="97">
        <v>2097.1</v>
      </c>
      <c r="O51" s="97">
        <v>0</v>
      </c>
      <c r="P51" s="97">
        <v>0</v>
      </c>
      <c r="Q51" s="99">
        <v>0</v>
      </c>
      <c r="R51" s="98">
        <v>5563.93</v>
      </c>
      <c r="S51" s="97">
        <v>19367.689999999999</v>
      </c>
      <c r="T51" s="97">
        <v>18967.7</v>
      </c>
      <c r="U51" s="97">
        <v>4319.78</v>
      </c>
      <c r="V51" s="97">
        <v>9030.9699999999993</v>
      </c>
      <c r="W51" s="99">
        <v>8156.32</v>
      </c>
      <c r="X51" s="187">
        <f t="shared" si="0"/>
        <v>5095.3799999999992</v>
      </c>
      <c r="Y51" s="99">
        <f t="shared" si="1"/>
        <v>0</v>
      </c>
      <c r="Z51" s="186">
        <f t="shared" si="2"/>
        <v>18967.7</v>
      </c>
      <c r="AA51" s="99">
        <f t="shared" si="3"/>
        <v>8156.32</v>
      </c>
      <c r="AB51" s="171" t="e">
        <f t="shared" si="4"/>
        <v>#DIV/0!</v>
      </c>
      <c r="AC51" s="171">
        <f t="shared" si="5"/>
        <v>2.3255218039508017</v>
      </c>
      <c r="AD51" s="173" t="e">
        <f t="shared" si="6"/>
        <v>#DIV/0!</v>
      </c>
      <c r="AE51" s="172">
        <f t="shared" si="7"/>
        <v>0.26863457351181214</v>
      </c>
      <c r="AF51" s="171">
        <f t="shared" si="8"/>
        <v>0</v>
      </c>
      <c r="AG51" s="171">
        <f t="shared" si="9"/>
        <v>7.409599821002924E-2</v>
      </c>
      <c r="AH51" s="171">
        <f t="shared" si="10"/>
        <v>0.19202563517367399</v>
      </c>
      <c r="AI51" s="172">
        <f t="shared" si="11"/>
        <v>0.18721234007527424</v>
      </c>
      <c r="AJ51" s="185">
        <f t="shared" si="12"/>
        <v>8.490760180093755E-4</v>
      </c>
    </row>
    <row r="52" spans="1:36">
      <c r="A52" s="191">
        <v>61</v>
      </c>
      <c r="B52" s="190" t="s">
        <v>798</v>
      </c>
      <c r="C52" s="189" t="s">
        <v>797</v>
      </c>
      <c r="D52" s="79" t="s">
        <v>750</v>
      </c>
      <c r="E52" s="80">
        <v>153.04070999999999</v>
      </c>
      <c r="F52" s="79">
        <v>0.72299999999999998</v>
      </c>
      <c r="G52" s="188" t="s">
        <v>303</v>
      </c>
      <c r="H52" s="98">
        <v>1425168</v>
      </c>
      <c r="I52" s="97">
        <v>889177.69</v>
      </c>
      <c r="J52" s="97">
        <v>3651407.25</v>
      </c>
      <c r="K52" s="97">
        <v>2494723</v>
      </c>
      <c r="L52" s="97">
        <v>1008843.69</v>
      </c>
      <c r="M52" s="97">
        <v>1386090.88</v>
      </c>
      <c r="N52" s="97">
        <v>1475164.12</v>
      </c>
      <c r="O52" s="97">
        <v>1060453.1200000001</v>
      </c>
      <c r="P52" s="97">
        <v>921329.5</v>
      </c>
      <c r="Q52" s="99">
        <v>1033697.31</v>
      </c>
      <c r="R52" s="98">
        <v>1928681.88</v>
      </c>
      <c r="S52" s="97">
        <v>3751667.25</v>
      </c>
      <c r="T52" s="97">
        <v>2750376.75</v>
      </c>
      <c r="U52" s="97">
        <v>1756875.5</v>
      </c>
      <c r="V52" s="97">
        <v>2372703.5</v>
      </c>
      <c r="W52" s="99">
        <v>2903595.75</v>
      </c>
      <c r="X52" s="187">
        <f t="shared" si="0"/>
        <v>1959945.5</v>
      </c>
      <c r="Y52" s="99">
        <f t="shared" si="1"/>
        <v>1047075.2150000001</v>
      </c>
      <c r="Z52" s="186">
        <f t="shared" si="2"/>
        <v>2750376.75</v>
      </c>
      <c r="AA52" s="99">
        <f t="shared" si="3"/>
        <v>2372703.5</v>
      </c>
      <c r="AB52" s="171">
        <f t="shared" si="4"/>
        <v>1.8718287587391702</v>
      </c>
      <c r="AC52" s="171">
        <f t="shared" si="5"/>
        <v>1.1591742288912206</v>
      </c>
      <c r="AD52" s="173">
        <f t="shared" si="6"/>
        <v>1.6147950084515093</v>
      </c>
      <c r="AE52" s="172">
        <f t="shared" si="7"/>
        <v>0.71260982699915565</v>
      </c>
      <c r="AF52" s="171">
        <f t="shared" si="8"/>
        <v>0.44130048908344433</v>
      </c>
      <c r="AG52" s="171">
        <f t="shared" si="9"/>
        <v>8.7318857137768158E-2</v>
      </c>
      <c r="AH52" s="171">
        <f t="shared" si="10"/>
        <v>0.49590605876550242</v>
      </c>
      <c r="AI52" s="172">
        <f t="shared" si="11"/>
        <v>0.44920287834820488</v>
      </c>
      <c r="AJ52" s="185">
        <f t="shared" si="12"/>
        <v>2.2496368394528542E-3</v>
      </c>
    </row>
    <row r="53" spans="1:36">
      <c r="A53" s="191">
        <v>62</v>
      </c>
      <c r="B53" s="190" t="s">
        <v>796</v>
      </c>
      <c r="C53" s="189" t="s">
        <v>795</v>
      </c>
      <c r="D53" s="79" t="s">
        <v>750</v>
      </c>
      <c r="E53" s="80">
        <v>169.035721</v>
      </c>
      <c r="F53" s="79">
        <v>0.73199999999999998</v>
      </c>
      <c r="G53" s="188" t="s">
        <v>303</v>
      </c>
      <c r="H53" s="98">
        <v>441759.41</v>
      </c>
      <c r="I53" s="97">
        <v>297205.21999999997</v>
      </c>
      <c r="J53" s="97">
        <v>963872.06</v>
      </c>
      <c r="K53" s="97">
        <v>359768.16</v>
      </c>
      <c r="L53" s="97">
        <v>353744.97</v>
      </c>
      <c r="M53" s="97">
        <v>548672.06000000006</v>
      </c>
      <c r="N53" s="97">
        <v>366138.25</v>
      </c>
      <c r="O53" s="97">
        <v>258759.73</v>
      </c>
      <c r="P53" s="97">
        <v>283522.75</v>
      </c>
      <c r="Q53" s="99">
        <v>276871.09000000003</v>
      </c>
      <c r="R53" s="98">
        <v>2092587</v>
      </c>
      <c r="S53" s="97">
        <v>2195757.5</v>
      </c>
      <c r="T53" s="97">
        <v>2009444.5</v>
      </c>
      <c r="U53" s="97">
        <v>1363978.5</v>
      </c>
      <c r="V53" s="97">
        <v>1148760.3799999999</v>
      </c>
      <c r="W53" s="99">
        <v>1294697.1200000001</v>
      </c>
      <c r="X53" s="187">
        <f t="shared" si="0"/>
        <v>400763.78499999997</v>
      </c>
      <c r="Y53" s="99">
        <f t="shared" si="1"/>
        <v>318633.86</v>
      </c>
      <c r="Z53" s="186">
        <f t="shared" si="2"/>
        <v>2092587</v>
      </c>
      <c r="AA53" s="99">
        <f t="shared" si="3"/>
        <v>1294697.1200000001</v>
      </c>
      <c r="AB53" s="171">
        <f t="shared" si="4"/>
        <v>1.2577564261375109</v>
      </c>
      <c r="AC53" s="171">
        <f t="shared" si="5"/>
        <v>1.6162753185084708</v>
      </c>
      <c r="AD53" s="173">
        <f t="shared" si="6"/>
        <v>0.77818204097690002</v>
      </c>
      <c r="AE53" s="172">
        <f t="shared" si="7"/>
        <v>0.19151594891873072</v>
      </c>
      <c r="AF53" s="171">
        <f t="shared" si="8"/>
        <v>0.24610687324306396</v>
      </c>
      <c r="AG53" s="171">
        <f t="shared" si="9"/>
        <v>0.24068185430943254</v>
      </c>
      <c r="AH53" s="171">
        <f t="shared" si="10"/>
        <v>5.6770484314306929E-4</v>
      </c>
      <c r="AI53" s="172">
        <f t="shared" si="11"/>
        <v>3.6554695004600938E-4</v>
      </c>
      <c r="AJ53" s="185">
        <f t="shared" si="12"/>
        <v>6.2166308501236327E-6</v>
      </c>
    </row>
    <row r="54" spans="1:36">
      <c r="A54" s="191">
        <v>63</v>
      </c>
      <c r="B54" s="190" t="s">
        <v>794</v>
      </c>
      <c r="C54" s="189" t="s">
        <v>793</v>
      </c>
      <c r="D54" s="79" t="s">
        <v>750</v>
      </c>
      <c r="E54" s="80">
        <v>185.031631</v>
      </c>
      <c r="F54" s="79">
        <v>0.64900000000000002</v>
      </c>
      <c r="G54" s="188" t="s">
        <v>303</v>
      </c>
      <c r="H54" s="98">
        <v>1334382.6200000001</v>
      </c>
      <c r="I54" s="97">
        <v>2599561.25</v>
      </c>
      <c r="J54" s="97">
        <v>3078452.25</v>
      </c>
      <c r="K54" s="97">
        <v>3632940</v>
      </c>
      <c r="L54" s="97">
        <v>4271034.5</v>
      </c>
      <c r="M54" s="97">
        <v>2757092.25</v>
      </c>
      <c r="N54" s="97">
        <v>2393887.5</v>
      </c>
      <c r="O54" s="97">
        <v>2855463.25</v>
      </c>
      <c r="P54" s="97">
        <v>3850814.75</v>
      </c>
      <c r="Q54" s="99">
        <v>3467264.75</v>
      </c>
      <c r="R54" s="98">
        <v>1585045</v>
      </c>
      <c r="S54" s="97">
        <v>957353.81</v>
      </c>
      <c r="T54" s="97">
        <v>676475.56</v>
      </c>
      <c r="U54" s="97">
        <v>85417.93</v>
      </c>
      <c r="V54" s="97">
        <v>470442.97</v>
      </c>
      <c r="W54" s="99">
        <v>25843.68</v>
      </c>
      <c r="X54" s="187">
        <f t="shared" si="0"/>
        <v>2839006.75</v>
      </c>
      <c r="Y54" s="99">
        <f t="shared" si="1"/>
        <v>3161364</v>
      </c>
      <c r="Z54" s="186">
        <f t="shared" si="2"/>
        <v>957353.81</v>
      </c>
      <c r="AA54" s="99">
        <f t="shared" si="3"/>
        <v>85417.93</v>
      </c>
      <c r="AB54" s="171">
        <f t="shared" si="4"/>
        <v>0.89803222596322352</v>
      </c>
      <c r="AC54" s="171">
        <f t="shared" si="5"/>
        <v>11.207878837616413</v>
      </c>
      <c r="AD54" s="173">
        <f t="shared" si="6"/>
        <v>8.0125083343085879E-2</v>
      </c>
      <c r="AE54" s="172">
        <f t="shared" si="7"/>
        <v>2.9654728694295369</v>
      </c>
      <c r="AF54" s="171">
        <f t="shared" si="8"/>
        <v>37.010543336744405</v>
      </c>
      <c r="AG54" s="171">
        <f t="shared" si="9"/>
        <v>0.28986657946078204</v>
      </c>
      <c r="AH54" s="171">
        <f t="shared" si="10"/>
        <v>4.3883225961450334E-2</v>
      </c>
      <c r="AI54" s="172">
        <f t="shared" si="11"/>
        <v>5.1020967561051879E-2</v>
      </c>
      <c r="AJ54" s="185">
        <f t="shared" si="12"/>
        <v>2.1175587993655409E-4</v>
      </c>
    </row>
    <row r="55" spans="1:36">
      <c r="A55" s="191">
        <v>64</v>
      </c>
      <c r="B55" s="190" t="s">
        <v>792</v>
      </c>
      <c r="C55" s="189" t="s">
        <v>791</v>
      </c>
      <c r="D55" s="79" t="s">
        <v>750</v>
      </c>
      <c r="E55" s="80">
        <v>159.051376</v>
      </c>
      <c r="F55" s="79">
        <v>0.69099999999999995</v>
      </c>
      <c r="G55" s="188" t="s">
        <v>303</v>
      </c>
      <c r="H55" s="98">
        <v>394908.03</v>
      </c>
      <c r="I55" s="97">
        <v>323089.62</v>
      </c>
      <c r="J55" s="97">
        <v>428455.91</v>
      </c>
      <c r="K55" s="97">
        <v>323108.40999999997</v>
      </c>
      <c r="L55" s="97">
        <v>407079.66</v>
      </c>
      <c r="M55" s="97">
        <v>297286.59000000003</v>
      </c>
      <c r="N55" s="97">
        <v>358775.97</v>
      </c>
      <c r="O55" s="97">
        <v>433155.91</v>
      </c>
      <c r="P55" s="97">
        <v>327173.15999999997</v>
      </c>
      <c r="Q55" s="99">
        <v>304869.21999999997</v>
      </c>
      <c r="R55" s="98">
        <v>348081.59</v>
      </c>
      <c r="S55" s="97">
        <v>225086.3</v>
      </c>
      <c r="T55" s="97">
        <v>281929.15999999997</v>
      </c>
      <c r="U55" s="97">
        <v>276446.53000000003</v>
      </c>
      <c r="V55" s="97">
        <v>399060.16</v>
      </c>
      <c r="W55" s="99">
        <v>211589.94</v>
      </c>
      <c r="X55" s="187">
        <f t="shared" si="0"/>
        <v>359008.22</v>
      </c>
      <c r="Y55" s="99">
        <f t="shared" si="1"/>
        <v>342974.56499999994</v>
      </c>
      <c r="Z55" s="186">
        <f t="shared" si="2"/>
        <v>281929.15999999997</v>
      </c>
      <c r="AA55" s="99">
        <f t="shared" si="3"/>
        <v>276446.53000000003</v>
      </c>
      <c r="AB55" s="171">
        <f t="shared" si="4"/>
        <v>1.0467488164902259</v>
      </c>
      <c r="AC55" s="171">
        <f t="shared" si="5"/>
        <v>1.0198325151702934</v>
      </c>
      <c r="AD55" s="173">
        <f t="shared" si="6"/>
        <v>1.0263928644356255</v>
      </c>
      <c r="AE55" s="172">
        <f t="shared" si="7"/>
        <v>1.2733986792994383</v>
      </c>
      <c r="AF55" s="171">
        <f t="shared" si="8"/>
        <v>1.2406542596139656</v>
      </c>
      <c r="AG55" s="171">
        <f t="shared" si="9"/>
        <v>0.72866197241942232</v>
      </c>
      <c r="AH55" s="171">
        <f t="shared" si="10"/>
        <v>0.87845346780482536</v>
      </c>
      <c r="AI55" s="172">
        <f t="shared" si="11"/>
        <v>0.11483709129620277</v>
      </c>
      <c r="AJ55" s="185">
        <f t="shared" si="12"/>
        <v>0.26729377169068325</v>
      </c>
    </row>
    <row r="56" spans="1:36">
      <c r="A56" s="191">
        <v>65</v>
      </c>
      <c r="B56" s="190" t="s">
        <v>790</v>
      </c>
      <c r="C56" s="189" t="s">
        <v>789</v>
      </c>
      <c r="D56" s="79" t="s">
        <v>750</v>
      </c>
      <c r="E56" s="80">
        <v>177.06104999999999</v>
      </c>
      <c r="F56" s="79">
        <v>0.60599999999999998</v>
      </c>
      <c r="G56" s="188" t="s">
        <v>303</v>
      </c>
      <c r="H56" s="98">
        <v>40798.129999999997</v>
      </c>
      <c r="I56" s="97">
        <v>22991.94</v>
      </c>
      <c r="J56" s="97">
        <v>68221.009999999995</v>
      </c>
      <c r="K56" s="97">
        <v>32408.54</v>
      </c>
      <c r="L56" s="97">
        <v>0</v>
      </c>
      <c r="M56" s="97">
        <v>30665.01</v>
      </c>
      <c r="N56" s="97">
        <v>28425.599999999999</v>
      </c>
      <c r="O56" s="97">
        <v>12887.6</v>
      </c>
      <c r="P56" s="97">
        <v>23032.14</v>
      </c>
      <c r="Q56" s="99">
        <v>18092.89</v>
      </c>
      <c r="R56" s="98">
        <v>134793.07999999999</v>
      </c>
      <c r="S56" s="97">
        <v>265459.88</v>
      </c>
      <c r="T56" s="97">
        <v>408494.25</v>
      </c>
      <c r="U56" s="97">
        <v>68941.09</v>
      </c>
      <c r="V56" s="97">
        <v>171527.98</v>
      </c>
      <c r="W56" s="99">
        <v>77776.460000000006</v>
      </c>
      <c r="X56" s="187">
        <f t="shared" si="0"/>
        <v>36603.334999999999</v>
      </c>
      <c r="Y56" s="99">
        <f t="shared" si="1"/>
        <v>20562.514999999999</v>
      </c>
      <c r="Z56" s="186">
        <f t="shared" si="2"/>
        <v>265459.88</v>
      </c>
      <c r="AA56" s="99">
        <f t="shared" si="3"/>
        <v>77776.460000000006</v>
      </c>
      <c r="AB56" s="171">
        <f t="shared" si="4"/>
        <v>1.7801000996230276</v>
      </c>
      <c r="AC56" s="171">
        <f t="shared" si="5"/>
        <v>3.4131134278932209</v>
      </c>
      <c r="AD56" s="173">
        <f t="shared" si="6"/>
        <v>0.52154730196640797</v>
      </c>
      <c r="AE56" s="172">
        <f t="shared" si="7"/>
        <v>0.13788650473284325</v>
      </c>
      <c r="AF56" s="171">
        <f t="shared" si="8"/>
        <v>0.26437967220416048</v>
      </c>
      <c r="AG56" s="171">
        <f t="shared" si="9"/>
        <v>4.9553694399468558E-2</v>
      </c>
      <c r="AH56" s="171">
        <f t="shared" si="10"/>
        <v>0.12867782616030021</v>
      </c>
      <c r="AI56" s="172">
        <f t="shared" si="11"/>
        <v>1.9172519578409802E-2</v>
      </c>
      <c r="AJ56" s="185">
        <f t="shared" si="12"/>
        <v>6.1124730892919707E-3</v>
      </c>
    </row>
    <row r="57" spans="1:36">
      <c r="A57" s="191">
        <v>66</v>
      </c>
      <c r="B57" s="190" t="s">
        <v>788</v>
      </c>
      <c r="C57" s="189" t="s">
        <v>787</v>
      </c>
      <c r="D57" s="79" t="s">
        <v>750</v>
      </c>
      <c r="E57" s="80">
        <v>328.04534899999999</v>
      </c>
      <c r="F57" s="79">
        <v>1.073</v>
      </c>
      <c r="G57" s="188" t="s">
        <v>168</v>
      </c>
      <c r="H57" s="98">
        <v>8935.09</v>
      </c>
      <c r="I57" s="97">
        <v>6373.68</v>
      </c>
      <c r="J57" s="97">
        <v>2635.77</v>
      </c>
      <c r="K57" s="97">
        <v>5816.96</v>
      </c>
      <c r="L57" s="97">
        <v>3772.17</v>
      </c>
      <c r="M57" s="97">
        <v>4131.16</v>
      </c>
      <c r="N57" s="97">
        <v>5400.6</v>
      </c>
      <c r="O57" s="97">
        <v>5506.89</v>
      </c>
      <c r="P57" s="97">
        <v>5502.18</v>
      </c>
      <c r="Q57" s="99">
        <v>6865.4</v>
      </c>
      <c r="R57" s="98">
        <v>8286.7999999999993</v>
      </c>
      <c r="S57" s="97">
        <v>6854.49</v>
      </c>
      <c r="T57" s="97">
        <v>5400.3</v>
      </c>
      <c r="U57" s="97">
        <v>4623.37</v>
      </c>
      <c r="V57" s="97">
        <v>5286.82</v>
      </c>
      <c r="W57" s="99">
        <v>8758.9500000000007</v>
      </c>
      <c r="X57" s="187">
        <f t="shared" si="0"/>
        <v>6095.32</v>
      </c>
      <c r="Y57" s="99">
        <f t="shared" si="1"/>
        <v>5451.39</v>
      </c>
      <c r="Z57" s="186">
        <f t="shared" si="2"/>
        <v>6854.49</v>
      </c>
      <c r="AA57" s="99">
        <f t="shared" si="3"/>
        <v>5286.82</v>
      </c>
      <c r="AB57" s="171">
        <f t="shared" si="4"/>
        <v>1.1181221670069468</v>
      </c>
      <c r="AC57" s="171">
        <f t="shared" si="5"/>
        <v>1.2965241865620543</v>
      </c>
      <c r="AD57" s="173">
        <f t="shared" si="6"/>
        <v>0.86239977518030764</v>
      </c>
      <c r="AE57" s="172">
        <f t="shared" si="7"/>
        <v>0.88924485993852198</v>
      </c>
      <c r="AF57" s="171">
        <f t="shared" si="8"/>
        <v>1.0311283531499087</v>
      </c>
      <c r="AG57" s="171">
        <f t="shared" si="9"/>
        <v>0.5425346131957226</v>
      </c>
      <c r="AH57" s="171">
        <f t="shared" si="10"/>
        <v>0.704079184875952</v>
      </c>
      <c r="AI57" s="172">
        <f t="shared" si="11"/>
        <v>0.61298317536932934</v>
      </c>
      <c r="AJ57" s="185">
        <f t="shared" si="12"/>
        <v>0.36952893091273492</v>
      </c>
    </row>
    <row r="58" spans="1:36">
      <c r="A58" s="191">
        <v>67</v>
      </c>
      <c r="B58" s="190" t="s">
        <v>786</v>
      </c>
      <c r="C58" s="189" t="s">
        <v>785</v>
      </c>
      <c r="D58" s="79" t="s">
        <v>750</v>
      </c>
      <c r="E58" s="80">
        <v>304.03619400000002</v>
      </c>
      <c r="F58" s="79">
        <v>1.851</v>
      </c>
      <c r="G58" s="188" t="s">
        <v>168</v>
      </c>
      <c r="H58" s="98">
        <v>20274.419999999998</v>
      </c>
      <c r="I58" s="97">
        <v>18937.11</v>
      </c>
      <c r="J58" s="97">
        <v>16312.18</v>
      </c>
      <c r="K58" s="97">
        <v>13139.47</v>
      </c>
      <c r="L58" s="97">
        <v>14519.89</v>
      </c>
      <c r="M58" s="97">
        <v>10502.19</v>
      </c>
      <c r="N58" s="97">
        <v>12986.84</v>
      </c>
      <c r="O58" s="97">
        <v>14981.62</v>
      </c>
      <c r="P58" s="97">
        <v>14034.45</v>
      </c>
      <c r="Q58" s="99">
        <v>20229.61</v>
      </c>
      <c r="R58" s="98">
        <v>20141.82</v>
      </c>
      <c r="S58" s="97">
        <v>24726.02</v>
      </c>
      <c r="T58" s="97">
        <v>16902.78</v>
      </c>
      <c r="U58" s="97">
        <v>30241.66</v>
      </c>
      <c r="V58" s="97">
        <v>27300.82</v>
      </c>
      <c r="W58" s="99">
        <v>24208.45</v>
      </c>
      <c r="X58" s="187">
        <f t="shared" si="0"/>
        <v>17624.645</v>
      </c>
      <c r="Y58" s="99">
        <f t="shared" si="1"/>
        <v>14277.17</v>
      </c>
      <c r="Z58" s="186">
        <f t="shared" si="2"/>
        <v>20141.82</v>
      </c>
      <c r="AA58" s="99">
        <f t="shared" si="3"/>
        <v>27300.82</v>
      </c>
      <c r="AB58" s="171">
        <f t="shared" si="4"/>
        <v>1.2344634826089484</v>
      </c>
      <c r="AC58" s="171">
        <f t="shared" si="5"/>
        <v>0.73777344416761104</v>
      </c>
      <c r="AD58" s="173">
        <f t="shared" si="6"/>
        <v>1.6732284041501728</v>
      </c>
      <c r="AE58" s="172">
        <f t="shared" si="7"/>
        <v>0.87502743049039267</v>
      </c>
      <c r="AF58" s="171">
        <f t="shared" si="8"/>
        <v>0.52295755219074003</v>
      </c>
      <c r="AG58" s="171">
        <f t="shared" si="9"/>
        <v>0.23808253070467278</v>
      </c>
      <c r="AH58" s="171">
        <f t="shared" si="10"/>
        <v>8.0426722983460805E-2</v>
      </c>
      <c r="AI58" s="172">
        <f t="shared" si="11"/>
        <v>0.25431936963469826</v>
      </c>
      <c r="AJ58" s="185">
        <f t="shared" si="12"/>
        <v>7.4022023314460766E-4</v>
      </c>
    </row>
    <row r="59" spans="1:36">
      <c r="A59" s="191">
        <v>68</v>
      </c>
      <c r="B59" s="190" t="s">
        <v>784</v>
      </c>
      <c r="C59" s="189" t="s">
        <v>783</v>
      </c>
      <c r="D59" s="79" t="s">
        <v>750</v>
      </c>
      <c r="E59" s="80">
        <v>331.04422</v>
      </c>
      <c r="F59" s="79">
        <v>0.70899999999999996</v>
      </c>
      <c r="G59" s="188" t="s">
        <v>303</v>
      </c>
      <c r="H59" s="98">
        <v>16057.49</v>
      </c>
      <c r="I59" s="97">
        <v>10706.06</v>
      </c>
      <c r="J59" s="97">
        <v>19134.259999999998</v>
      </c>
      <c r="K59" s="97">
        <v>14888.32</v>
      </c>
      <c r="L59" s="97">
        <v>20017.830000000002</v>
      </c>
      <c r="M59" s="97">
        <v>17050.61</v>
      </c>
      <c r="N59" s="97">
        <v>6658.54</v>
      </c>
      <c r="O59" s="97">
        <v>10555.23</v>
      </c>
      <c r="P59" s="97">
        <v>3668.43</v>
      </c>
      <c r="Q59" s="99">
        <v>19303.53</v>
      </c>
      <c r="R59" s="98">
        <v>0</v>
      </c>
      <c r="S59" s="97">
        <v>0</v>
      </c>
      <c r="T59" s="97">
        <v>0</v>
      </c>
      <c r="U59" s="97">
        <v>0</v>
      </c>
      <c r="V59" s="97">
        <v>2258.77</v>
      </c>
      <c r="W59" s="99">
        <v>0</v>
      </c>
      <c r="X59" s="187">
        <f t="shared" si="0"/>
        <v>15472.904999999999</v>
      </c>
      <c r="Y59" s="99">
        <f t="shared" si="1"/>
        <v>13802.92</v>
      </c>
      <c r="Z59" s="186">
        <f t="shared" si="2"/>
        <v>0</v>
      </c>
      <c r="AA59" s="99">
        <f t="shared" si="3"/>
        <v>0</v>
      </c>
      <c r="AB59" s="171">
        <f t="shared" si="4"/>
        <v>1.1209878054788407</v>
      </c>
      <c r="AC59" s="171" t="e">
        <f t="shared" si="5"/>
        <v>#DIV/0!</v>
      </c>
      <c r="AD59" s="173" t="e">
        <f t="shared" si="6"/>
        <v>#DIV/0!</v>
      </c>
      <c r="AE59" s="172" t="e">
        <f t="shared" si="7"/>
        <v>#DIV/0!</v>
      </c>
      <c r="AF59" s="171" t="e">
        <f t="shared" si="8"/>
        <v>#DIV/0!</v>
      </c>
      <c r="AG59" s="171">
        <f t="shared" si="9"/>
        <v>0.55679999276708081</v>
      </c>
      <c r="AH59" s="171">
        <f t="shared" si="10"/>
        <v>0.37390096630005903</v>
      </c>
      <c r="AI59" s="172">
        <f t="shared" si="11"/>
        <v>7.2554450735163028E-4</v>
      </c>
      <c r="AJ59" s="185">
        <f t="shared" si="12"/>
        <v>2.2468102843584564E-2</v>
      </c>
    </row>
    <row r="60" spans="1:36">
      <c r="A60" s="191">
        <v>69</v>
      </c>
      <c r="B60" s="190" t="s">
        <v>782</v>
      </c>
      <c r="C60" s="189" t="s">
        <v>781</v>
      </c>
      <c r="D60" s="79" t="s">
        <v>750</v>
      </c>
      <c r="E60" s="80">
        <v>428.02706899999998</v>
      </c>
      <c r="F60" s="79">
        <v>0.73499999999999999</v>
      </c>
      <c r="G60" s="188" t="s">
        <v>303</v>
      </c>
      <c r="H60" s="98">
        <v>140438.03</v>
      </c>
      <c r="I60" s="97">
        <v>114465.16</v>
      </c>
      <c r="J60" s="97">
        <v>130579.81</v>
      </c>
      <c r="K60" s="97">
        <v>132195.10999999999</v>
      </c>
      <c r="L60" s="97">
        <v>148390.12</v>
      </c>
      <c r="M60" s="97">
        <v>125200.62</v>
      </c>
      <c r="N60" s="97">
        <v>124222.25</v>
      </c>
      <c r="O60" s="97">
        <v>134563.01999999999</v>
      </c>
      <c r="P60" s="97">
        <v>145030.44</v>
      </c>
      <c r="Q60" s="99">
        <v>158558.19</v>
      </c>
      <c r="R60" s="98">
        <v>21403.1</v>
      </c>
      <c r="S60" s="97">
        <v>38388.199999999997</v>
      </c>
      <c r="T60" s="97">
        <v>41160.120000000003</v>
      </c>
      <c r="U60" s="97">
        <v>2229.9</v>
      </c>
      <c r="V60" s="97">
        <v>9921.08</v>
      </c>
      <c r="W60" s="99">
        <v>0</v>
      </c>
      <c r="X60" s="187">
        <f t="shared" si="0"/>
        <v>131387.46</v>
      </c>
      <c r="Y60" s="99">
        <f t="shared" si="1"/>
        <v>139796.72999999998</v>
      </c>
      <c r="Z60" s="186">
        <f t="shared" si="2"/>
        <v>38388.199999999997</v>
      </c>
      <c r="AA60" s="99">
        <f t="shared" si="3"/>
        <v>2229.9</v>
      </c>
      <c r="AB60" s="171">
        <f t="shared" si="4"/>
        <v>0.93984644705208775</v>
      </c>
      <c r="AC60" s="171">
        <f t="shared" si="5"/>
        <v>17.215211444459392</v>
      </c>
      <c r="AD60" s="173">
        <f t="shared" si="6"/>
        <v>5.4593953149182577E-2</v>
      </c>
      <c r="AE60" s="172">
        <f t="shared" si="7"/>
        <v>3.4226001740118059</v>
      </c>
      <c r="AF60" s="171">
        <f t="shared" si="8"/>
        <v>62.691927889143003</v>
      </c>
      <c r="AG60" s="171">
        <f t="shared" si="9"/>
        <v>0.26109847776839651</v>
      </c>
      <c r="AH60" s="171">
        <f t="shared" si="10"/>
        <v>1.2547938542550433E-2</v>
      </c>
      <c r="AI60" s="172">
        <f t="shared" si="11"/>
        <v>8.3116356771849228E-5</v>
      </c>
      <c r="AJ60" s="185">
        <f t="shared" si="12"/>
        <v>8.6906644710090991E-7</v>
      </c>
    </row>
    <row r="61" spans="1:36">
      <c r="A61" s="191">
        <v>70</v>
      </c>
      <c r="B61" s="190" t="s">
        <v>780</v>
      </c>
      <c r="C61" s="189" t="s">
        <v>779</v>
      </c>
      <c r="D61" s="79" t="s">
        <v>750</v>
      </c>
      <c r="E61" s="80">
        <v>313.04440299999999</v>
      </c>
      <c r="F61" s="79">
        <v>0.63800000000000001</v>
      </c>
      <c r="G61" s="188" t="s">
        <v>168</v>
      </c>
      <c r="H61" s="98">
        <v>3699.12</v>
      </c>
      <c r="I61" s="97">
        <v>16349.57</v>
      </c>
      <c r="J61" s="97">
        <v>5008.46</v>
      </c>
      <c r="K61" s="97">
        <v>19412.47</v>
      </c>
      <c r="L61" s="97">
        <v>25761.119999999999</v>
      </c>
      <c r="M61" s="97">
        <v>20357.669999999998</v>
      </c>
      <c r="N61" s="97">
        <v>15028.41</v>
      </c>
      <c r="O61" s="97">
        <v>2986.7</v>
      </c>
      <c r="P61" s="97">
        <v>3355.85</v>
      </c>
      <c r="Q61" s="99">
        <v>29143.29</v>
      </c>
      <c r="R61" s="98">
        <v>14863.77</v>
      </c>
      <c r="S61" s="97">
        <v>0</v>
      </c>
      <c r="T61" s="97">
        <v>0</v>
      </c>
      <c r="U61" s="97">
        <v>7638.03</v>
      </c>
      <c r="V61" s="97">
        <v>0</v>
      </c>
      <c r="W61" s="99">
        <v>14540.76</v>
      </c>
      <c r="X61" s="187">
        <f t="shared" si="0"/>
        <v>10679.014999999999</v>
      </c>
      <c r="Y61" s="99">
        <f t="shared" si="1"/>
        <v>17693.04</v>
      </c>
      <c r="Z61" s="186">
        <f t="shared" si="2"/>
        <v>0</v>
      </c>
      <c r="AA61" s="99">
        <f t="shared" si="3"/>
        <v>7638.03</v>
      </c>
      <c r="AB61" s="171">
        <f t="shared" si="4"/>
        <v>0.60357151738762804</v>
      </c>
      <c r="AC61" s="171">
        <f t="shared" si="5"/>
        <v>0</v>
      </c>
      <c r="AD61" s="173" t="e">
        <f t="shared" si="6"/>
        <v>#DIV/0!</v>
      </c>
      <c r="AE61" s="172" t="e">
        <f t="shared" si="7"/>
        <v>#DIV/0!</v>
      </c>
      <c r="AF61" s="171">
        <f t="shared" si="8"/>
        <v>2.3164402339346668</v>
      </c>
      <c r="AG61" s="171">
        <f t="shared" si="9"/>
        <v>0.46340545403537881</v>
      </c>
      <c r="AH61" s="171">
        <f t="shared" si="10"/>
        <v>0.7264012231432202</v>
      </c>
      <c r="AI61" s="172">
        <f t="shared" si="11"/>
        <v>0.37004428883248031</v>
      </c>
      <c r="AJ61" s="185">
        <f t="shared" si="12"/>
        <v>0.26466614639316355</v>
      </c>
    </row>
    <row r="62" spans="1:36">
      <c r="A62" s="191">
        <v>72</v>
      </c>
      <c r="B62" s="190" t="s">
        <v>778</v>
      </c>
      <c r="C62" s="189" t="s">
        <v>777</v>
      </c>
      <c r="D62" s="79" t="s">
        <v>750</v>
      </c>
      <c r="E62" s="80">
        <v>168.06558200000001</v>
      </c>
      <c r="F62" s="79">
        <v>0.76500000000000001</v>
      </c>
      <c r="G62" s="188" t="s">
        <v>303</v>
      </c>
      <c r="H62" s="98">
        <v>53680.3</v>
      </c>
      <c r="I62" s="97">
        <v>16395.59</v>
      </c>
      <c r="J62" s="97">
        <v>35626.18</v>
      </c>
      <c r="K62" s="97">
        <v>75734.179999999993</v>
      </c>
      <c r="L62" s="97">
        <v>3092.18</v>
      </c>
      <c r="M62" s="97">
        <v>16777.34</v>
      </c>
      <c r="N62" s="97">
        <v>2945.84</v>
      </c>
      <c r="O62" s="97">
        <v>18287.11</v>
      </c>
      <c r="P62" s="97">
        <v>2966.09</v>
      </c>
      <c r="Q62" s="99">
        <v>8184.09</v>
      </c>
      <c r="R62" s="98">
        <v>31792.2</v>
      </c>
      <c r="S62" s="97">
        <v>19557.48</v>
      </c>
      <c r="T62" s="97">
        <v>9533.94</v>
      </c>
      <c r="U62" s="97">
        <v>24156.86</v>
      </c>
      <c r="V62" s="97">
        <v>28222.58</v>
      </c>
      <c r="W62" s="99">
        <v>10360.120000000001</v>
      </c>
      <c r="X62" s="187">
        <f t="shared" si="0"/>
        <v>44653.240000000005</v>
      </c>
      <c r="Y62" s="99">
        <f t="shared" si="1"/>
        <v>5638.1350000000002</v>
      </c>
      <c r="Z62" s="186">
        <f t="shared" si="2"/>
        <v>19557.48</v>
      </c>
      <c r="AA62" s="99">
        <f t="shared" si="3"/>
        <v>24156.86</v>
      </c>
      <c r="AB62" s="171">
        <f t="shared" si="4"/>
        <v>7.9198600246358062</v>
      </c>
      <c r="AC62" s="171">
        <f t="shared" si="5"/>
        <v>0.80960356602637917</v>
      </c>
      <c r="AD62" s="173">
        <f t="shared" si="6"/>
        <v>9.7823927129018529</v>
      </c>
      <c r="AE62" s="172">
        <f t="shared" si="7"/>
        <v>2.2831796325497971</v>
      </c>
      <c r="AF62" s="171">
        <f t="shared" si="8"/>
        <v>0.23339684876262892</v>
      </c>
      <c r="AG62" s="171">
        <f t="shared" si="9"/>
        <v>8.8335487869292944E-3</v>
      </c>
      <c r="AH62" s="171">
        <f t="shared" si="10"/>
        <v>0.94485757820400962</v>
      </c>
      <c r="AI62" s="172">
        <f t="shared" si="11"/>
        <v>0.1763435119188777</v>
      </c>
      <c r="AJ62" s="185">
        <f t="shared" si="12"/>
        <v>6.3570839490987005E-2</v>
      </c>
    </row>
    <row r="63" spans="1:36">
      <c r="A63" s="191">
        <v>74</v>
      </c>
      <c r="B63" s="190" t="s">
        <v>776</v>
      </c>
      <c r="C63" s="189" t="s">
        <v>775</v>
      </c>
      <c r="D63" s="79" t="s">
        <v>750</v>
      </c>
      <c r="E63" s="80">
        <v>247.04818700000001</v>
      </c>
      <c r="F63" s="79">
        <v>0.623</v>
      </c>
      <c r="G63" s="188" t="s">
        <v>168</v>
      </c>
      <c r="H63" s="98">
        <v>75043.03</v>
      </c>
      <c r="I63" s="97">
        <v>70749.06</v>
      </c>
      <c r="J63" s="97">
        <v>126165.72</v>
      </c>
      <c r="K63" s="97">
        <v>105929.38</v>
      </c>
      <c r="L63" s="97">
        <v>35705.43</v>
      </c>
      <c r="M63" s="97">
        <v>0</v>
      </c>
      <c r="N63" s="97">
        <v>112683.02</v>
      </c>
      <c r="O63" s="97">
        <v>46055.72</v>
      </c>
      <c r="P63" s="97">
        <v>0</v>
      </c>
      <c r="Q63" s="99">
        <v>0</v>
      </c>
      <c r="R63" s="98">
        <v>23348.13</v>
      </c>
      <c r="S63" s="97">
        <v>24304.27</v>
      </c>
      <c r="T63" s="97">
        <v>36111.57</v>
      </c>
      <c r="U63" s="97">
        <v>47030.07</v>
      </c>
      <c r="V63" s="97">
        <v>46796.38</v>
      </c>
      <c r="W63" s="99">
        <v>29635.46</v>
      </c>
      <c r="X63" s="187">
        <f t="shared" si="0"/>
        <v>90486.205000000002</v>
      </c>
      <c r="Y63" s="99">
        <f t="shared" si="1"/>
        <v>17852.715</v>
      </c>
      <c r="Z63" s="186">
        <f t="shared" si="2"/>
        <v>24304.27</v>
      </c>
      <c r="AA63" s="99">
        <f t="shared" si="3"/>
        <v>46796.38</v>
      </c>
      <c r="AB63" s="171">
        <f t="shared" si="4"/>
        <v>5.0684842613574466</v>
      </c>
      <c r="AC63" s="171">
        <f t="shared" si="5"/>
        <v>0.51936218143369217</v>
      </c>
      <c r="AD63" s="173">
        <f t="shared" si="6"/>
        <v>9.7590553231387887</v>
      </c>
      <c r="AE63" s="172">
        <f t="shared" si="7"/>
        <v>3.7230579235665173</v>
      </c>
      <c r="AF63" s="171">
        <f t="shared" si="8"/>
        <v>0.38149777824694991</v>
      </c>
      <c r="AG63" s="171">
        <f t="shared" si="9"/>
        <v>3.715346924522455E-2</v>
      </c>
      <c r="AH63" s="171">
        <f t="shared" si="10"/>
        <v>0.13467390294726428</v>
      </c>
      <c r="AI63" s="172">
        <f t="shared" si="11"/>
        <v>8.6902766273217139E-3</v>
      </c>
      <c r="AJ63" s="185">
        <f t="shared" si="12"/>
        <v>0.75292878436784871</v>
      </c>
    </row>
    <row r="64" spans="1:36">
      <c r="A64" s="191">
        <v>75</v>
      </c>
      <c r="B64" s="190" t="s">
        <v>774</v>
      </c>
      <c r="C64" s="189" t="s">
        <v>773</v>
      </c>
      <c r="D64" s="79" t="s">
        <v>750</v>
      </c>
      <c r="E64" s="80">
        <v>123.055565</v>
      </c>
      <c r="F64" s="79">
        <v>0.80400000000000005</v>
      </c>
      <c r="G64" s="188" t="s">
        <v>303</v>
      </c>
      <c r="H64" s="98">
        <v>89013656</v>
      </c>
      <c r="I64" s="97">
        <v>55831300</v>
      </c>
      <c r="J64" s="97">
        <v>46039108</v>
      </c>
      <c r="K64" s="97">
        <v>62716108</v>
      </c>
      <c r="L64" s="97">
        <v>86974872</v>
      </c>
      <c r="M64" s="97">
        <v>78068632</v>
      </c>
      <c r="N64" s="97">
        <v>102487528</v>
      </c>
      <c r="O64" s="97">
        <v>66230700</v>
      </c>
      <c r="P64" s="97">
        <v>58469536</v>
      </c>
      <c r="Q64" s="99">
        <v>59740620</v>
      </c>
      <c r="R64" s="98">
        <v>23541046</v>
      </c>
      <c r="S64" s="97">
        <v>24177830</v>
      </c>
      <c r="T64" s="97">
        <v>19736958</v>
      </c>
      <c r="U64" s="97">
        <v>18291998</v>
      </c>
      <c r="V64" s="97">
        <v>14752569</v>
      </c>
      <c r="W64" s="99">
        <v>21036210</v>
      </c>
      <c r="X64" s="187">
        <f t="shared" si="0"/>
        <v>59273704</v>
      </c>
      <c r="Y64" s="99">
        <f t="shared" si="1"/>
        <v>72149666</v>
      </c>
      <c r="Z64" s="186">
        <f t="shared" si="2"/>
        <v>23541046</v>
      </c>
      <c r="AA64" s="99">
        <f t="shared" si="3"/>
        <v>18291998</v>
      </c>
      <c r="AB64" s="171">
        <f t="shared" si="4"/>
        <v>0.82153816207548347</v>
      </c>
      <c r="AC64" s="171">
        <f t="shared" si="5"/>
        <v>1.2869587018323532</v>
      </c>
      <c r="AD64" s="173">
        <f t="shared" si="6"/>
        <v>0.63835627429675046</v>
      </c>
      <c r="AE64" s="172">
        <f t="shared" si="7"/>
        <v>2.5178874379668601</v>
      </c>
      <c r="AF64" s="171">
        <f t="shared" si="8"/>
        <v>3.9443294275453122</v>
      </c>
      <c r="AG64" s="171">
        <f t="shared" si="9"/>
        <v>0.32694693521060336</v>
      </c>
      <c r="AH64" s="171">
        <f t="shared" si="10"/>
        <v>0.1230280536934793</v>
      </c>
      <c r="AI64" s="172">
        <f t="shared" si="11"/>
        <v>1.3454998366549342E-2</v>
      </c>
      <c r="AJ64" s="185">
        <f t="shared" si="12"/>
        <v>8.9089825402429714E-4</v>
      </c>
    </row>
    <row r="65" spans="1:36">
      <c r="A65" s="191">
        <v>77</v>
      </c>
      <c r="B65" s="190" t="s">
        <v>772</v>
      </c>
      <c r="C65" s="189" t="s">
        <v>771</v>
      </c>
      <c r="D65" s="79" t="s">
        <v>750</v>
      </c>
      <c r="E65" s="80">
        <v>337.05703699999998</v>
      </c>
      <c r="F65" s="79">
        <v>0.66100000000000003</v>
      </c>
      <c r="G65" s="188" t="s">
        <v>303</v>
      </c>
      <c r="H65" s="98">
        <v>3552.57</v>
      </c>
      <c r="I65" s="97">
        <v>144714.64000000001</v>
      </c>
      <c r="J65" s="97">
        <v>0</v>
      </c>
      <c r="K65" s="97">
        <v>4382.3999999999996</v>
      </c>
      <c r="L65" s="97">
        <v>0</v>
      </c>
      <c r="M65" s="97">
        <v>0</v>
      </c>
      <c r="N65" s="97">
        <v>6227.42</v>
      </c>
      <c r="O65" s="97">
        <v>27366.1</v>
      </c>
      <c r="P65" s="97">
        <v>28056.37</v>
      </c>
      <c r="Q65" s="99">
        <v>0</v>
      </c>
      <c r="R65" s="98">
        <v>5011.68</v>
      </c>
      <c r="S65" s="97">
        <v>0</v>
      </c>
      <c r="T65" s="97">
        <v>0</v>
      </c>
      <c r="U65" s="97">
        <v>0</v>
      </c>
      <c r="V65" s="97">
        <v>0</v>
      </c>
      <c r="W65" s="99">
        <v>0</v>
      </c>
      <c r="X65" s="187">
        <f t="shared" si="0"/>
        <v>3967.4849999999997</v>
      </c>
      <c r="Y65" s="99">
        <f t="shared" si="1"/>
        <v>3113.71</v>
      </c>
      <c r="Z65" s="186">
        <f t="shared" si="2"/>
        <v>0</v>
      </c>
      <c r="AA65" s="99">
        <f t="shared" si="3"/>
        <v>0</v>
      </c>
      <c r="AB65" s="171">
        <f t="shared" si="4"/>
        <v>1.2741986247916472</v>
      </c>
      <c r="AC65" s="171" t="e">
        <f t="shared" si="5"/>
        <v>#DIV/0!</v>
      </c>
      <c r="AD65" s="173" t="e">
        <f t="shared" si="6"/>
        <v>#DIV/0!</v>
      </c>
      <c r="AE65" s="172" t="e">
        <f t="shared" si="7"/>
        <v>#DIV/0!</v>
      </c>
      <c r="AF65" s="171" t="e">
        <f t="shared" si="8"/>
        <v>#DIV/0!</v>
      </c>
      <c r="AG65" s="171">
        <f t="shared" si="9"/>
        <v>0.36358792975266813</v>
      </c>
      <c r="AH65" s="171">
        <f t="shared" si="10"/>
        <v>0.37390096630005903</v>
      </c>
      <c r="AI65" s="172">
        <f t="shared" si="11"/>
        <v>0.42530982876598838</v>
      </c>
      <c r="AJ65" s="185">
        <f t="shared" si="12"/>
        <v>0.25042939417502952</v>
      </c>
    </row>
    <row r="66" spans="1:36">
      <c r="A66" s="191">
        <v>78</v>
      </c>
      <c r="B66" s="190" t="s">
        <v>770</v>
      </c>
      <c r="C66" s="189" t="s">
        <v>769</v>
      </c>
      <c r="D66" s="79" t="s">
        <v>750</v>
      </c>
      <c r="E66" s="80">
        <v>462.06698599999999</v>
      </c>
      <c r="F66" s="79">
        <v>0.54300000000000004</v>
      </c>
      <c r="G66" s="188" t="s">
        <v>168</v>
      </c>
      <c r="H66" s="98">
        <v>466382.12</v>
      </c>
      <c r="I66" s="97">
        <v>365103.09</v>
      </c>
      <c r="J66" s="97">
        <v>98369.23</v>
      </c>
      <c r="K66" s="97">
        <v>316911.53000000003</v>
      </c>
      <c r="L66" s="97">
        <v>164945.88</v>
      </c>
      <c r="M66" s="97">
        <v>88009.23</v>
      </c>
      <c r="N66" s="97">
        <v>346414.53</v>
      </c>
      <c r="O66" s="97">
        <v>433990.5</v>
      </c>
      <c r="P66" s="97">
        <v>258118.69</v>
      </c>
      <c r="Q66" s="99">
        <v>319121.21999999997</v>
      </c>
      <c r="R66" s="98">
        <v>328708.65999999997</v>
      </c>
      <c r="S66" s="97">
        <v>658128.75</v>
      </c>
      <c r="T66" s="97">
        <v>185610.48</v>
      </c>
      <c r="U66" s="97">
        <v>275581.88</v>
      </c>
      <c r="V66" s="97">
        <v>175202.58</v>
      </c>
      <c r="W66" s="99">
        <v>107069.01</v>
      </c>
      <c r="X66" s="187">
        <f t="shared" si="0"/>
        <v>341007.31000000006</v>
      </c>
      <c r="Y66" s="99">
        <f t="shared" si="1"/>
        <v>288619.95499999996</v>
      </c>
      <c r="Z66" s="186">
        <f t="shared" si="2"/>
        <v>328708.65999999997</v>
      </c>
      <c r="AA66" s="99">
        <f t="shared" si="3"/>
        <v>175202.58</v>
      </c>
      <c r="AB66" s="171">
        <f t="shared" si="4"/>
        <v>1.1815098162564681</v>
      </c>
      <c r="AC66" s="171">
        <f t="shared" si="5"/>
        <v>1.8761633533022173</v>
      </c>
      <c r="AD66" s="173">
        <f t="shared" si="6"/>
        <v>0.62974783841551107</v>
      </c>
      <c r="AE66" s="172">
        <f t="shared" si="7"/>
        <v>1.0374150471119321</v>
      </c>
      <c r="AF66" s="171">
        <f t="shared" si="8"/>
        <v>1.6473499134544707</v>
      </c>
      <c r="AG66" s="171">
        <f t="shared" si="9"/>
        <v>0.6395993550717114</v>
      </c>
      <c r="AH66" s="171">
        <f t="shared" si="10"/>
        <v>0.23905729520244559</v>
      </c>
      <c r="AI66" s="172">
        <f t="shared" si="11"/>
        <v>0.61762608560817678</v>
      </c>
      <c r="AJ66" s="185">
        <f t="shared" si="12"/>
        <v>0.34716347149929394</v>
      </c>
    </row>
    <row r="67" spans="1:36">
      <c r="A67" s="191">
        <v>79</v>
      </c>
      <c r="B67" s="190" t="s">
        <v>768</v>
      </c>
      <c r="C67" s="189" t="s">
        <v>767</v>
      </c>
      <c r="D67" s="79" t="s">
        <v>750</v>
      </c>
      <c r="E67" s="80">
        <v>565.04766800000004</v>
      </c>
      <c r="F67" s="79">
        <v>0.56000000000000005</v>
      </c>
      <c r="G67" s="188" t="s">
        <v>168</v>
      </c>
      <c r="H67" s="98">
        <v>1071580.75</v>
      </c>
      <c r="I67" s="97">
        <v>932832.19</v>
      </c>
      <c r="J67" s="97">
        <v>1048277.56</v>
      </c>
      <c r="K67" s="97">
        <v>1228219.3799999999</v>
      </c>
      <c r="L67" s="97">
        <v>351002.66</v>
      </c>
      <c r="M67" s="97">
        <v>300899.46999999997</v>
      </c>
      <c r="N67" s="97">
        <v>281857.88</v>
      </c>
      <c r="O67" s="97">
        <v>336759.41</v>
      </c>
      <c r="P67" s="97">
        <v>348629.28</v>
      </c>
      <c r="Q67" s="99">
        <v>275249.84000000003</v>
      </c>
      <c r="R67" s="98">
        <v>2061440.38</v>
      </c>
      <c r="S67" s="97">
        <v>2968985.75</v>
      </c>
      <c r="T67" s="97">
        <v>2064642.62</v>
      </c>
      <c r="U67" s="97">
        <v>1918786.62</v>
      </c>
      <c r="V67" s="97">
        <v>1127297.1200000001</v>
      </c>
      <c r="W67" s="99">
        <v>1941928.5</v>
      </c>
      <c r="X67" s="187">
        <f t="shared" si="0"/>
        <v>1059929.155</v>
      </c>
      <c r="Y67" s="99">
        <f t="shared" si="1"/>
        <v>318829.43999999994</v>
      </c>
      <c r="Z67" s="186">
        <f t="shared" si="2"/>
        <v>2064642.62</v>
      </c>
      <c r="AA67" s="99">
        <f t="shared" si="3"/>
        <v>1918786.62</v>
      </c>
      <c r="AB67" s="171">
        <f t="shared" si="4"/>
        <v>3.3244394087321427</v>
      </c>
      <c r="AC67" s="171">
        <f t="shared" si="5"/>
        <v>1.076014705585137</v>
      </c>
      <c r="AD67" s="173">
        <f t="shared" si="6"/>
        <v>3.0895854782247718</v>
      </c>
      <c r="AE67" s="172">
        <f t="shared" si="7"/>
        <v>0.51337173064847419</v>
      </c>
      <c r="AF67" s="171">
        <f t="shared" si="8"/>
        <v>0.16616200919724983</v>
      </c>
      <c r="AG67" s="171">
        <f t="shared" si="9"/>
        <v>4.3420892839887597E-7</v>
      </c>
      <c r="AH67" s="171">
        <f t="shared" si="10"/>
        <v>0.15679949590530731</v>
      </c>
      <c r="AI67" s="172">
        <f t="shared" si="11"/>
        <v>4.3634887791742412E-3</v>
      </c>
      <c r="AJ67" s="185">
        <f t="shared" si="12"/>
        <v>1.2289656242950585E-4</v>
      </c>
    </row>
    <row r="68" spans="1:36">
      <c r="A68" s="191">
        <v>81</v>
      </c>
      <c r="B68" s="190" t="s">
        <v>766</v>
      </c>
      <c r="C68" s="189" t="s">
        <v>765</v>
      </c>
      <c r="D68" s="79" t="s">
        <v>750</v>
      </c>
      <c r="E68" s="80">
        <v>558.064392</v>
      </c>
      <c r="F68" s="79">
        <v>0.60699999999999998</v>
      </c>
      <c r="G68" s="188" t="s">
        <v>168</v>
      </c>
      <c r="H68" s="98">
        <v>7425077.5</v>
      </c>
      <c r="I68" s="97">
        <v>3463119</v>
      </c>
      <c r="J68" s="97">
        <v>4307799</v>
      </c>
      <c r="K68" s="97">
        <v>6089451.5</v>
      </c>
      <c r="L68" s="97">
        <v>4129138</v>
      </c>
      <c r="M68" s="97">
        <v>7476518</v>
      </c>
      <c r="N68" s="97">
        <v>9514183</v>
      </c>
      <c r="O68" s="97">
        <v>5778781.5</v>
      </c>
      <c r="P68" s="97">
        <v>5550709</v>
      </c>
      <c r="Q68" s="99">
        <v>5606093.5</v>
      </c>
      <c r="R68" s="98">
        <v>3407132.25</v>
      </c>
      <c r="S68" s="97">
        <v>1026248.5</v>
      </c>
      <c r="T68" s="97">
        <v>2008887</v>
      </c>
      <c r="U68" s="97">
        <v>2429435.75</v>
      </c>
      <c r="V68" s="97">
        <v>2187320.75</v>
      </c>
      <c r="W68" s="99">
        <v>1843394</v>
      </c>
      <c r="X68" s="187">
        <f t="shared" ref="X68:X131" si="13">MEDIAN(H68:K68)</f>
        <v>5198625.25</v>
      </c>
      <c r="Y68" s="99">
        <f t="shared" ref="Y68:Y131" si="14">MEDIAN(L68:Q68)</f>
        <v>5692437.5</v>
      </c>
      <c r="Z68" s="186">
        <f t="shared" ref="Z68:Z131" si="15">MEDIAN(R68:T68)</f>
        <v>2008887</v>
      </c>
      <c r="AA68" s="99">
        <f t="shared" ref="AA68:AA131" si="16">MEDIAN(U68:W68)</f>
        <v>2187320.75</v>
      </c>
      <c r="AB68" s="171">
        <f t="shared" ref="AB68:AB131" si="17">X68/Y68</f>
        <v>0.91325117754916063</v>
      </c>
      <c r="AC68" s="171">
        <f t="shared" ref="AC68:AC131" si="18">Z68/AA68</f>
        <v>0.91842360111108534</v>
      </c>
      <c r="AD68" s="173">
        <f t="shared" ref="AD68:AD131" si="19">AB68/AC68</f>
        <v>0.99436815043116566</v>
      </c>
      <c r="AE68" s="172">
        <f t="shared" ref="AE68:AE131" si="20">X68/Z68</f>
        <v>2.5878136749354246</v>
      </c>
      <c r="AF68" s="171">
        <f t="shared" ref="AF68:AF131" si="21">Y68/AA68</f>
        <v>2.6024703967170795</v>
      </c>
      <c r="AG68" s="171">
        <f t="shared" ref="AG68:AG131" si="22">TTEST(L68:Q68,H68:K68,2,2)</f>
        <v>0.4160887179996996</v>
      </c>
      <c r="AH68" s="171">
        <f t="shared" ref="AH68:AH131" si="23">TTEST(U68:W68,R68:T68,2,2)</f>
        <v>0.99371574290585007</v>
      </c>
      <c r="AI68" s="172">
        <f t="shared" ref="AI68:AI131" si="24">TTEST(H68:K68,R68:T68,2,2)</f>
        <v>4.5798590820826157E-2</v>
      </c>
      <c r="AJ68" s="185">
        <f t="shared" ref="AJ68:AJ131" si="25">TTEST(L68:Q68,U68:W68,2,2)</f>
        <v>7.6117021852362757E-3</v>
      </c>
    </row>
    <row r="69" spans="1:36">
      <c r="A69" s="191">
        <v>82</v>
      </c>
      <c r="B69" s="190" t="s">
        <v>764</v>
      </c>
      <c r="C69" s="189" t="s">
        <v>763</v>
      </c>
      <c r="D69" s="79" t="s">
        <v>750</v>
      </c>
      <c r="E69" s="80">
        <v>455.098724</v>
      </c>
      <c r="F69" s="79">
        <v>1.7210000000000001</v>
      </c>
      <c r="G69" s="188" t="s">
        <v>168</v>
      </c>
      <c r="H69" s="98">
        <v>104226.21</v>
      </c>
      <c r="I69" s="97">
        <v>67133.22</v>
      </c>
      <c r="J69" s="97">
        <v>49547.54</v>
      </c>
      <c r="K69" s="97">
        <v>43317.09</v>
      </c>
      <c r="L69" s="97">
        <v>74863.8</v>
      </c>
      <c r="M69" s="97">
        <v>104232.18</v>
      </c>
      <c r="N69" s="97">
        <v>65656.83</v>
      </c>
      <c r="O69" s="97">
        <v>84497.72</v>
      </c>
      <c r="P69" s="97">
        <v>58718.43</v>
      </c>
      <c r="Q69" s="99">
        <v>65441.42</v>
      </c>
      <c r="R69" s="98">
        <v>40279.96</v>
      </c>
      <c r="S69" s="97">
        <v>29833.79</v>
      </c>
      <c r="T69" s="97">
        <v>34531.1</v>
      </c>
      <c r="U69" s="97">
        <v>30592.3</v>
      </c>
      <c r="V69" s="97">
        <v>25840.13</v>
      </c>
      <c r="W69" s="99">
        <v>24714.39</v>
      </c>
      <c r="X69" s="187">
        <f t="shared" si="13"/>
        <v>58340.380000000005</v>
      </c>
      <c r="Y69" s="99">
        <f t="shared" si="14"/>
        <v>70260.315000000002</v>
      </c>
      <c r="Z69" s="186">
        <f t="shared" si="15"/>
        <v>34531.1</v>
      </c>
      <c r="AA69" s="99">
        <f t="shared" si="16"/>
        <v>25840.13</v>
      </c>
      <c r="AB69" s="171">
        <f t="shared" si="17"/>
        <v>0.83034612070839708</v>
      </c>
      <c r="AC69" s="171">
        <f t="shared" si="18"/>
        <v>1.3363361562035485</v>
      </c>
      <c r="AD69" s="173">
        <f t="shared" si="19"/>
        <v>0.62136021453416401</v>
      </c>
      <c r="AE69" s="172">
        <f t="shared" si="20"/>
        <v>1.6895025064362272</v>
      </c>
      <c r="AF69" s="171">
        <f t="shared" si="21"/>
        <v>2.7190387587059353</v>
      </c>
      <c r="AG69" s="171">
        <f t="shared" si="22"/>
        <v>0.50887553469198099</v>
      </c>
      <c r="AH69" s="171">
        <f t="shared" si="23"/>
        <v>8.9895800308572402E-2</v>
      </c>
      <c r="AI69" s="172">
        <f t="shared" si="24"/>
        <v>0.11555444416271</v>
      </c>
      <c r="AJ69" s="185">
        <f t="shared" si="25"/>
        <v>1.8744390853003678E-3</v>
      </c>
    </row>
    <row r="70" spans="1:36">
      <c r="A70" s="191">
        <v>83</v>
      </c>
      <c r="B70" s="190" t="s">
        <v>762</v>
      </c>
      <c r="C70" s="189" t="s">
        <v>761</v>
      </c>
      <c r="D70" s="79" t="s">
        <v>750</v>
      </c>
      <c r="E70" s="80">
        <v>784.14996299999996</v>
      </c>
      <c r="F70" s="79">
        <v>1.702</v>
      </c>
      <c r="G70" s="188" t="s">
        <v>168</v>
      </c>
      <c r="H70" s="98">
        <v>429955.72</v>
      </c>
      <c r="I70" s="97">
        <v>185072.5</v>
      </c>
      <c r="J70" s="97">
        <v>182151.64</v>
      </c>
      <c r="K70" s="97">
        <v>180566.36</v>
      </c>
      <c r="L70" s="97">
        <v>202138.75</v>
      </c>
      <c r="M70" s="97">
        <v>306538.15999999997</v>
      </c>
      <c r="N70" s="97">
        <v>173896.89</v>
      </c>
      <c r="O70" s="97">
        <v>186468.61</v>
      </c>
      <c r="P70" s="97">
        <v>188910.88</v>
      </c>
      <c r="Q70" s="99">
        <v>156281.31</v>
      </c>
      <c r="R70" s="98">
        <v>193980.55</v>
      </c>
      <c r="S70" s="97">
        <v>135787.70000000001</v>
      </c>
      <c r="T70" s="97">
        <v>152760.45000000001</v>
      </c>
      <c r="U70" s="97">
        <v>127177.84</v>
      </c>
      <c r="V70" s="97">
        <v>111457.98</v>
      </c>
      <c r="W70" s="99">
        <v>131446.32999999999</v>
      </c>
      <c r="X70" s="187">
        <f t="shared" si="13"/>
        <v>183612.07</v>
      </c>
      <c r="Y70" s="99">
        <f t="shared" si="14"/>
        <v>187689.745</v>
      </c>
      <c r="Z70" s="186">
        <f t="shared" si="15"/>
        <v>152760.45000000001</v>
      </c>
      <c r="AA70" s="99">
        <f t="shared" si="16"/>
        <v>127177.84</v>
      </c>
      <c r="AB70" s="171">
        <f t="shared" si="17"/>
        <v>0.97827438574227921</v>
      </c>
      <c r="AC70" s="171">
        <f t="shared" si="18"/>
        <v>1.2011561919906804</v>
      </c>
      <c r="AD70" s="173">
        <f t="shared" si="19"/>
        <v>0.81444394348163962</v>
      </c>
      <c r="AE70" s="172">
        <f t="shared" si="20"/>
        <v>1.2019607823883733</v>
      </c>
      <c r="AF70" s="171">
        <f t="shared" si="21"/>
        <v>1.4758054154717519</v>
      </c>
      <c r="AG70" s="171">
        <f t="shared" si="22"/>
        <v>0.4737559095580316</v>
      </c>
      <c r="AH70" s="171">
        <f t="shared" si="23"/>
        <v>0.1101349841374893</v>
      </c>
      <c r="AI70" s="172">
        <f t="shared" si="24"/>
        <v>0.31334754454721364</v>
      </c>
      <c r="AJ70" s="185">
        <f t="shared" si="25"/>
        <v>4.3460551915774817E-2</v>
      </c>
    </row>
    <row r="71" spans="1:36">
      <c r="A71" s="191">
        <v>84</v>
      </c>
      <c r="B71" s="190" t="s">
        <v>760</v>
      </c>
      <c r="C71" s="189" t="s">
        <v>759</v>
      </c>
      <c r="D71" s="79" t="s">
        <v>750</v>
      </c>
      <c r="E71" s="80">
        <v>786.15551800000003</v>
      </c>
      <c r="F71" s="79">
        <v>1.702</v>
      </c>
      <c r="G71" s="188" t="s">
        <v>168</v>
      </c>
      <c r="H71" s="98">
        <v>34309.519999999997</v>
      </c>
      <c r="I71" s="97">
        <v>15928.6</v>
      </c>
      <c r="J71" s="97">
        <v>13578.4</v>
      </c>
      <c r="K71" s="97">
        <v>7564.17</v>
      </c>
      <c r="L71" s="97">
        <v>18235.63</v>
      </c>
      <c r="M71" s="97">
        <v>19959.79</v>
      </c>
      <c r="N71" s="97">
        <v>15419.64</v>
      </c>
      <c r="O71" s="97">
        <v>10598.04</v>
      </c>
      <c r="P71" s="97">
        <v>14382.2</v>
      </c>
      <c r="Q71" s="99">
        <v>9916.7900000000009</v>
      </c>
      <c r="R71" s="98">
        <v>15518.41</v>
      </c>
      <c r="S71" s="97">
        <v>11328.72</v>
      </c>
      <c r="T71" s="97">
        <v>10661.44</v>
      </c>
      <c r="U71" s="97">
        <v>6997.11</v>
      </c>
      <c r="V71" s="97">
        <v>6440.51</v>
      </c>
      <c r="W71" s="99">
        <v>9326.16</v>
      </c>
      <c r="X71" s="187">
        <f t="shared" si="13"/>
        <v>14753.5</v>
      </c>
      <c r="Y71" s="99">
        <f t="shared" si="14"/>
        <v>14900.92</v>
      </c>
      <c r="Z71" s="186">
        <f t="shared" si="15"/>
        <v>11328.72</v>
      </c>
      <c r="AA71" s="99">
        <f t="shared" si="16"/>
        <v>6997.11</v>
      </c>
      <c r="AB71" s="171">
        <f t="shared" si="17"/>
        <v>0.99010665113295016</v>
      </c>
      <c r="AC71" s="171">
        <f t="shared" si="18"/>
        <v>1.6190570106801236</v>
      </c>
      <c r="AD71" s="173">
        <f t="shared" si="19"/>
        <v>0.61153291366622853</v>
      </c>
      <c r="AE71" s="172">
        <f t="shared" si="20"/>
        <v>1.302309528349187</v>
      </c>
      <c r="AF71" s="171">
        <f t="shared" si="21"/>
        <v>2.1295820703118862</v>
      </c>
      <c r="AG71" s="171">
        <f t="shared" si="22"/>
        <v>0.55300798916134852</v>
      </c>
      <c r="AH71" s="171">
        <f t="shared" si="23"/>
        <v>4.9048657893210307E-2</v>
      </c>
      <c r="AI71" s="172">
        <f t="shared" si="24"/>
        <v>0.47604201894643355</v>
      </c>
      <c r="AJ71" s="185">
        <f t="shared" si="25"/>
        <v>2.2831658281911017E-2</v>
      </c>
    </row>
    <row r="72" spans="1:36">
      <c r="A72" s="191">
        <v>85</v>
      </c>
      <c r="B72" s="190" t="s">
        <v>758</v>
      </c>
      <c r="C72" s="189" t="s">
        <v>757</v>
      </c>
      <c r="D72" s="79" t="s">
        <v>750</v>
      </c>
      <c r="E72" s="80">
        <v>746.09429899999998</v>
      </c>
      <c r="F72" s="79">
        <v>0.66100000000000003</v>
      </c>
      <c r="G72" s="188" t="s">
        <v>303</v>
      </c>
      <c r="H72" s="98">
        <v>32559</v>
      </c>
      <c r="I72" s="97">
        <v>44485.64</v>
      </c>
      <c r="J72" s="97">
        <v>66148.679999999993</v>
      </c>
      <c r="K72" s="97">
        <v>0</v>
      </c>
      <c r="L72" s="97">
        <v>57485.04</v>
      </c>
      <c r="M72" s="97">
        <v>22226.560000000001</v>
      </c>
      <c r="N72" s="97">
        <v>44609.279999999999</v>
      </c>
      <c r="O72" s="97">
        <v>30404.06</v>
      </c>
      <c r="P72" s="97">
        <v>0</v>
      </c>
      <c r="Q72" s="99">
        <v>21821.9</v>
      </c>
      <c r="R72" s="98">
        <v>0</v>
      </c>
      <c r="S72" s="97">
        <v>0</v>
      </c>
      <c r="T72" s="97">
        <v>0</v>
      </c>
      <c r="U72" s="97">
        <v>0</v>
      </c>
      <c r="V72" s="97">
        <v>0</v>
      </c>
      <c r="W72" s="99">
        <v>0</v>
      </c>
      <c r="X72" s="187">
        <f t="shared" si="13"/>
        <v>38522.32</v>
      </c>
      <c r="Y72" s="99">
        <f t="shared" si="14"/>
        <v>26315.31</v>
      </c>
      <c r="Z72" s="186">
        <f t="shared" si="15"/>
        <v>0</v>
      </c>
      <c r="AA72" s="99">
        <f t="shared" si="16"/>
        <v>0</v>
      </c>
      <c r="AB72" s="171">
        <f t="shared" si="17"/>
        <v>1.4638748317994352</v>
      </c>
      <c r="AC72" s="171" t="e">
        <f t="shared" si="18"/>
        <v>#DIV/0!</v>
      </c>
      <c r="AD72" s="173" t="e">
        <f t="shared" si="19"/>
        <v>#DIV/0!</v>
      </c>
      <c r="AE72" s="172" t="e">
        <f t="shared" si="20"/>
        <v>#DIV/0!</v>
      </c>
      <c r="AF72" s="171" t="e">
        <f t="shared" si="21"/>
        <v>#DIV/0!</v>
      </c>
      <c r="AG72" s="171">
        <f t="shared" si="22"/>
        <v>0.6808087761908711</v>
      </c>
      <c r="AH72" s="171" t="e">
        <f t="shared" si="23"/>
        <v>#DIV/0!</v>
      </c>
      <c r="AI72" s="172">
        <f t="shared" si="24"/>
        <v>8.0016389187549941E-2</v>
      </c>
      <c r="AJ72" s="185">
        <f t="shared" si="25"/>
        <v>4.3127877505340348E-2</v>
      </c>
    </row>
    <row r="73" spans="1:36">
      <c r="A73" s="191">
        <v>86</v>
      </c>
      <c r="B73" s="190" t="s">
        <v>756</v>
      </c>
      <c r="C73" s="189" t="s">
        <v>755</v>
      </c>
      <c r="D73" s="79" t="s">
        <v>750</v>
      </c>
      <c r="E73" s="80">
        <v>743.07165499999996</v>
      </c>
      <c r="F73" s="79">
        <v>0.56000000000000005</v>
      </c>
      <c r="G73" s="188" t="s">
        <v>168</v>
      </c>
      <c r="H73" s="98">
        <v>25182.6</v>
      </c>
      <c r="I73" s="97">
        <v>9378.57</v>
      </c>
      <c r="J73" s="97">
        <v>0</v>
      </c>
      <c r="K73" s="97">
        <v>6626.37</v>
      </c>
      <c r="L73" s="97">
        <v>2611.17</v>
      </c>
      <c r="M73" s="97">
        <v>0</v>
      </c>
      <c r="N73" s="97">
        <v>6775.24</v>
      </c>
      <c r="O73" s="97">
        <v>7077.5</v>
      </c>
      <c r="P73" s="97">
        <v>0</v>
      </c>
      <c r="Q73" s="99">
        <v>9506.11</v>
      </c>
      <c r="R73" s="98">
        <v>0</v>
      </c>
      <c r="S73" s="97">
        <v>17981.18</v>
      </c>
      <c r="T73" s="97">
        <v>0</v>
      </c>
      <c r="U73" s="97">
        <v>2228.29</v>
      </c>
      <c r="V73" s="97">
        <v>0</v>
      </c>
      <c r="W73" s="99">
        <v>0</v>
      </c>
      <c r="X73" s="187">
        <f t="shared" si="13"/>
        <v>8002.4699999999993</v>
      </c>
      <c r="Y73" s="99">
        <f t="shared" si="14"/>
        <v>4693.2049999999999</v>
      </c>
      <c r="Z73" s="186">
        <f t="shared" si="15"/>
        <v>0</v>
      </c>
      <c r="AA73" s="99">
        <f t="shared" si="16"/>
        <v>0</v>
      </c>
      <c r="AB73" s="171">
        <f t="shared" si="17"/>
        <v>1.7051183572846274</v>
      </c>
      <c r="AC73" s="171" t="e">
        <f t="shared" si="18"/>
        <v>#DIV/0!</v>
      </c>
      <c r="AD73" s="173" t="e">
        <f t="shared" si="19"/>
        <v>#DIV/0!</v>
      </c>
      <c r="AE73" s="172" t="e">
        <f t="shared" si="20"/>
        <v>#DIV/0!</v>
      </c>
      <c r="AF73" s="171" t="e">
        <f t="shared" si="21"/>
        <v>#DIV/0!</v>
      </c>
      <c r="AG73" s="171">
        <f t="shared" si="22"/>
        <v>0.23908383907622088</v>
      </c>
      <c r="AH73" s="171">
        <f t="shared" si="23"/>
        <v>0.43367376575164929</v>
      </c>
      <c r="AI73" s="172">
        <f t="shared" si="24"/>
        <v>0.61648864069969822</v>
      </c>
      <c r="AJ73" s="185">
        <f t="shared" si="25"/>
        <v>0.18684589126143819</v>
      </c>
    </row>
    <row r="74" spans="1:36">
      <c r="A74" s="191">
        <v>87</v>
      </c>
      <c r="B74" s="190" t="s">
        <v>754</v>
      </c>
      <c r="C74" s="189" t="s">
        <v>753</v>
      </c>
      <c r="D74" s="79" t="s">
        <v>750</v>
      </c>
      <c r="E74" s="80">
        <v>663.10497999999995</v>
      </c>
      <c r="F74" s="79">
        <v>0.67500000000000004</v>
      </c>
      <c r="G74" s="188" t="s">
        <v>168</v>
      </c>
      <c r="H74" s="98">
        <v>56779.41</v>
      </c>
      <c r="I74" s="97">
        <v>63476.84</v>
      </c>
      <c r="J74" s="97">
        <v>0</v>
      </c>
      <c r="K74" s="97">
        <v>0</v>
      </c>
      <c r="L74" s="97">
        <v>25225.55</v>
      </c>
      <c r="M74" s="97">
        <v>17762.13</v>
      </c>
      <c r="N74" s="97">
        <v>29400.58</v>
      </c>
      <c r="O74" s="97">
        <v>0</v>
      </c>
      <c r="P74" s="97">
        <v>36111.300000000003</v>
      </c>
      <c r="Q74" s="99">
        <v>14499.16</v>
      </c>
      <c r="R74" s="98">
        <v>0</v>
      </c>
      <c r="S74" s="97">
        <v>0</v>
      </c>
      <c r="T74" s="97">
        <v>0</v>
      </c>
      <c r="U74" s="97">
        <v>0</v>
      </c>
      <c r="V74" s="97">
        <v>0</v>
      </c>
      <c r="W74" s="99">
        <v>0</v>
      </c>
      <c r="X74" s="187">
        <f t="shared" si="13"/>
        <v>28389.705000000002</v>
      </c>
      <c r="Y74" s="99">
        <f t="shared" si="14"/>
        <v>21493.84</v>
      </c>
      <c r="Z74" s="186">
        <f t="shared" si="15"/>
        <v>0</v>
      </c>
      <c r="AA74" s="99">
        <f t="shared" si="16"/>
        <v>0</v>
      </c>
      <c r="AB74" s="171">
        <f t="shared" si="17"/>
        <v>1.3208298284531754</v>
      </c>
      <c r="AC74" s="171" t="e">
        <f t="shared" si="18"/>
        <v>#DIV/0!</v>
      </c>
      <c r="AD74" s="173" t="e">
        <f t="shared" si="19"/>
        <v>#DIV/0!</v>
      </c>
      <c r="AE74" s="172" t="e">
        <f t="shared" si="20"/>
        <v>#DIV/0!</v>
      </c>
      <c r="AF74" s="171" t="e">
        <f t="shared" si="21"/>
        <v>#DIV/0!</v>
      </c>
      <c r="AG74" s="171">
        <f t="shared" si="22"/>
        <v>0.54722222681694888</v>
      </c>
      <c r="AH74" s="171" t="e">
        <f t="shared" si="23"/>
        <v>#DIV/0!</v>
      </c>
      <c r="AI74" s="172">
        <f t="shared" si="24"/>
        <v>0.20429084187949537</v>
      </c>
      <c r="AJ74" s="185">
        <f t="shared" si="25"/>
        <v>3.0785383021817759E-2</v>
      </c>
    </row>
    <row r="75" spans="1:36">
      <c r="A75" s="191">
        <v>88</v>
      </c>
      <c r="B75" s="190" t="s">
        <v>752</v>
      </c>
      <c r="C75" s="189" t="s">
        <v>751</v>
      </c>
      <c r="D75" s="79" t="s">
        <v>750</v>
      </c>
      <c r="E75" s="80">
        <v>666.131348</v>
      </c>
      <c r="F75" s="79">
        <v>1.679</v>
      </c>
      <c r="G75" s="188" t="s">
        <v>303</v>
      </c>
      <c r="H75" s="98">
        <v>18448</v>
      </c>
      <c r="I75" s="97">
        <v>11684.23</v>
      </c>
      <c r="J75" s="97">
        <v>0</v>
      </c>
      <c r="K75" s="97">
        <v>0</v>
      </c>
      <c r="L75" s="97">
        <v>1378.49</v>
      </c>
      <c r="M75" s="97">
        <v>4774.21</v>
      </c>
      <c r="N75" s="97">
        <v>2423.67</v>
      </c>
      <c r="O75" s="97">
        <v>7772.07</v>
      </c>
      <c r="P75" s="97">
        <v>4354.25</v>
      </c>
      <c r="Q75" s="99">
        <v>2297.29</v>
      </c>
      <c r="R75" s="98">
        <v>0</v>
      </c>
      <c r="S75" s="97">
        <v>0</v>
      </c>
      <c r="T75" s="97">
        <v>0</v>
      </c>
      <c r="U75" s="97">
        <v>0</v>
      </c>
      <c r="V75" s="97">
        <v>0</v>
      </c>
      <c r="W75" s="99">
        <v>0</v>
      </c>
      <c r="X75" s="187">
        <f t="shared" si="13"/>
        <v>5842.1149999999998</v>
      </c>
      <c r="Y75" s="99">
        <f t="shared" si="14"/>
        <v>3388.96</v>
      </c>
      <c r="Z75" s="186">
        <f t="shared" si="15"/>
        <v>0</v>
      </c>
      <c r="AA75" s="99">
        <f t="shared" si="16"/>
        <v>0</v>
      </c>
      <c r="AB75" s="171">
        <f t="shared" si="17"/>
        <v>1.7238666139464613</v>
      </c>
      <c r="AC75" s="171" t="e">
        <f t="shared" si="18"/>
        <v>#DIV/0!</v>
      </c>
      <c r="AD75" s="173" t="e">
        <f t="shared" si="19"/>
        <v>#DIV/0!</v>
      </c>
      <c r="AE75" s="172" t="e">
        <f t="shared" si="20"/>
        <v>#DIV/0!</v>
      </c>
      <c r="AF75" s="171" t="e">
        <f t="shared" si="21"/>
        <v>#DIV/0!</v>
      </c>
      <c r="AG75" s="171">
        <f t="shared" si="22"/>
        <v>0.35848284702421707</v>
      </c>
      <c r="AH75" s="171" t="e">
        <f t="shared" si="23"/>
        <v>#DIV/0!</v>
      </c>
      <c r="AI75" s="172">
        <f t="shared" si="24"/>
        <v>0.22174869816208789</v>
      </c>
      <c r="AJ75" s="185">
        <f t="shared" si="25"/>
        <v>2.8172484172641739E-2</v>
      </c>
    </row>
    <row r="76" spans="1:36">
      <c r="A76" s="191">
        <v>89</v>
      </c>
      <c r="B76" s="190" t="s">
        <v>749</v>
      </c>
      <c r="C76" s="189" t="s">
        <v>748</v>
      </c>
      <c r="D76" s="79" t="s">
        <v>745</v>
      </c>
      <c r="E76" s="80">
        <v>96.968306999999996</v>
      </c>
      <c r="F76" s="79">
        <v>0.83499999999999996</v>
      </c>
      <c r="G76" s="188" t="s">
        <v>168</v>
      </c>
      <c r="H76" s="98">
        <v>93300.55</v>
      </c>
      <c r="I76" s="97">
        <v>524728.06000000006</v>
      </c>
      <c r="J76" s="97">
        <v>24987554</v>
      </c>
      <c r="K76" s="97">
        <v>955167.5</v>
      </c>
      <c r="L76" s="97">
        <v>11737483</v>
      </c>
      <c r="M76" s="97">
        <v>239456.38</v>
      </c>
      <c r="N76" s="97">
        <v>276553.21999999997</v>
      </c>
      <c r="O76" s="97">
        <v>17406.23</v>
      </c>
      <c r="P76" s="97">
        <v>76508.25</v>
      </c>
      <c r="Q76" s="99">
        <v>14942569</v>
      </c>
      <c r="R76" s="98">
        <v>85008.87</v>
      </c>
      <c r="S76" s="97">
        <v>14934340</v>
      </c>
      <c r="T76" s="97">
        <v>66508224</v>
      </c>
      <c r="U76" s="97">
        <v>15966611</v>
      </c>
      <c r="V76" s="97">
        <v>306037.19</v>
      </c>
      <c r="W76" s="99">
        <v>16662996</v>
      </c>
      <c r="X76" s="187">
        <f t="shared" si="13"/>
        <v>739947.78</v>
      </c>
      <c r="Y76" s="99">
        <f t="shared" si="14"/>
        <v>258004.8</v>
      </c>
      <c r="Z76" s="186">
        <f t="shared" si="15"/>
        <v>14934340</v>
      </c>
      <c r="AA76" s="99">
        <f t="shared" si="16"/>
        <v>15966611</v>
      </c>
      <c r="AB76" s="171">
        <f t="shared" si="17"/>
        <v>2.8679612937433725</v>
      </c>
      <c r="AC76" s="171">
        <f t="shared" si="18"/>
        <v>0.93534814620334894</v>
      </c>
      <c r="AD76" s="173">
        <f t="shared" si="19"/>
        <v>3.0661965872115649</v>
      </c>
      <c r="AE76" s="172">
        <f t="shared" si="20"/>
        <v>4.9546734572803355E-2</v>
      </c>
      <c r="AF76" s="171">
        <f t="shared" si="21"/>
        <v>1.6159020846690634E-2</v>
      </c>
      <c r="AG76" s="171">
        <f t="shared" si="22"/>
        <v>0.73545204021182187</v>
      </c>
      <c r="AH76" s="171">
        <f t="shared" si="23"/>
        <v>0.4801207112038221</v>
      </c>
      <c r="AI76" s="172">
        <f t="shared" si="24"/>
        <v>0.31348870180464222</v>
      </c>
      <c r="AJ76" s="185">
        <f t="shared" si="25"/>
        <v>0.27250603204408547</v>
      </c>
    </row>
    <row r="77" spans="1:36">
      <c r="A77" s="191">
        <v>90</v>
      </c>
      <c r="B77" s="190" t="s">
        <v>747</v>
      </c>
      <c r="C77" s="189" t="s">
        <v>746</v>
      </c>
      <c r="D77" s="79" t="s">
        <v>745</v>
      </c>
      <c r="E77" s="80">
        <v>176.93485999999999</v>
      </c>
      <c r="F77" s="79">
        <v>0.60899999999999999</v>
      </c>
      <c r="G77" s="188" t="s">
        <v>168</v>
      </c>
      <c r="H77" s="98">
        <v>21074546</v>
      </c>
      <c r="I77" s="97">
        <v>22542454</v>
      </c>
      <c r="J77" s="97">
        <v>21943506</v>
      </c>
      <c r="K77" s="97">
        <v>26774906</v>
      </c>
      <c r="L77" s="97">
        <v>25058250</v>
      </c>
      <c r="M77" s="97">
        <v>27341334</v>
      </c>
      <c r="N77" s="97">
        <v>33800596</v>
      </c>
      <c r="O77" s="97">
        <v>30940928</v>
      </c>
      <c r="P77" s="97">
        <v>28835526</v>
      </c>
      <c r="Q77" s="99">
        <v>34953408</v>
      </c>
      <c r="R77" s="98">
        <v>7616572</v>
      </c>
      <c r="S77" s="97">
        <v>8208827.5</v>
      </c>
      <c r="T77" s="97">
        <v>8639820</v>
      </c>
      <c r="U77" s="97">
        <v>9264151</v>
      </c>
      <c r="V77" s="97">
        <v>7280994.5</v>
      </c>
      <c r="W77" s="99">
        <v>8369272.5</v>
      </c>
      <c r="X77" s="187">
        <f t="shared" si="13"/>
        <v>22242980</v>
      </c>
      <c r="Y77" s="99">
        <f t="shared" si="14"/>
        <v>29888227</v>
      </c>
      <c r="Z77" s="186">
        <f t="shared" si="15"/>
        <v>8208827.5</v>
      </c>
      <c r="AA77" s="99">
        <f t="shared" si="16"/>
        <v>8369272.5</v>
      </c>
      <c r="AB77" s="171">
        <f t="shared" si="17"/>
        <v>0.74420540234788768</v>
      </c>
      <c r="AC77" s="171">
        <f t="shared" si="18"/>
        <v>0.98082927757460403</v>
      </c>
      <c r="AD77" s="173">
        <f t="shared" si="19"/>
        <v>0.75875121120788702</v>
      </c>
      <c r="AE77" s="172">
        <f t="shared" si="20"/>
        <v>2.709641541377255</v>
      </c>
      <c r="AF77" s="171">
        <f t="shared" si="21"/>
        <v>3.5711857870561627</v>
      </c>
      <c r="AG77" s="171">
        <f t="shared" si="22"/>
        <v>1.1994620559556947E-2</v>
      </c>
      <c r="AH77" s="171">
        <f t="shared" si="23"/>
        <v>0.82796746580778458</v>
      </c>
      <c r="AI77" s="172">
        <f t="shared" si="24"/>
        <v>1.8588147966978671E-4</v>
      </c>
      <c r="AJ77" s="185">
        <f t="shared" si="25"/>
        <v>3.0610107576985087E-5</v>
      </c>
    </row>
    <row r="78" spans="1:36">
      <c r="A78" s="191">
        <v>91</v>
      </c>
      <c r="B78" s="190" t="s">
        <v>744</v>
      </c>
      <c r="C78" s="189" t="s">
        <v>743</v>
      </c>
      <c r="D78" s="79" t="s">
        <v>726</v>
      </c>
      <c r="E78" s="80">
        <v>179.05523700000001</v>
      </c>
      <c r="F78" s="79">
        <v>0.66100000000000003</v>
      </c>
      <c r="G78" s="188" t="s">
        <v>168</v>
      </c>
      <c r="H78" s="98">
        <v>16171293</v>
      </c>
      <c r="I78" s="97">
        <v>10058508</v>
      </c>
      <c r="J78" s="97">
        <v>7935168</v>
      </c>
      <c r="K78" s="97">
        <v>9775041</v>
      </c>
      <c r="L78" s="97">
        <v>5936452</v>
      </c>
      <c r="M78" s="97">
        <v>9661335</v>
      </c>
      <c r="N78" s="97">
        <v>8409089</v>
      </c>
      <c r="O78" s="97">
        <v>4414918</v>
      </c>
      <c r="P78" s="97">
        <v>7570740</v>
      </c>
      <c r="Q78" s="99">
        <v>6514856</v>
      </c>
      <c r="R78" s="98">
        <v>7126774.5</v>
      </c>
      <c r="S78" s="97">
        <v>3180652.75</v>
      </c>
      <c r="T78" s="97">
        <v>3805626.75</v>
      </c>
      <c r="U78" s="97">
        <v>6747515.5</v>
      </c>
      <c r="V78" s="97">
        <v>10753855</v>
      </c>
      <c r="W78" s="99">
        <v>5432872</v>
      </c>
      <c r="X78" s="187">
        <f t="shared" si="13"/>
        <v>9916774.5</v>
      </c>
      <c r="Y78" s="99">
        <f t="shared" si="14"/>
        <v>7042798</v>
      </c>
      <c r="Z78" s="186">
        <f t="shared" si="15"/>
        <v>3805626.75</v>
      </c>
      <c r="AA78" s="99">
        <f t="shared" si="16"/>
        <v>6747515.5</v>
      </c>
      <c r="AB78" s="171">
        <f t="shared" si="17"/>
        <v>1.4080731124192403</v>
      </c>
      <c r="AC78" s="171">
        <f t="shared" si="18"/>
        <v>0.56400415086115774</v>
      </c>
      <c r="AD78" s="173">
        <f t="shared" si="19"/>
        <v>2.4965651587303106</v>
      </c>
      <c r="AE78" s="172">
        <f t="shared" si="20"/>
        <v>2.6058190020868444</v>
      </c>
      <c r="AF78" s="171">
        <f t="shared" si="21"/>
        <v>1.0437616630891771</v>
      </c>
      <c r="AG78" s="171">
        <f t="shared" si="22"/>
        <v>5.1629412305225379E-2</v>
      </c>
      <c r="AH78" s="171">
        <f t="shared" si="23"/>
        <v>0.21826289901491899</v>
      </c>
      <c r="AI78" s="172">
        <f t="shared" si="24"/>
        <v>4.4483919287870682E-2</v>
      </c>
      <c r="AJ78" s="185">
        <f t="shared" si="25"/>
        <v>0.72504794367479786</v>
      </c>
    </row>
    <row r="79" spans="1:36">
      <c r="A79" s="191">
        <v>92</v>
      </c>
      <c r="B79" s="190" t="s">
        <v>742</v>
      </c>
      <c r="C79" s="189" t="s">
        <v>741</v>
      </c>
      <c r="D79" s="79" t="s">
        <v>726</v>
      </c>
      <c r="E79" s="80">
        <v>259.02236900000003</v>
      </c>
      <c r="F79" s="79">
        <v>0.58299999999999996</v>
      </c>
      <c r="G79" s="188" t="s">
        <v>168</v>
      </c>
      <c r="H79" s="98">
        <v>58229556</v>
      </c>
      <c r="I79" s="97">
        <v>14582720</v>
      </c>
      <c r="J79" s="97">
        <v>2576350.25</v>
      </c>
      <c r="K79" s="97">
        <v>32834062</v>
      </c>
      <c r="L79" s="97">
        <v>17055640</v>
      </c>
      <c r="M79" s="97">
        <v>33598644</v>
      </c>
      <c r="N79" s="97">
        <v>16576276</v>
      </c>
      <c r="O79" s="97">
        <v>17100532</v>
      </c>
      <c r="P79" s="97">
        <v>36118112</v>
      </c>
      <c r="Q79" s="99">
        <v>6656338</v>
      </c>
      <c r="R79" s="98">
        <v>6593005.5</v>
      </c>
      <c r="S79" s="97">
        <v>9804324</v>
      </c>
      <c r="T79" s="97">
        <v>9657333</v>
      </c>
      <c r="U79" s="97">
        <v>12400045</v>
      </c>
      <c r="V79" s="97">
        <v>11586424</v>
      </c>
      <c r="W79" s="99">
        <v>12257049</v>
      </c>
      <c r="X79" s="187">
        <f t="shared" si="13"/>
        <v>23708391</v>
      </c>
      <c r="Y79" s="99">
        <f t="shared" si="14"/>
        <v>17078086</v>
      </c>
      <c r="Z79" s="186">
        <f t="shared" si="15"/>
        <v>9657333</v>
      </c>
      <c r="AA79" s="99">
        <f t="shared" si="16"/>
        <v>12257049</v>
      </c>
      <c r="AB79" s="171">
        <f t="shared" si="17"/>
        <v>1.3882346651726662</v>
      </c>
      <c r="AC79" s="171">
        <f t="shared" si="18"/>
        <v>0.78790033392213743</v>
      </c>
      <c r="AD79" s="173">
        <f t="shared" si="19"/>
        <v>1.7619419682970405</v>
      </c>
      <c r="AE79" s="172">
        <f t="shared" si="20"/>
        <v>2.454962565751849</v>
      </c>
      <c r="AF79" s="171">
        <f t="shared" si="21"/>
        <v>1.39332770881474</v>
      </c>
      <c r="AG79" s="171">
        <f t="shared" si="22"/>
        <v>0.61394405352589154</v>
      </c>
      <c r="AH79" s="171">
        <f t="shared" si="23"/>
        <v>3.434355379237073E-2</v>
      </c>
      <c r="AI79" s="172">
        <f t="shared" si="24"/>
        <v>0.25683181260930765</v>
      </c>
      <c r="AJ79" s="185">
        <f t="shared" si="25"/>
        <v>0.22128558245464439</v>
      </c>
    </row>
    <row r="80" spans="1:36">
      <c r="A80" s="191">
        <v>95</v>
      </c>
      <c r="B80" s="190" t="s">
        <v>740</v>
      </c>
      <c r="C80" s="189" t="s">
        <v>739</v>
      </c>
      <c r="D80" s="79" t="s">
        <v>726</v>
      </c>
      <c r="E80" s="80">
        <v>338.98886099999999</v>
      </c>
      <c r="F80" s="79">
        <v>0.55700000000000005</v>
      </c>
      <c r="G80" s="188" t="s">
        <v>168</v>
      </c>
      <c r="H80" s="98">
        <v>11511544</v>
      </c>
      <c r="I80" s="97">
        <v>4863451.5</v>
      </c>
      <c r="J80" s="97">
        <v>355034.97</v>
      </c>
      <c r="K80" s="97">
        <v>2989270.75</v>
      </c>
      <c r="L80" s="97">
        <v>1896045.12</v>
      </c>
      <c r="M80" s="97">
        <v>2150198.25</v>
      </c>
      <c r="N80" s="97">
        <v>526546.93999999994</v>
      </c>
      <c r="O80" s="97">
        <v>2949936.25</v>
      </c>
      <c r="P80" s="97">
        <v>5184088</v>
      </c>
      <c r="Q80" s="99">
        <v>542975.31000000006</v>
      </c>
      <c r="R80" s="98">
        <v>1485865.38</v>
      </c>
      <c r="S80" s="97">
        <v>2143446</v>
      </c>
      <c r="T80" s="97">
        <v>1766040.5</v>
      </c>
      <c r="U80" s="97">
        <v>2882967.25</v>
      </c>
      <c r="V80" s="97">
        <v>2118039.25</v>
      </c>
      <c r="W80" s="99">
        <v>2250065</v>
      </c>
      <c r="X80" s="187">
        <f t="shared" si="13"/>
        <v>3926361.125</v>
      </c>
      <c r="Y80" s="99">
        <f t="shared" si="14"/>
        <v>2023121.6850000001</v>
      </c>
      <c r="Z80" s="186">
        <f t="shared" si="15"/>
        <v>1766040.5</v>
      </c>
      <c r="AA80" s="99">
        <f t="shared" si="16"/>
        <v>2250065</v>
      </c>
      <c r="AB80" s="171">
        <f t="shared" si="17"/>
        <v>1.9407439276199543</v>
      </c>
      <c r="AC80" s="171">
        <f t="shared" si="18"/>
        <v>0.78488421445602685</v>
      </c>
      <c r="AD80" s="173">
        <f t="shared" si="19"/>
        <v>2.4726499678236102</v>
      </c>
      <c r="AE80" s="172">
        <f t="shared" si="20"/>
        <v>2.2232565589520741</v>
      </c>
      <c r="AF80" s="171">
        <f t="shared" si="21"/>
        <v>0.89913921820036313</v>
      </c>
      <c r="AG80" s="171">
        <f t="shared" si="22"/>
        <v>0.22721623770782723</v>
      </c>
      <c r="AH80" s="171">
        <f t="shared" si="23"/>
        <v>0.11105786549878474</v>
      </c>
      <c r="AI80" s="172">
        <f t="shared" si="24"/>
        <v>0.31757627120886928</v>
      </c>
      <c r="AJ80" s="185">
        <f t="shared" si="25"/>
        <v>0.8481152453550197</v>
      </c>
    </row>
    <row r="81" spans="1:36">
      <c r="A81" s="191">
        <v>96</v>
      </c>
      <c r="B81" s="190" t="s">
        <v>738</v>
      </c>
      <c r="C81" s="189" t="s">
        <v>737</v>
      </c>
      <c r="D81" s="79" t="s">
        <v>726</v>
      </c>
      <c r="E81" s="80">
        <v>168.98940999999999</v>
      </c>
      <c r="F81" s="79">
        <v>0.59699999999999998</v>
      </c>
      <c r="G81" s="188" t="s">
        <v>168</v>
      </c>
      <c r="H81" s="98">
        <v>8874312</v>
      </c>
      <c r="I81" s="97">
        <v>4359696</v>
      </c>
      <c r="J81" s="97">
        <v>662133.56000000006</v>
      </c>
      <c r="K81" s="97">
        <v>2978049</v>
      </c>
      <c r="L81" s="97">
        <v>3029663</v>
      </c>
      <c r="M81" s="97">
        <v>3275419.75</v>
      </c>
      <c r="N81" s="97">
        <v>1541930.12</v>
      </c>
      <c r="O81" s="97">
        <v>3876649.75</v>
      </c>
      <c r="P81" s="97">
        <v>5827248</v>
      </c>
      <c r="Q81" s="99">
        <v>1173495.8799999999</v>
      </c>
      <c r="R81" s="98">
        <v>2455932.5</v>
      </c>
      <c r="S81" s="97">
        <v>2332584.25</v>
      </c>
      <c r="T81" s="97">
        <v>2389429</v>
      </c>
      <c r="U81" s="97">
        <v>3392819.25</v>
      </c>
      <c r="V81" s="97">
        <v>3154635.25</v>
      </c>
      <c r="W81" s="99">
        <v>3432101.25</v>
      </c>
      <c r="X81" s="187">
        <f t="shared" si="13"/>
        <v>3668872.5</v>
      </c>
      <c r="Y81" s="99">
        <f t="shared" si="14"/>
        <v>3152541.375</v>
      </c>
      <c r="Z81" s="186">
        <f t="shared" si="15"/>
        <v>2389429</v>
      </c>
      <c r="AA81" s="99">
        <f t="shared" si="16"/>
        <v>3392819.25</v>
      </c>
      <c r="AB81" s="171">
        <f t="shared" si="17"/>
        <v>1.1637825054714785</v>
      </c>
      <c r="AC81" s="171">
        <f t="shared" si="18"/>
        <v>0.70426062337390949</v>
      </c>
      <c r="AD81" s="173">
        <f t="shared" si="19"/>
        <v>1.6524883925728124</v>
      </c>
      <c r="AE81" s="172">
        <f t="shared" si="20"/>
        <v>1.5354599362441821</v>
      </c>
      <c r="AF81" s="171">
        <f t="shared" si="21"/>
        <v>0.929180466952373</v>
      </c>
      <c r="AG81" s="171">
        <f t="shared" si="22"/>
        <v>0.51591421326213838</v>
      </c>
      <c r="AH81" s="171">
        <f t="shared" si="23"/>
        <v>5.7000357928064756E-4</v>
      </c>
      <c r="AI81" s="172">
        <f t="shared" si="24"/>
        <v>0.41310839389052229</v>
      </c>
      <c r="AJ81" s="185">
        <f t="shared" si="25"/>
        <v>0.84422397967809693</v>
      </c>
    </row>
    <row r="82" spans="1:36">
      <c r="A82" s="191">
        <v>97</v>
      </c>
      <c r="B82" s="190" t="s">
        <v>736</v>
      </c>
      <c r="C82" s="189" t="s">
        <v>735</v>
      </c>
      <c r="D82" s="79" t="s">
        <v>726</v>
      </c>
      <c r="E82" s="80">
        <v>264.95199600000001</v>
      </c>
      <c r="F82" s="79">
        <v>0.55900000000000005</v>
      </c>
      <c r="G82" s="188" t="s">
        <v>168</v>
      </c>
      <c r="H82" s="98">
        <v>0</v>
      </c>
      <c r="I82" s="97">
        <v>0</v>
      </c>
      <c r="J82" s="97">
        <v>0</v>
      </c>
      <c r="K82" s="97">
        <v>5436</v>
      </c>
      <c r="L82" s="97">
        <v>0</v>
      </c>
      <c r="M82" s="97">
        <v>0</v>
      </c>
      <c r="N82" s="97">
        <v>0</v>
      </c>
      <c r="O82" s="97">
        <v>0</v>
      </c>
      <c r="P82" s="97">
        <v>29961.19</v>
      </c>
      <c r="Q82" s="99">
        <v>4157.9799999999996</v>
      </c>
      <c r="R82" s="98">
        <v>0</v>
      </c>
      <c r="S82" s="97">
        <v>7363.99</v>
      </c>
      <c r="T82" s="97">
        <v>23108.46</v>
      </c>
      <c r="U82" s="97">
        <v>99962.75</v>
      </c>
      <c r="V82" s="97">
        <v>45762.66</v>
      </c>
      <c r="W82" s="99">
        <v>119322.72</v>
      </c>
      <c r="X82" s="187">
        <f t="shared" si="13"/>
        <v>0</v>
      </c>
      <c r="Y82" s="99">
        <f t="shared" si="14"/>
        <v>0</v>
      </c>
      <c r="Z82" s="186">
        <f t="shared" si="15"/>
        <v>7363.99</v>
      </c>
      <c r="AA82" s="99">
        <f t="shared" si="16"/>
        <v>99962.75</v>
      </c>
      <c r="AB82" s="171" t="e">
        <f t="shared" si="17"/>
        <v>#DIV/0!</v>
      </c>
      <c r="AC82" s="171">
        <f t="shared" si="18"/>
        <v>7.3667341084554E-2</v>
      </c>
      <c r="AD82" s="173" t="e">
        <f t="shared" si="19"/>
        <v>#DIV/0!</v>
      </c>
      <c r="AE82" s="172">
        <f t="shared" si="20"/>
        <v>0</v>
      </c>
      <c r="AF82" s="171">
        <f t="shared" si="21"/>
        <v>0</v>
      </c>
      <c r="AG82" s="171">
        <f t="shared" si="22"/>
        <v>0.50637383094973765</v>
      </c>
      <c r="AH82" s="171">
        <f t="shared" si="23"/>
        <v>2.7455304723899825E-2</v>
      </c>
      <c r="AI82" s="172">
        <f t="shared" si="24"/>
        <v>0.19765710602619954</v>
      </c>
      <c r="AJ82" s="185">
        <f t="shared" si="25"/>
        <v>1.3469985919597395E-3</v>
      </c>
    </row>
    <row r="83" spans="1:36">
      <c r="A83" s="191">
        <v>99</v>
      </c>
      <c r="B83" s="190" t="s">
        <v>734</v>
      </c>
      <c r="C83" s="189" t="s">
        <v>733</v>
      </c>
      <c r="D83" s="79" t="s">
        <v>726</v>
      </c>
      <c r="E83" s="80">
        <v>184.98483300000001</v>
      </c>
      <c r="F83" s="79">
        <v>0.55900000000000005</v>
      </c>
      <c r="G83" s="188" t="s">
        <v>168</v>
      </c>
      <c r="H83" s="98">
        <v>6096224.5</v>
      </c>
      <c r="I83" s="97">
        <v>6149948.5</v>
      </c>
      <c r="J83" s="97">
        <v>368414.5</v>
      </c>
      <c r="K83" s="97">
        <v>7289373.5</v>
      </c>
      <c r="L83" s="97">
        <v>550745.06000000006</v>
      </c>
      <c r="M83" s="97">
        <v>3166085.75</v>
      </c>
      <c r="N83" s="97">
        <v>1997550</v>
      </c>
      <c r="O83" s="97">
        <v>6217256</v>
      </c>
      <c r="P83" s="97">
        <v>11339463</v>
      </c>
      <c r="Q83" s="99">
        <v>7660176</v>
      </c>
      <c r="R83" s="98">
        <v>872994.75</v>
      </c>
      <c r="S83" s="97">
        <v>583039.88</v>
      </c>
      <c r="T83" s="97">
        <v>1134758.5</v>
      </c>
      <c r="U83" s="97">
        <v>1278045.3799999999</v>
      </c>
      <c r="V83" s="97">
        <v>1162927.1200000001</v>
      </c>
      <c r="W83" s="99">
        <v>1387993.12</v>
      </c>
      <c r="X83" s="187">
        <f t="shared" si="13"/>
        <v>6123086.5</v>
      </c>
      <c r="Y83" s="99">
        <f t="shared" si="14"/>
        <v>4691670.875</v>
      </c>
      <c r="Z83" s="186">
        <f t="shared" si="15"/>
        <v>872994.75</v>
      </c>
      <c r="AA83" s="99">
        <f t="shared" si="16"/>
        <v>1278045.3799999999</v>
      </c>
      <c r="AB83" s="171">
        <f t="shared" si="17"/>
        <v>1.3050971952502957</v>
      </c>
      <c r="AC83" s="171">
        <f t="shared" si="18"/>
        <v>0.68307022869563527</v>
      </c>
      <c r="AD83" s="173">
        <f t="shared" si="19"/>
        <v>1.9106339881661352</v>
      </c>
      <c r="AE83" s="172">
        <f t="shared" si="20"/>
        <v>7.0138869678196807</v>
      </c>
      <c r="AF83" s="171">
        <f t="shared" si="21"/>
        <v>3.6709736198882079</v>
      </c>
      <c r="AG83" s="171">
        <f t="shared" si="22"/>
        <v>0.94214894974948504</v>
      </c>
      <c r="AH83" s="171">
        <f t="shared" si="23"/>
        <v>7.4477511934973567E-2</v>
      </c>
      <c r="AI83" s="172">
        <f t="shared" si="24"/>
        <v>7.6960377789197884E-2</v>
      </c>
      <c r="AJ83" s="185">
        <f t="shared" si="25"/>
        <v>0.15043450764858776</v>
      </c>
    </row>
    <row r="84" spans="1:36">
      <c r="A84" s="191">
        <v>100</v>
      </c>
      <c r="B84" s="190" t="s">
        <v>732</v>
      </c>
      <c r="C84" s="189" t="s">
        <v>731</v>
      </c>
      <c r="D84" s="79" t="s">
        <v>726</v>
      </c>
      <c r="E84" s="80">
        <v>166.97425799999999</v>
      </c>
      <c r="F84" s="79">
        <v>0.59899999999999998</v>
      </c>
      <c r="G84" s="188" t="s">
        <v>168</v>
      </c>
      <c r="H84" s="98">
        <v>1181731.5</v>
      </c>
      <c r="I84" s="97">
        <v>352170.84</v>
      </c>
      <c r="J84" s="97">
        <v>271075.75</v>
      </c>
      <c r="K84" s="97">
        <v>783638.75</v>
      </c>
      <c r="L84" s="97">
        <v>105722.88</v>
      </c>
      <c r="M84" s="97">
        <v>435051.34</v>
      </c>
      <c r="N84" s="97">
        <v>216087.5</v>
      </c>
      <c r="O84" s="97">
        <v>246067.58</v>
      </c>
      <c r="P84" s="97">
        <v>940856.94</v>
      </c>
      <c r="Q84" s="99">
        <v>327984.12</v>
      </c>
      <c r="R84" s="98">
        <v>215076.98</v>
      </c>
      <c r="S84" s="97">
        <v>158527.07999999999</v>
      </c>
      <c r="T84" s="97">
        <v>279813.40999999997</v>
      </c>
      <c r="U84" s="97">
        <v>122074.73</v>
      </c>
      <c r="V84" s="97">
        <v>89454.84</v>
      </c>
      <c r="W84" s="99">
        <v>142169.12</v>
      </c>
      <c r="X84" s="187">
        <f t="shared" si="13"/>
        <v>567904.79500000004</v>
      </c>
      <c r="Y84" s="99">
        <f t="shared" si="14"/>
        <v>287025.84999999998</v>
      </c>
      <c r="Z84" s="186">
        <f t="shared" si="15"/>
        <v>215076.98</v>
      </c>
      <c r="AA84" s="99">
        <f t="shared" si="16"/>
        <v>122074.73</v>
      </c>
      <c r="AB84" s="171">
        <f t="shared" si="17"/>
        <v>1.978584141463217</v>
      </c>
      <c r="AC84" s="171">
        <f t="shared" si="18"/>
        <v>1.7618468621638566</v>
      </c>
      <c r="AD84" s="173">
        <f t="shared" si="19"/>
        <v>1.1230170930027195</v>
      </c>
      <c r="AE84" s="172">
        <f t="shared" si="20"/>
        <v>2.6404722392884632</v>
      </c>
      <c r="AF84" s="171">
        <f t="shared" si="21"/>
        <v>2.3512306764880821</v>
      </c>
      <c r="AG84" s="171">
        <f t="shared" si="22"/>
        <v>0.26714774256540874</v>
      </c>
      <c r="AH84" s="171">
        <f t="shared" si="23"/>
        <v>5.933241616204063E-2</v>
      </c>
      <c r="AI84" s="172">
        <f t="shared" si="24"/>
        <v>0.14791500186541701</v>
      </c>
      <c r="AJ84" s="185">
        <f t="shared" si="25"/>
        <v>0.18559635365147203</v>
      </c>
    </row>
    <row r="85" spans="1:36">
      <c r="A85" s="191">
        <v>101</v>
      </c>
      <c r="B85" s="190" t="s">
        <v>730</v>
      </c>
      <c r="C85" s="189" t="s">
        <v>729</v>
      </c>
      <c r="D85" s="79" t="s">
        <v>726</v>
      </c>
      <c r="E85" s="80">
        <v>87.007232999999999</v>
      </c>
      <c r="F85" s="79">
        <v>0.65200000000000002</v>
      </c>
      <c r="G85" s="188" t="s">
        <v>168</v>
      </c>
      <c r="H85" s="98">
        <v>18505134</v>
      </c>
      <c r="I85" s="97">
        <v>11451800</v>
      </c>
      <c r="J85" s="97">
        <v>9168253</v>
      </c>
      <c r="K85" s="97">
        <v>21812536</v>
      </c>
      <c r="L85" s="97">
        <v>24239888</v>
      </c>
      <c r="M85" s="97">
        <v>30927304</v>
      </c>
      <c r="N85" s="97">
        <v>17314662</v>
      </c>
      <c r="O85" s="97">
        <v>31362870</v>
      </c>
      <c r="P85" s="97">
        <v>26260704</v>
      </c>
      <c r="Q85" s="99">
        <v>21486392</v>
      </c>
      <c r="R85" s="98">
        <v>2151934</v>
      </c>
      <c r="S85" s="97">
        <v>1483984.5</v>
      </c>
      <c r="T85" s="97">
        <v>2068429.38</v>
      </c>
      <c r="U85" s="97">
        <v>2205029</v>
      </c>
      <c r="V85" s="97">
        <v>1310457.8799999999</v>
      </c>
      <c r="W85" s="99">
        <v>1104893.3799999999</v>
      </c>
      <c r="X85" s="187">
        <f t="shared" si="13"/>
        <v>14978467</v>
      </c>
      <c r="Y85" s="99">
        <f t="shared" si="14"/>
        <v>25250296</v>
      </c>
      <c r="Z85" s="186">
        <f t="shared" si="15"/>
        <v>2068429.38</v>
      </c>
      <c r="AA85" s="99">
        <f t="shared" si="16"/>
        <v>1310457.8799999999</v>
      </c>
      <c r="AB85" s="171">
        <f t="shared" si="17"/>
        <v>0.59319965991685797</v>
      </c>
      <c r="AC85" s="171">
        <f t="shared" si="18"/>
        <v>1.5784020315097804</v>
      </c>
      <c r="AD85" s="173">
        <f t="shared" si="19"/>
        <v>0.37582291968380699</v>
      </c>
      <c r="AE85" s="172">
        <f t="shared" si="20"/>
        <v>7.2414688868904005</v>
      </c>
      <c r="AF85" s="171">
        <f t="shared" si="21"/>
        <v>19.268300328737009</v>
      </c>
      <c r="AG85" s="171">
        <f t="shared" si="22"/>
        <v>2.4725172454236895E-2</v>
      </c>
      <c r="AH85" s="171">
        <f t="shared" si="23"/>
        <v>0.4150274811946521</v>
      </c>
      <c r="AI85" s="172">
        <f t="shared" si="24"/>
        <v>1.2586472883035089E-2</v>
      </c>
      <c r="AJ85" s="185">
        <f t="shared" si="25"/>
        <v>1.6828028916161561E-4</v>
      </c>
    </row>
    <row r="86" spans="1:36">
      <c r="A86" s="191">
        <v>102</v>
      </c>
      <c r="B86" s="190" t="s">
        <v>728</v>
      </c>
      <c r="C86" s="189" t="s">
        <v>727</v>
      </c>
      <c r="D86" s="79" t="s">
        <v>726</v>
      </c>
      <c r="E86" s="80">
        <v>89.022902999999999</v>
      </c>
      <c r="F86" s="79">
        <v>0.64200000000000002</v>
      </c>
      <c r="G86" s="188" t="s">
        <v>168</v>
      </c>
      <c r="H86" s="98">
        <v>1085786752</v>
      </c>
      <c r="I86" s="97">
        <v>464166688</v>
      </c>
      <c r="J86" s="97">
        <v>560423744</v>
      </c>
      <c r="K86" s="97">
        <v>897247744</v>
      </c>
      <c r="L86" s="97">
        <v>855765504</v>
      </c>
      <c r="M86" s="97">
        <v>947317440</v>
      </c>
      <c r="N86" s="97">
        <v>900797760</v>
      </c>
      <c r="O86" s="97">
        <v>799741760</v>
      </c>
      <c r="P86" s="97">
        <v>674696640</v>
      </c>
      <c r="Q86" s="99">
        <v>661292992</v>
      </c>
      <c r="R86" s="98">
        <v>83577936</v>
      </c>
      <c r="S86" s="97">
        <v>67587608</v>
      </c>
      <c r="T86" s="97">
        <v>77737072</v>
      </c>
      <c r="U86" s="97">
        <v>28177334</v>
      </c>
      <c r="V86" s="97">
        <v>67406072</v>
      </c>
      <c r="W86" s="99">
        <v>30740982</v>
      </c>
      <c r="X86" s="187">
        <f t="shared" si="13"/>
        <v>728835744</v>
      </c>
      <c r="Y86" s="99">
        <f t="shared" si="14"/>
        <v>827753632</v>
      </c>
      <c r="Z86" s="186">
        <f t="shared" si="15"/>
        <v>77737072</v>
      </c>
      <c r="AA86" s="99">
        <f t="shared" si="16"/>
        <v>30740982</v>
      </c>
      <c r="AB86" s="171">
        <f t="shared" si="17"/>
        <v>0.88049839447880551</v>
      </c>
      <c r="AC86" s="171">
        <f t="shared" si="18"/>
        <v>2.5287764717470638</v>
      </c>
      <c r="AD86" s="173">
        <f t="shared" si="19"/>
        <v>0.34819146900338438</v>
      </c>
      <c r="AE86" s="172">
        <f t="shared" si="20"/>
        <v>9.3756521212942001</v>
      </c>
      <c r="AF86" s="171">
        <f t="shared" si="21"/>
        <v>26.926714052270679</v>
      </c>
      <c r="AG86" s="171">
        <f t="shared" si="22"/>
        <v>0.68375648744608264</v>
      </c>
      <c r="AH86" s="171">
        <f t="shared" si="23"/>
        <v>6.4528580171902078E-2</v>
      </c>
      <c r="AI86" s="172">
        <f t="shared" si="24"/>
        <v>1.0973964334346383E-2</v>
      </c>
      <c r="AJ86" s="185">
        <f t="shared" si="25"/>
        <v>1.3138417890791034E-5</v>
      </c>
    </row>
    <row r="87" spans="1:36">
      <c r="A87" s="191">
        <v>103</v>
      </c>
      <c r="B87" s="190" t="s">
        <v>725</v>
      </c>
      <c r="C87" s="189" t="s">
        <v>724</v>
      </c>
      <c r="D87" s="79" t="s">
        <v>713</v>
      </c>
      <c r="E87" s="80">
        <v>341.109039</v>
      </c>
      <c r="F87" s="79">
        <v>0.67300000000000004</v>
      </c>
      <c r="G87" s="188" t="s">
        <v>168</v>
      </c>
      <c r="H87" s="98">
        <v>154493.17000000001</v>
      </c>
      <c r="I87" s="97">
        <v>101524.13</v>
      </c>
      <c r="J87" s="97">
        <v>329998.44</v>
      </c>
      <c r="K87" s="97">
        <v>482585.41</v>
      </c>
      <c r="L87" s="97">
        <v>195196.64</v>
      </c>
      <c r="M87" s="97">
        <v>330699.34000000003</v>
      </c>
      <c r="N87" s="97">
        <v>169223.44</v>
      </c>
      <c r="O87" s="97">
        <v>176222.62</v>
      </c>
      <c r="P87" s="97">
        <v>218136.08</v>
      </c>
      <c r="Q87" s="99">
        <v>171912.17</v>
      </c>
      <c r="R87" s="98">
        <v>276605.03000000003</v>
      </c>
      <c r="S87" s="97">
        <v>108609.66</v>
      </c>
      <c r="T87" s="97">
        <v>168258.64</v>
      </c>
      <c r="U87" s="97">
        <v>159664.60999999999</v>
      </c>
      <c r="V87" s="97">
        <v>212758.7</v>
      </c>
      <c r="W87" s="99">
        <v>196821.88</v>
      </c>
      <c r="X87" s="187">
        <f t="shared" si="13"/>
        <v>242245.80499999999</v>
      </c>
      <c r="Y87" s="99">
        <f t="shared" si="14"/>
        <v>185709.63</v>
      </c>
      <c r="Z87" s="186">
        <f t="shared" si="15"/>
        <v>168258.64</v>
      </c>
      <c r="AA87" s="99">
        <f t="shared" si="16"/>
        <v>196821.88</v>
      </c>
      <c r="AB87" s="171">
        <f t="shared" si="17"/>
        <v>1.3044331895981915</v>
      </c>
      <c r="AC87" s="171">
        <f t="shared" si="18"/>
        <v>0.85487771989577588</v>
      </c>
      <c r="AD87" s="173">
        <f t="shared" si="19"/>
        <v>1.525871079851308</v>
      </c>
      <c r="AE87" s="172">
        <f t="shared" si="20"/>
        <v>1.4397228279035179</v>
      </c>
      <c r="AF87" s="171">
        <f t="shared" si="21"/>
        <v>0.94354159202218779</v>
      </c>
      <c r="AG87" s="171">
        <f t="shared" si="22"/>
        <v>0.47281018708642608</v>
      </c>
      <c r="AH87" s="171">
        <f t="shared" si="23"/>
        <v>0.92378790234638308</v>
      </c>
      <c r="AI87" s="172">
        <f t="shared" si="24"/>
        <v>0.48875804793199679</v>
      </c>
      <c r="AJ87" s="185">
        <f t="shared" si="25"/>
        <v>0.60981484223990656</v>
      </c>
    </row>
    <row r="88" spans="1:36">
      <c r="A88" s="191">
        <v>104</v>
      </c>
      <c r="B88" s="190" t="s">
        <v>723</v>
      </c>
      <c r="C88" s="189" t="s">
        <v>722</v>
      </c>
      <c r="D88" s="79" t="s">
        <v>713</v>
      </c>
      <c r="E88" s="80">
        <v>503.16168199999998</v>
      </c>
      <c r="F88" s="79">
        <v>0.66800000000000004</v>
      </c>
      <c r="G88" s="188" t="s">
        <v>168</v>
      </c>
      <c r="H88" s="98">
        <v>96845.53</v>
      </c>
      <c r="I88" s="97">
        <v>21800.41</v>
      </c>
      <c r="J88" s="97">
        <v>67548.97</v>
      </c>
      <c r="K88" s="97">
        <v>99659.16</v>
      </c>
      <c r="L88" s="97">
        <v>40373.08</v>
      </c>
      <c r="M88" s="97">
        <v>126328.71</v>
      </c>
      <c r="N88" s="97">
        <v>60182.51</v>
      </c>
      <c r="O88" s="97">
        <v>44129.47</v>
      </c>
      <c r="P88" s="97">
        <v>54440.26</v>
      </c>
      <c r="Q88" s="99">
        <v>32039.85</v>
      </c>
      <c r="R88" s="98">
        <v>72651.740000000005</v>
      </c>
      <c r="S88" s="97">
        <v>15593.71</v>
      </c>
      <c r="T88" s="97">
        <v>53542.86</v>
      </c>
      <c r="U88" s="97">
        <v>32395.95</v>
      </c>
      <c r="V88" s="97">
        <v>11294.9</v>
      </c>
      <c r="W88" s="99">
        <v>14689.39</v>
      </c>
      <c r="X88" s="187">
        <f t="shared" si="13"/>
        <v>82197.25</v>
      </c>
      <c r="Y88" s="99">
        <f t="shared" si="14"/>
        <v>49284.865000000005</v>
      </c>
      <c r="Z88" s="186">
        <f t="shared" si="15"/>
        <v>53542.86</v>
      </c>
      <c r="AA88" s="99">
        <f t="shared" si="16"/>
        <v>14689.39</v>
      </c>
      <c r="AB88" s="171">
        <f t="shared" si="17"/>
        <v>1.667799029174575</v>
      </c>
      <c r="AC88" s="171">
        <f t="shared" si="18"/>
        <v>3.6450022771537824</v>
      </c>
      <c r="AD88" s="173">
        <f t="shared" si="19"/>
        <v>0.45755774684368206</v>
      </c>
      <c r="AE88" s="172">
        <f t="shared" si="20"/>
        <v>1.5351673407061184</v>
      </c>
      <c r="AF88" s="171">
        <f t="shared" si="21"/>
        <v>3.3551335351570084</v>
      </c>
      <c r="AG88" s="171">
        <f t="shared" si="22"/>
        <v>0.61267516113034259</v>
      </c>
      <c r="AH88" s="171">
        <f t="shared" si="23"/>
        <v>0.19730492231589894</v>
      </c>
      <c r="AI88" s="172">
        <f t="shared" si="24"/>
        <v>0.38752457000098728</v>
      </c>
      <c r="AJ88" s="185">
        <f t="shared" si="25"/>
        <v>9.6139168992133345E-2</v>
      </c>
    </row>
    <row r="89" spans="1:36">
      <c r="A89" s="191">
        <v>105</v>
      </c>
      <c r="B89" s="190" t="s">
        <v>721</v>
      </c>
      <c r="C89" s="189" t="s">
        <v>720</v>
      </c>
      <c r="D89" s="79" t="s">
        <v>713</v>
      </c>
      <c r="E89" s="80">
        <v>181.07048</v>
      </c>
      <c r="F89" s="79">
        <v>0.66400000000000003</v>
      </c>
      <c r="G89" s="188" t="s">
        <v>168</v>
      </c>
      <c r="H89" s="98">
        <v>1253044.1200000001</v>
      </c>
      <c r="I89" s="97">
        <v>635656.25</v>
      </c>
      <c r="J89" s="97">
        <v>654460.31000000006</v>
      </c>
      <c r="K89" s="97">
        <v>1151970</v>
      </c>
      <c r="L89" s="97">
        <v>470977.41</v>
      </c>
      <c r="M89" s="97">
        <v>658707.18999999994</v>
      </c>
      <c r="N89" s="97">
        <v>694076.44</v>
      </c>
      <c r="O89" s="97">
        <v>359336.22</v>
      </c>
      <c r="P89" s="97">
        <v>583204.31000000006</v>
      </c>
      <c r="Q89" s="99">
        <v>587891.43999999994</v>
      </c>
      <c r="R89" s="98">
        <v>284848.78000000003</v>
      </c>
      <c r="S89" s="97">
        <v>903790.94</v>
      </c>
      <c r="T89" s="97">
        <v>1047272.69</v>
      </c>
      <c r="U89" s="97">
        <v>293095.03000000003</v>
      </c>
      <c r="V89" s="97">
        <v>226052</v>
      </c>
      <c r="W89" s="99">
        <v>271952.31</v>
      </c>
      <c r="X89" s="187">
        <f t="shared" si="13"/>
        <v>903215.15500000003</v>
      </c>
      <c r="Y89" s="99">
        <f t="shared" si="14"/>
        <v>585547.875</v>
      </c>
      <c r="Z89" s="186">
        <f t="shared" si="15"/>
        <v>903790.94</v>
      </c>
      <c r="AA89" s="99">
        <f t="shared" si="16"/>
        <v>271952.31</v>
      </c>
      <c r="AB89" s="171">
        <f t="shared" si="17"/>
        <v>1.5425129072494714</v>
      </c>
      <c r="AC89" s="171">
        <f t="shared" si="18"/>
        <v>3.323343493570619</v>
      </c>
      <c r="AD89" s="173">
        <f t="shared" si="19"/>
        <v>0.46414489210448329</v>
      </c>
      <c r="AE89" s="172">
        <f t="shared" si="20"/>
        <v>0.99936292235901381</v>
      </c>
      <c r="AF89" s="171">
        <f t="shared" si="21"/>
        <v>2.1531270501066895</v>
      </c>
      <c r="AG89" s="171">
        <f t="shared" si="22"/>
        <v>3.4246844927925728E-2</v>
      </c>
      <c r="AH89" s="171">
        <f t="shared" si="23"/>
        <v>0.10950601754152546</v>
      </c>
      <c r="AI89" s="172">
        <f t="shared" si="24"/>
        <v>0.54380283818623432</v>
      </c>
      <c r="AJ89" s="185">
        <f t="shared" si="25"/>
        <v>5.7682733258070835E-3</v>
      </c>
    </row>
    <row r="90" spans="1:36">
      <c r="A90" s="191">
        <v>106</v>
      </c>
      <c r="B90" s="190" t="s">
        <v>719</v>
      </c>
      <c r="C90" s="189" t="s">
        <v>718</v>
      </c>
      <c r="D90" s="79" t="s">
        <v>713</v>
      </c>
      <c r="E90" s="80">
        <v>149.04484600000001</v>
      </c>
      <c r="F90" s="79">
        <v>0.65400000000000003</v>
      </c>
      <c r="G90" s="188" t="s">
        <v>168</v>
      </c>
      <c r="H90" s="98">
        <v>352048.41</v>
      </c>
      <c r="I90" s="97">
        <v>291949.25</v>
      </c>
      <c r="J90" s="97">
        <v>343072.66</v>
      </c>
      <c r="K90" s="97">
        <v>764715.94</v>
      </c>
      <c r="L90" s="97">
        <v>214652.3</v>
      </c>
      <c r="M90" s="97">
        <v>152826.82999999999</v>
      </c>
      <c r="N90" s="97">
        <v>207006.61</v>
      </c>
      <c r="O90" s="97">
        <v>109757.1</v>
      </c>
      <c r="P90" s="97">
        <v>118691.29</v>
      </c>
      <c r="Q90" s="99">
        <v>145456.19</v>
      </c>
      <c r="R90" s="98">
        <v>176451.23</v>
      </c>
      <c r="S90" s="97">
        <v>113823.05</v>
      </c>
      <c r="T90" s="97">
        <v>111731.3</v>
      </c>
      <c r="U90" s="97">
        <v>187065.52</v>
      </c>
      <c r="V90" s="97">
        <v>239703.94</v>
      </c>
      <c r="W90" s="99">
        <v>233288.31</v>
      </c>
      <c r="X90" s="187">
        <f t="shared" si="13"/>
        <v>347560.53499999997</v>
      </c>
      <c r="Y90" s="99">
        <f t="shared" si="14"/>
        <v>149141.51</v>
      </c>
      <c r="Z90" s="186">
        <f t="shared" si="15"/>
        <v>113823.05</v>
      </c>
      <c r="AA90" s="99">
        <f t="shared" si="16"/>
        <v>233288.31</v>
      </c>
      <c r="AB90" s="171">
        <f t="shared" si="17"/>
        <v>2.3304077784917152</v>
      </c>
      <c r="AC90" s="171">
        <f t="shared" si="18"/>
        <v>0.48790721661106812</v>
      </c>
      <c r="AD90" s="173">
        <f t="shared" si="19"/>
        <v>4.7763338994622488</v>
      </c>
      <c r="AE90" s="172">
        <f t="shared" si="20"/>
        <v>3.0535162693320901</v>
      </c>
      <c r="AF90" s="171">
        <f t="shared" si="21"/>
        <v>0.63930125774411928</v>
      </c>
      <c r="AG90" s="171">
        <f t="shared" si="22"/>
        <v>1.4149830573573673E-2</v>
      </c>
      <c r="AH90" s="171">
        <f t="shared" si="23"/>
        <v>3.3123982923017221E-2</v>
      </c>
      <c r="AI90" s="172">
        <f t="shared" si="24"/>
        <v>6.8093635391554774E-2</v>
      </c>
      <c r="AJ90" s="185">
        <f t="shared" si="25"/>
        <v>6.5734416747610921E-2</v>
      </c>
    </row>
    <row r="91" spans="1:36">
      <c r="A91" s="191">
        <v>107</v>
      </c>
      <c r="B91" s="190" t="s">
        <v>717</v>
      </c>
      <c r="C91" s="189" t="s">
        <v>716</v>
      </c>
      <c r="D91" s="79" t="s">
        <v>713</v>
      </c>
      <c r="E91" s="80">
        <v>163.06066899999999</v>
      </c>
      <c r="F91" s="79">
        <v>0.67200000000000004</v>
      </c>
      <c r="G91" s="188" t="s">
        <v>168</v>
      </c>
      <c r="H91" s="98">
        <v>126125.19</v>
      </c>
      <c r="I91" s="97">
        <v>166832.70000000001</v>
      </c>
      <c r="J91" s="97">
        <v>90480.26</v>
      </c>
      <c r="K91" s="97">
        <v>63304.66</v>
      </c>
      <c r="L91" s="97">
        <v>137701.54999999999</v>
      </c>
      <c r="M91" s="97">
        <v>144770.97</v>
      </c>
      <c r="N91" s="97">
        <v>208666.55</v>
      </c>
      <c r="O91" s="97">
        <v>106739.16</v>
      </c>
      <c r="P91" s="97">
        <v>78963.759999999995</v>
      </c>
      <c r="Q91" s="99">
        <v>168015.5</v>
      </c>
      <c r="R91" s="98">
        <v>25310.29</v>
      </c>
      <c r="S91" s="97">
        <v>32709.89</v>
      </c>
      <c r="T91" s="97">
        <v>19198.3</v>
      </c>
      <c r="U91" s="97">
        <v>79899.63</v>
      </c>
      <c r="V91" s="97">
        <v>73974.77</v>
      </c>
      <c r="W91" s="99">
        <v>39796.93</v>
      </c>
      <c r="X91" s="187">
        <f t="shared" si="13"/>
        <v>108302.72500000001</v>
      </c>
      <c r="Y91" s="99">
        <f t="shared" si="14"/>
        <v>141236.26</v>
      </c>
      <c r="Z91" s="186">
        <f t="shared" si="15"/>
        <v>25310.29</v>
      </c>
      <c r="AA91" s="99">
        <f t="shared" si="16"/>
        <v>73974.77</v>
      </c>
      <c r="AB91" s="171">
        <f t="shared" si="17"/>
        <v>0.76681954761475557</v>
      </c>
      <c r="AC91" s="171">
        <f t="shared" si="18"/>
        <v>0.34214759978300707</v>
      </c>
      <c r="AD91" s="173">
        <f t="shared" si="19"/>
        <v>2.2411951686964313</v>
      </c>
      <c r="AE91" s="172">
        <f t="shared" si="20"/>
        <v>4.2789997664981323</v>
      </c>
      <c r="AF91" s="171">
        <f t="shared" si="21"/>
        <v>1.9092490588345188</v>
      </c>
      <c r="AG91" s="171">
        <f t="shared" si="22"/>
        <v>0.34813156059195405</v>
      </c>
      <c r="AH91" s="171">
        <f t="shared" si="23"/>
        <v>4.1367423395619662E-2</v>
      </c>
      <c r="AI91" s="172">
        <f t="shared" si="24"/>
        <v>2.3638904218428566E-2</v>
      </c>
      <c r="AJ91" s="185">
        <f t="shared" si="25"/>
        <v>3.1319983165103572E-2</v>
      </c>
    </row>
    <row r="92" spans="1:36">
      <c r="A92" s="191">
        <v>109</v>
      </c>
      <c r="B92" s="190" t="s">
        <v>715</v>
      </c>
      <c r="C92" s="189" t="s">
        <v>714</v>
      </c>
      <c r="D92" s="79" t="s">
        <v>713</v>
      </c>
      <c r="E92" s="80">
        <v>151.06021100000001</v>
      </c>
      <c r="F92" s="79">
        <v>0.72099999999999997</v>
      </c>
      <c r="G92" s="188" t="s">
        <v>168</v>
      </c>
      <c r="H92" s="98">
        <v>481065.72</v>
      </c>
      <c r="I92" s="97">
        <v>371448.16</v>
      </c>
      <c r="J92" s="97">
        <v>418631.5</v>
      </c>
      <c r="K92" s="97">
        <v>719097</v>
      </c>
      <c r="L92" s="97">
        <v>352622.41</v>
      </c>
      <c r="M92" s="97">
        <v>371459.22</v>
      </c>
      <c r="N92" s="97">
        <v>411207.62</v>
      </c>
      <c r="O92" s="97">
        <v>207529.25</v>
      </c>
      <c r="P92" s="97">
        <v>304613.31</v>
      </c>
      <c r="Q92" s="99">
        <v>335511.62</v>
      </c>
      <c r="R92" s="98">
        <v>188945.83</v>
      </c>
      <c r="S92" s="97">
        <v>250312.14</v>
      </c>
      <c r="T92" s="97">
        <v>360141.16</v>
      </c>
      <c r="U92" s="97">
        <v>168153.67</v>
      </c>
      <c r="V92" s="97">
        <v>142501.23000000001</v>
      </c>
      <c r="W92" s="99">
        <v>217490.69</v>
      </c>
      <c r="X92" s="187">
        <f t="shared" si="13"/>
        <v>449848.61</v>
      </c>
      <c r="Y92" s="99">
        <f t="shared" si="14"/>
        <v>344067.01500000001</v>
      </c>
      <c r="Z92" s="186">
        <f t="shared" si="15"/>
        <v>250312.14</v>
      </c>
      <c r="AA92" s="99">
        <f t="shared" si="16"/>
        <v>168153.67</v>
      </c>
      <c r="AB92" s="171">
        <f t="shared" si="17"/>
        <v>1.3074447429957794</v>
      </c>
      <c r="AC92" s="171">
        <f t="shared" si="18"/>
        <v>1.4885915960085796</v>
      </c>
      <c r="AD92" s="173">
        <f t="shared" si="19"/>
        <v>0.87830990481303495</v>
      </c>
      <c r="AE92" s="172">
        <f t="shared" si="20"/>
        <v>1.7971505896597741</v>
      </c>
      <c r="AF92" s="171">
        <f t="shared" si="21"/>
        <v>2.0461463315073645</v>
      </c>
      <c r="AG92" s="171">
        <f t="shared" si="22"/>
        <v>4.5747566710981E-2</v>
      </c>
      <c r="AH92" s="171">
        <f t="shared" si="23"/>
        <v>0.17366053912835039</v>
      </c>
      <c r="AI92" s="172">
        <f t="shared" si="24"/>
        <v>6.9770357102552291E-2</v>
      </c>
      <c r="AJ92" s="185">
        <f t="shared" si="25"/>
        <v>1.0117149391323422E-2</v>
      </c>
    </row>
    <row r="93" spans="1:36">
      <c r="A93" s="191">
        <v>111</v>
      </c>
      <c r="B93" s="190" t="s">
        <v>712</v>
      </c>
      <c r="C93" s="189" t="s">
        <v>711</v>
      </c>
      <c r="D93" s="79" t="s">
        <v>696</v>
      </c>
      <c r="E93" s="80">
        <v>173.00834699999999</v>
      </c>
      <c r="F93" s="79">
        <v>0.60899999999999999</v>
      </c>
      <c r="G93" s="188" t="s">
        <v>168</v>
      </c>
      <c r="H93" s="98">
        <v>570221.06000000006</v>
      </c>
      <c r="I93" s="97">
        <v>459848.97</v>
      </c>
      <c r="J93" s="97">
        <v>573740.06000000006</v>
      </c>
      <c r="K93" s="97">
        <v>955361.31</v>
      </c>
      <c r="L93" s="97">
        <v>357749.25</v>
      </c>
      <c r="M93" s="97">
        <v>306105.15999999997</v>
      </c>
      <c r="N93" s="97">
        <v>421726.71999999997</v>
      </c>
      <c r="O93" s="97">
        <v>342526.69</v>
      </c>
      <c r="P93" s="97">
        <v>279382.46999999997</v>
      </c>
      <c r="Q93" s="99">
        <v>275246.59000000003</v>
      </c>
      <c r="R93" s="98">
        <v>2554013.75</v>
      </c>
      <c r="S93" s="97">
        <v>1417335.38</v>
      </c>
      <c r="T93" s="97">
        <v>1384755.38</v>
      </c>
      <c r="U93" s="97">
        <v>1066261.8799999999</v>
      </c>
      <c r="V93" s="97">
        <v>1227626.8799999999</v>
      </c>
      <c r="W93" s="99">
        <v>982680</v>
      </c>
      <c r="X93" s="187">
        <f t="shared" si="13"/>
        <v>571980.56000000006</v>
      </c>
      <c r="Y93" s="99">
        <f t="shared" si="14"/>
        <v>324315.92499999999</v>
      </c>
      <c r="Z93" s="186">
        <f t="shared" si="15"/>
        <v>1417335.38</v>
      </c>
      <c r="AA93" s="99">
        <f t="shared" si="16"/>
        <v>1066261.8799999999</v>
      </c>
      <c r="AB93" s="171">
        <f t="shared" si="17"/>
        <v>1.7636524015895922</v>
      </c>
      <c r="AC93" s="171">
        <f t="shared" si="18"/>
        <v>1.3292563549209881</v>
      </c>
      <c r="AD93" s="173">
        <f t="shared" si="19"/>
        <v>1.3267962910693964</v>
      </c>
      <c r="AE93" s="172">
        <f t="shared" si="20"/>
        <v>0.40356048968452346</v>
      </c>
      <c r="AF93" s="171">
        <f t="shared" si="21"/>
        <v>0.3041616052146589</v>
      </c>
      <c r="AG93" s="171">
        <f t="shared" si="22"/>
        <v>9.0238275393309392E-3</v>
      </c>
      <c r="AH93" s="171">
        <f t="shared" si="23"/>
        <v>0.15102075671971771</v>
      </c>
      <c r="AI93" s="172">
        <f t="shared" si="24"/>
        <v>2.1286346536838013E-2</v>
      </c>
      <c r="AJ93" s="185">
        <f t="shared" si="25"/>
        <v>3.3113409542190898E-6</v>
      </c>
    </row>
    <row r="94" spans="1:36">
      <c r="A94" s="191">
        <v>112</v>
      </c>
      <c r="B94" s="190" t="s">
        <v>710</v>
      </c>
      <c r="C94" s="189" t="s">
        <v>709</v>
      </c>
      <c r="D94" s="79" t="s">
        <v>696</v>
      </c>
      <c r="E94" s="80">
        <v>191.01898199999999</v>
      </c>
      <c r="F94" s="79">
        <v>0.58499999999999996</v>
      </c>
      <c r="G94" s="188" t="s">
        <v>168</v>
      </c>
      <c r="H94" s="98">
        <v>5209306.5</v>
      </c>
      <c r="I94" s="97">
        <v>4351532</v>
      </c>
      <c r="J94" s="97">
        <v>5242654</v>
      </c>
      <c r="K94" s="97">
        <v>6712396.5</v>
      </c>
      <c r="L94" s="97">
        <v>2287526.75</v>
      </c>
      <c r="M94" s="97">
        <v>3456462</v>
      </c>
      <c r="N94" s="97">
        <v>3991448.25</v>
      </c>
      <c r="O94" s="97">
        <v>2200024.5</v>
      </c>
      <c r="P94" s="97">
        <v>2400550.25</v>
      </c>
      <c r="Q94" s="99">
        <v>2433059</v>
      </c>
      <c r="R94" s="98">
        <v>8181907.5</v>
      </c>
      <c r="S94" s="97">
        <v>4918955.5</v>
      </c>
      <c r="T94" s="97">
        <v>6724130</v>
      </c>
      <c r="U94" s="97">
        <v>10944773</v>
      </c>
      <c r="V94" s="97">
        <v>12082320</v>
      </c>
      <c r="W94" s="99">
        <v>10944357</v>
      </c>
      <c r="X94" s="187">
        <f t="shared" si="13"/>
        <v>5225980.25</v>
      </c>
      <c r="Y94" s="99">
        <f t="shared" si="14"/>
        <v>2416804.625</v>
      </c>
      <c r="Z94" s="186">
        <f t="shared" si="15"/>
        <v>6724130</v>
      </c>
      <c r="AA94" s="99">
        <f t="shared" si="16"/>
        <v>10944773</v>
      </c>
      <c r="AB94" s="171">
        <f t="shared" si="17"/>
        <v>2.1623511457820053</v>
      </c>
      <c r="AC94" s="171">
        <f t="shared" si="18"/>
        <v>0.6143690691437822</v>
      </c>
      <c r="AD94" s="173">
        <f t="shared" si="19"/>
        <v>3.5196289240204983</v>
      </c>
      <c r="AE94" s="172">
        <f t="shared" si="20"/>
        <v>0.77719797951556557</v>
      </c>
      <c r="AF94" s="171">
        <f t="shared" si="21"/>
        <v>0.22081815904267726</v>
      </c>
      <c r="AG94" s="171">
        <f t="shared" si="22"/>
        <v>1.4187112605924946E-3</v>
      </c>
      <c r="AH94" s="171">
        <f t="shared" si="23"/>
        <v>9.7605472025431034E-3</v>
      </c>
      <c r="AI94" s="172">
        <f t="shared" si="24"/>
        <v>0.2649371968792954</v>
      </c>
      <c r="AJ94" s="185">
        <f t="shared" si="25"/>
        <v>6.6140823508930263E-7</v>
      </c>
    </row>
    <row r="95" spans="1:36">
      <c r="A95" s="191">
        <v>114</v>
      </c>
      <c r="B95" s="190" t="s">
        <v>708</v>
      </c>
      <c r="C95" s="189" t="s">
        <v>707</v>
      </c>
      <c r="D95" s="79" t="s">
        <v>696</v>
      </c>
      <c r="E95" s="80">
        <v>145.013214</v>
      </c>
      <c r="F95" s="79">
        <v>0.61499999999999999</v>
      </c>
      <c r="G95" s="188" t="s">
        <v>168</v>
      </c>
      <c r="H95" s="98">
        <v>176912.45</v>
      </c>
      <c r="I95" s="97">
        <v>148800.03</v>
      </c>
      <c r="J95" s="97">
        <v>93966.18</v>
      </c>
      <c r="K95" s="97">
        <v>205399.98</v>
      </c>
      <c r="L95" s="97">
        <v>260374.62</v>
      </c>
      <c r="M95" s="97">
        <v>301526.96999999997</v>
      </c>
      <c r="N95" s="97">
        <v>235880.61</v>
      </c>
      <c r="O95" s="97">
        <v>357056.16</v>
      </c>
      <c r="P95" s="97">
        <v>245296.92</v>
      </c>
      <c r="Q95" s="99">
        <v>246006.56</v>
      </c>
      <c r="R95" s="98">
        <v>221607.92</v>
      </c>
      <c r="S95" s="97">
        <v>159401</v>
      </c>
      <c r="T95" s="97">
        <v>132409.39000000001</v>
      </c>
      <c r="U95" s="97">
        <v>185066.83</v>
      </c>
      <c r="V95" s="97">
        <v>239646.64</v>
      </c>
      <c r="W95" s="99">
        <v>190448</v>
      </c>
      <c r="X95" s="187">
        <f t="shared" si="13"/>
        <v>162856.24</v>
      </c>
      <c r="Y95" s="99">
        <f t="shared" si="14"/>
        <v>253190.59</v>
      </c>
      <c r="Z95" s="186">
        <f t="shared" si="15"/>
        <v>159401</v>
      </c>
      <c r="AA95" s="99">
        <f t="shared" si="16"/>
        <v>190448</v>
      </c>
      <c r="AB95" s="171">
        <f t="shared" si="17"/>
        <v>0.64321600577651794</v>
      </c>
      <c r="AC95" s="171">
        <f t="shared" si="18"/>
        <v>0.83697912291019072</v>
      </c>
      <c r="AD95" s="173">
        <f t="shared" si="19"/>
        <v>0.76849707259130295</v>
      </c>
      <c r="AE95" s="172">
        <f t="shared" si="20"/>
        <v>1.0216764010263424</v>
      </c>
      <c r="AF95" s="171">
        <f t="shared" si="21"/>
        <v>1.3294473557086448</v>
      </c>
      <c r="AG95" s="171">
        <f t="shared" si="22"/>
        <v>4.5989905444628956E-3</v>
      </c>
      <c r="AH95" s="171">
        <f t="shared" si="23"/>
        <v>0.34370316541843399</v>
      </c>
      <c r="AI95" s="172">
        <f t="shared" si="24"/>
        <v>0.69480256545727559</v>
      </c>
      <c r="AJ95" s="185">
        <f t="shared" si="25"/>
        <v>5.4991444524612798E-2</v>
      </c>
    </row>
    <row r="96" spans="1:36">
      <c r="A96" s="191">
        <v>115</v>
      </c>
      <c r="B96" s="190" t="s">
        <v>706</v>
      </c>
      <c r="C96" s="189" t="s">
        <v>705</v>
      </c>
      <c r="D96" s="79" t="s">
        <v>696</v>
      </c>
      <c r="E96" s="80">
        <v>144.028976</v>
      </c>
      <c r="F96" s="79">
        <v>0.60799999999999998</v>
      </c>
      <c r="G96" s="188" t="s">
        <v>168</v>
      </c>
      <c r="H96" s="98">
        <v>53935.54</v>
      </c>
      <c r="I96" s="97">
        <v>14562.6</v>
      </c>
      <c r="J96" s="97">
        <v>41777.78</v>
      </c>
      <c r="K96" s="97">
        <v>42067.65</v>
      </c>
      <c r="L96" s="97">
        <v>6277.7</v>
      </c>
      <c r="M96" s="97">
        <v>2514.21</v>
      </c>
      <c r="N96" s="97">
        <v>50499.7</v>
      </c>
      <c r="O96" s="97">
        <v>63157.67</v>
      </c>
      <c r="P96" s="97">
        <v>35941.629999999997</v>
      </c>
      <c r="Q96" s="99">
        <v>72405.52</v>
      </c>
      <c r="R96" s="98">
        <v>54741.89</v>
      </c>
      <c r="S96" s="97">
        <v>21921.59</v>
      </c>
      <c r="T96" s="97">
        <v>32576.95</v>
      </c>
      <c r="U96" s="97">
        <v>23299.37</v>
      </c>
      <c r="V96" s="97">
        <v>49441.31</v>
      </c>
      <c r="W96" s="99">
        <v>49674.39</v>
      </c>
      <c r="X96" s="187">
        <f t="shared" si="13"/>
        <v>41922.714999999997</v>
      </c>
      <c r="Y96" s="99">
        <f t="shared" si="14"/>
        <v>43220.664999999994</v>
      </c>
      <c r="Z96" s="186">
        <f t="shared" si="15"/>
        <v>32576.95</v>
      </c>
      <c r="AA96" s="99">
        <f t="shared" si="16"/>
        <v>49441.31</v>
      </c>
      <c r="AB96" s="171">
        <f t="shared" si="17"/>
        <v>0.96996922652624629</v>
      </c>
      <c r="AC96" s="171">
        <f t="shared" si="18"/>
        <v>0.65890143283015767</v>
      </c>
      <c r="AD96" s="173">
        <f t="shared" si="19"/>
        <v>1.4721006484383701</v>
      </c>
      <c r="AE96" s="172">
        <f t="shared" si="20"/>
        <v>1.2868827499198052</v>
      </c>
      <c r="AF96" s="171">
        <f t="shared" si="21"/>
        <v>0.87418122618514749</v>
      </c>
      <c r="AG96" s="171">
        <f t="shared" si="22"/>
        <v>0.98191735845738903</v>
      </c>
      <c r="AH96" s="171">
        <f t="shared" si="23"/>
        <v>0.7532275586695133</v>
      </c>
      <c r="AI96" s="172">
        <f t="shared" si="24"/>
        <v>0.90080175038741606</v>
      </c>
      <c r="AJ96" s="185">
        <f t="shared" si="25"/>
        <v>0.90202327192164411</v>
      </c>
    </row>
    <row r="97" spans="1:36">
      <c r="A97" s="191">
        <v>116</v>
      </c>
      <c r="B97" s="190" t="s">
        <v>704</v>
      </c>
      <c r="C97" s="189" t="s">
        <v>703</v>
      </c>
      <c r="D97" s="79" t="s">
        <v>696</v>
      </c>
      <c r="E97" s="80">
        <v>117.01786800000001</v>
      </c>
      <c r="F97" s="79">
        <v>0.56799999999999995</v>
      </c>
      <c r="G97" s="188" t="s">
        <v>168</v>
      </c>
      <c r="H97" s="98">
        <v>8373300</v>
      </c>
      <c r="I97" s="97">
        <v>14025521</v>
      </c>
      <c r="J97" s="97">
        <v>1766016.62</v>
      </c>
      <c r="K97" s="97">
        <v>2515454.75</v>
      </c>
      <c r="L97" s="97">
        <v>1375169.62</v>
      </c>
      <c r="M97" s="97">
        <v>4415043</v>
      </c>
      <c r="N97" s="97">
        <v>4786348.5</v>
      </c>
      <c r="O97" s="97">
        <v>3641630</v>
      </c>
      <c r="P97" s="97">
        <v>7505190.5</v>
      </c>
      <c r="Q97" s="99">
        <v>4791733.5</v>
      </c>
      <c r="R97" s="98">
        <v>2611410.25</v>
      </c>
      <c r="S97" s="97">
        <v>1396056.38</v>
      </c>
      <c r="T97" s="97">
        <v>943437.25</v>
      </c>
      <c r="U97" s="97">
        <v>1313363.3799999999</v>
      </c>
      <c r="V97" s="97">
        <v>1438169.12</v>
      </c>
      <c r="W97" s="99">
        <v>475086.12</v>
      </c>
      <c r="X97" s="187">
        <f t="shared" si="13"/>
        <v>5444377.375</v>
      </c>
      <c r="Y97" s="99">
        <f t="shared" si="14"/>
        <v>4600695.75</v>
      </c>
      <c r="Z97" s="186">
        <f t="shared" si="15"/>
        <v>1396056.38</v>
      </c>
      <c r="AA97" s="99">
        <f t="shared" si="16"/>
        <v>1313363.3799999999</v>
      </c>
      <c r="AB97" s="171">
        <f t="shared" si="17"/>
        <v>1.1833813124895294</v>
      </c>
      <c r="AC97" s="171">
        <f t="shared" si="18"/>
        <v>1.0629627727247886</v>
      </c>
      <c r="AD97" s="173">
        <f t="shared" si="19"/>
        <v>1.1132857545481682</v>
      </c>
      <c r="AE97" s="172">
        <f t="shared" si="20"/>
        <v>3.8998262913994926</v>
      </c>
      <c r="AF97" s="171">
        <f t="shared" si="21"/>
        <v>3.5029876879923365</v>
      </c>
      <c r="AG97" s="171">
        <f t="shared" si="22"/>
        <v>0.39039895454254636</v>
      </c>
      <c r="AH97" s="171">
        <f t="shared" si="23"/>
        <v>0.37972608837073069</v>
      </c>
      <c r="AI97" s="172">
        <f t="shared" si="24"/>
        <v>0.20123266636301801</v>
      </c>
      <c r="AJ97" s="185">
        <f t="shared" si="25"/>
        <v>2.7200565047509711E-2</v>
      </c>
    </row>
    <row r="98" spans="1:36">
      <c r="A98" s="191">
        <v>117</v>
      </c>
      <c r="B98" s="190" t="s">
        <v>702</v>
      </c>
      <c r="C98" s="189" t="s">
        <v>701</v>
      </c>
      <c r="D98" s="79" t="s">
        <v>696</v>
      </c>
      <c r="E98" s="80">
        <v>115.002464</v>
      </c>
      <c r="F98" s="79">
        <v>0.57599999999999996</v>
      </c>
      <c r="G98" s="188" t="s">
        <v>168</v>
      </c>
      <c r="H98" s="98">
        <v>4271683.5</v>
      </c>
      <c r="I98" s="97">
        <v>4287349.5</v>
      </c>
      <c r="J98" s="97">
        <v>6952582.5</v>
      </c>
      <c r="K98" s="97">
        <v>6985107.5</v>
      </c>
      <c r="L98" s="97">
        <v>5799310.5</v>
      </c>
      <c r="M98" s="97">
        <v>6166569.5</v>
      </c>
      <c r="N98" s="97">
        <v>5972082</v>
      </c>
      <c r="O98" s="97">
        <v>6821737.5</v>
      </c>
      <c r="P98" s="97">
        <v>5002801.5</v>
      </c>
      <c r="Q98" s="99">
        <v>4385697.5</v>
      </c>
      <c r="R98" s="98">
        <v>2333187.25</v>
      </c>
      <c r="S98" s="97">
        <v>2786240.75</v>
      </c>
      <c r="T98" s="97">
        <v>2119374.25</v>
      </c>
      <c r="U98" s="97">
        <v>2380926.5</v>
      </c>
      <c r="V98" s="97">
        <v>2099800.5</v>
      </c>
      <c r="W98" s="99">
        <v>1529618.62</v>
      </c>
      <c r="X98" s="187">
        <f t="shared" si="13"/>
        <v>5619966</v>
      </c>
      <c r="Y98" s="99">
        <f t="shared" si="14"/>
        <v>5885696.25</v>
      </c>
      <c r="Z98" s="186">
        <f t="shared" si="15"/>
        <v>2333187.25</v>
      </c>
      <c r="AA98" s="99">
        <f t="shared" si="16"/>
        <v>2099800.5</v>
      </c>
      <c r="AB98" s="171">
        <f t="shared" si="17"/>
        <v>0.95485151820398484</v>
      </c>
      <c r="AC98" s="171">
        <f t="shared" si="18"/>
        <v>1.111147106594174</v>
      </c>
      <c r="AD98" s="173">
        <f t="shared" si="19"/>
        <v>0.85933852730872184</v>
      </c>
      <c r="AE98" s="172">
        <f t="shared" si="20"/>
        <v>2.4087076594473933</v>
      </c>
      <c r="AF98" s="171">
        <f t="shared" si="21"/>
        <v>2.8029787829843835</v>
      </c>
      <c r="AG98" s="171">
        <f t="shared" si="22"/>
        <v>0.931471051330517</v>
      </c>
      <c r="AH98" s="171">
        <f t="shared" si="23"/>
        <v>0.26778473865278557</v>
      </c>
      <c r="AI98" s="172">
        <f t="shared" si="24"/>
        <v>1.8415540833666082E-2</v>
      </c>
      <c r="AJ98" s="185">
        <f t="shared" si="25"/>
        <v>2.5920183374049063E-4</v>
      </c>
    </row>
    <row r="99" spans="1:36">
      <c r="A99" s="191">
        <v>118</v>
      </c>
      <c r="B99" s="190" t="s">
        <v>700</v>
      </c>
      <c r="C99" s="189" t="s">
        <v>699</v>
      </c>
      <c r="D99" s="79" t="s">
        <v>696</v>
      </c>
      <c r="E99" s="80">
        <v>133.01290900000001</v>
      </c>
      <c r="F99" s="79">
        <v>0.55400000000000005</v>
      </c>
      <c r="G99" s="188" t="s">
        <v>168</v>
      </c>
      <c r="H99" s="98">
        <v>37974748</v>
      </c>
      <c r="I99" s="97">
        <v>29909338</v>
      </c>
      <c r="J99" s="97">
        <v>41592452</v>
      </c>
      <c r="K99" s="97">
        <v>59895796</v>
      </c>
      <c r="L99" s="97">
        <v>39684560</v>
      </c>
      <c r="M99" s="97">
        <v>45345152</v>
      </c>
      <c r="N99" s="97">
        <v>42004016</v>
      </c>
      <c r="O99" s="97">
        <v>36051596</v>
      </c>
      <c r="P99" s="97">
        <v>36174148</v>
      </c>
      <c r="Q99" s="99">
        <v>32784694</v>
      </c>
      <c r="R99" s="98">
        <v>14336101</v>
      </c>
      <c r="S99" s="97">
        <v>23684432</v>
      </c>
      <c r="T99" s="97">
        <v>16897064</v>
      </c>
      <c r="U99" s="97">
        <v>12150795</v>
      </c>
      <c r="V99" s="97">
        <v>13746845</v>
      </c>
      <c r="W99" s="99">
        <v>13135249</v>
      </c>
      <c r="X99" s="187">
        <f t="shared" si="13"/>
        <v>39783600</v>
      </c>
      <c r="Y99" s="99">
        <f t="shared" si="14"/>
        <v>37929354</v>
      </c>
      <c r="Z99" s="186">
        <f t="shared" si="15"/>
        <v>16897064</v>
      </c>
      <c r="AA99" s="99">
        <f t="shared" si="16"/>
        <v>13135249</v>
      </c>
      <c r="AB99" s="171">
        <f t="shared" si="17"/>
        <v>1.0488868331372057</v>
      </c>
      <c r="AC99" s="171">
        <f t="shared" si="18"/>
        <v>1.2863908404020359</v>
      </c>
      <c r="AD99" s="173">
        <f t="shared" si="19"/>
        <v>0.81537181406655301</v>
      </c>
      <c r="AE99" s="172">
        <f t="shared" si="20"/>
        <v>2.3544682082046915</v>
      </c>
      <c r="AF99" s="171">
        <f t="shared" si="21"/>
        <v>2.8876006842352209</v>
      </c>
      <c r="AG99" s="171">
        <f t="shared" si="22"/>
        <v>0.52554271181558798</v>
      </c>
      <c r="AH99" s="171">
        <f t="shared" si="23"/>
        <v>0.13442252669373186</v>
      </c>
      <c r="AI99" s="172">
        <f t="shared" si="24"/>
        <v>2.8112015521856246E-2</v>
      </c>
      <c r="AJ99" s="185">
        <f t="shared" si="25"/>
        <v>3.3523055067594145E-5</v>
      </c>
    </row>
    <row r="100" spans="1:36">
      <c r="A100" s="191">
        <v>119</v>
      </c>
      <c r="B100" s="190" t="s">
        <v>698</v>
      </c>
      <c r="C100" s="189" t="s">
        <v>697</v>
      </c>
      <c r="D100" s="79" t="s">
        <v>696</v>
      </c>
      <c r="E100" s="80">
        <v>130.999863</v>
      </c>
      <c r="F100" s="79">
        <v>0.58199999999999996</v>
      </c>
      <c r="G100" s="188" t="s">
        <v>168</v>
      </c>
      <c r="H100" s="98">
        <v>23960.400000000001</v>
      </c>
      <c r="I100" s="97">
        <v>18841.5</v>
      </c>
      <c r="J100" s="97">
        <v>12891.51</v>
      </c>
      <c r="K100" s="97">
        <v>19385.900000000001</v>
      </c>
      <c r="L100" s="97">
        <v>14292.71</v>
      </c>
      <c r="M100" s="97">
        <v>15407.66</v>
      </c>
      <c r="N100" s="97">
        <v>23119.24</v>
      </c>
      <c r="O100" s="97">
        <v>14580.59</v>
      </c>
      <c r="P100" s="97">
        <v>7547.03</v>
      </c>
      <c r="Q100" s="99">
        <v>2748.01</v>
      </c>
      <c r="R100" s="98">
        <v>9720.68</v>
      </c>
      <c r="S100" s="97">
        <v>20572.61</v>
      </c>
      <c r="T100" s="97">
        <v>29399.09</v>
      </c>
      <c r="U100" s="97">
        <v>80521.03</v>
      </c>
      <c r="V100" s="97">
        <v>50098.82</v>
      </c>
      <c r="W100" s="99">
        <v>39330.71</v>
      </c>
      <c r="X100" s="187">
        <f t="shared" si="13"/>
        <v>19113.7</v>
      </c>
      <c r="Y100" s="99">
        <f t="shared" si="14"/>
        <v>14436.65</v>
      </c>
      <c r="Z100" s="186">
        <f t="shared" si="15"/>
        <v>20572.61</v>
      </c>
      <c r="AA100" s="99">
        <f t="shared" si="16"/>
        <v>50098.82</v>
      </c>
      <c r="AB100" s="171">
        <f t="shared" si="17"/>
        <v>1.3239705887446187</v>
      </c>
      <c r="AC100" s="171">
        <f t="shared" si="18"/>
        <v>0.41064060989859641</v>
      </c>
      <c r="AD100" s="173">
        <f t="shared" si="19"/>
        <v>3.2241589283426206</v>
      </c>
      <c r="AE100" s="172">
        <f t="shared" si="20"/>
        <v>0.92908483658612107</v>
      </c>
      <c r="AF100" s="171">
        <f t="shared" si="21"/>
        <v>0.28816347371055845</v>
      </c>
      <c r="AG100" s="171">
        <f t="shared" si="22"/>
        <v>0.18490200089471312</v>
      </c>
      <c r="AH100" s="171">
        <f t="shared" si="23"/>
        <v>5.3772299730093238E-2</v>
      </c>
      <c r="AI100" s="172">
        <f t="shared" si="24"/>
        <v>0.84472277325314349</v>
      </c>
      <c r="AJ100" s="185">
        <f t="shared" si="25"/>
        <v>1.9636395720617006E-3</v>
      </c>
    </row>
    <row r="101" spans="1:36">
      <c r="A101" s="191">
        <v>120</v>
      </c>
      <c r="B101" s="190" t="s">
        <v>695</v>
      </c>
      <c r="C101" s="189" t="s">
        <v>694</v>
      </c>
      <c r="D101" s="79" t="s">
        <v>691</v>
      </c>
      <c r="E101" s="80">
        <v>147.02894599999999</v>
      </c>
      <c r="F101" s="79">
        <v>0.54900000000000004</v>
      </c>
      <c r="G101" s="188" t="s">
        <v>168</v>
      </c>
      <c r="H101" s="98">
        <v>225173.19</v>
      </c>
      <c r="I101" s="97">
        <v>351721.75</v>
      </c>
      <c r="J101" s="97">
        <v>443082.53</v>
      </c>
      <c r="K101" s="97">
        <v>362734.03</v>
      </c>
      <c r="L101" s="97">
        <v>463508.12</v>
      </c>
      <c r="M101" s="97">
        <v>400800.62</v>
      </c>
      <c r="N101" s="97">
        <v>327566.94</v>
      </c>
      <c r="O101" s="97">
        <v>378013.59</v>
      </c>
      <c r="P101" s="97">
        <v>434698.16</v>
      </c>
      <c r="Q101" s="99">
        <v>286238.78000000003</v>
      </c>
      <c r="R101" s="98">
        <v>279136.65999999997</v>
      </c>
      <c r="S101" s="97">
        <v>492952.59</v>
      </c>
      <c r="T101" s="97">
        <v>387512.62</v>
      </c>
      <c r="U101" s="97">
        <v>363009.75</v>
      </c>
      <c r="V101" s="97">
        <v>554300.68999999994</v>
      </c>
      <c r="W101" s="99">
        <v>451789.78</v>
      </c>
      <c r="X101" s="187">
        <f t="shared" si="13"/>
        <v>357227.89</v>
      </c>
      <c r="Y101" s="99">
        <f t="shared" si="14"/>
        <v>389407.10499999998</v>
      </c>
      <c r="Z101" s="186">
        <f t="shared" si="15"/>
        <v>387512.62</v>
      </c>
      <c r="AA101" s="99">
        <f t="shared" si="16"/>
        <v>451789.78</v>
      </c>
      <c r="AB101" s="171">
        <f t="shared" si="17"/>
        <v>0.91736356479679548</v>
      </c>
      <c r="AC101" s="171">
        <f t="shared" si="18"/>
        <v>0.85772772460678492</v>
      </c>
      <c r="AD101" s="173">
        <f t="shared" si="19"/>
        <v>1.0695277049804468</v>
      </c>
      <c r="AE101" s="172">
        <f t="shared" si="20"/>
        <v>0.92184840328554984</v>
      </c>
      <c r="AF101" s="171">
        <f t="shared" si="21"/>
        <v>0.86192101335271454</v>
      </c>
      <c r="AG101" s="171">
        <f t="shared" si="22"/>
        <v>0.4827517546168878</v>
      </c>
      <c r="AH101" s="171">
        <f t="shared" si="23"/>
        <v>0.44676020843932729</v>
      </c>
      <c r="AI101" s="172">
        <f t="shared" si="24"/>
        <v>0.60560936980321678</v>
      </c>
      <c r="AJ101" s="185">
        <f t="shared" si="25"/>
        <v>0.20695705738963838</v>
      </c>
    </row>
    <row r="102" spans="1:36">
      <c r="A102" s="191">
        <v>121</v>
      </c>
      <c r="B102" s="190" t="s">
        <v>693</v>
      </c>
      <c r="C102" s="189" t="s">
        <v>692</v>
      </c>
      <c r="D102" s="79" t="s">
        <v>691</v>
      </c>
      <c r="E102" s="80">
        <v>129.018021</v>
      </c>
      <c r="F102" s="79">
        <v>0.73399999999999999</v>
      </c>
      <c r="G102" s="188" t="s">
        <v>168</v>
      </c>
      <c r="H102" s="98">
        <v>717015</v>
      </c>
      <c r="I102" s="97">
        <v>264487.78000000003</v>
      </c>
      <c r="J102" s="97">
        <v>477020.72</v>
      </c>
      <c r="K102" s="97">
        <v>424244.97</v>
      </c>
      <c r="L102" s="97">
        <v>225822.19</v>
      </c>
      <c r="M102" s="97">
        <v>239691.11</v>
      </c>
      <c r="N102" s="97">
        <v>271478.5</v>
      </c>
      <c r="O102" s="97">
        <v>181018.98</v>
      </c>
      <c r="P102" s="97">
        <v>153574.59</v>
      </c>
      <c r="Q102" s="99">
        <v>199566.31</v>
      </c>
      <c r="R102" s="98">
        <v>1027835.81</v>
      </c>
      <c r="S102" s="97">
        <v>889722.19</v>
      </c>
      <c r="T102" s="97">
        <v>676160.06</v>
      </c>
      <c r="U102" s="97">
        <v>569427.06000000006</v>
      </c>
      <c r="V102" s="97">
        <v>151905.44</v>
      </c>
      <c r="W102" s="99">
        <v>733205.06</v>
      </c>
      <c r="X102" s="187">
        <f t="shared" si="13"/>
        <v>450632.84499999997</v>
      </c>
      <c r="Y102" s="99">
        <f t="shared" si="14"/>
        <v>212694.25</v>
      </c>
      <c r="Z102" s="186">
        <f t="shared" si="15"/>
        <v>889722.19</v>
      </c>
      <c r="AA102" s="99">
        <f t="shared" si="16"/>
        <v>569427.06000000006</v>
      </c>
      <c r="AB102" s="171">
        <f t="shared" si="17"/>
        <v>2.1186884224655813</v>
      </c>
      <c r="AC102" s="171">
        <f t="shared" si="18"/>
        <v>1.562486668617399</v>
      </c>
      <c r="AD102" s="173">
        <f t="shared" si="19"/>
        <v>1.3559721596475123</v>
      </c>
      <c r="AE102" s="172">
        <f t="shared" si="20"/>
        <v>0.50648713729394568</v>
      </c>
      <c r="AF102" s="171">
        <f t="shared" si="21"/>
        <v>0.37352325686805254</v>
      </c>
      <c r="AG102" s="171">
        <f t="shared" si="22"/>
        <v>1.0036158984230733E-2</v>
      </c>
      <c r="AH102" s="171">
        <f t="shared" si="23"/>
        <v>0.13191340125081988</v>
      </c>
      <c r="AI102" s="172">
        <f t="shared" si="24"/>
        <v>3.7462808875337657E-2</v>
      </c>
      <c r="AJ102" s="185">
        <f t="shared" si="25"/>
        <v>5.0989009124274287E-2</v>
      </c>
    </row>
    <row r="103" spans="1:36">
      <c r="A103" s="191">
        <v>122</v>
      </c>
      <c r="B103" s="190" t="s">
        <v>690</v>
      </c>
      <c r="C103" s="189" t="s">
        <v>689</v>
      </c>
      <c r="D103" s="79" t="s">
        <v>680</v>
      </c>
      <c r="E103" s="80">
        <v>257.00665300000003</v>
      </c>
      <c r="F103" s="79">
        <v>0.59099999999999997</v>
      </c>
      <c r="G103" s="188" t="s">
        <v>168</v>
      </c>
      <c r="H103" s="98">
        <v>270296.90999999997</v>
      </c>
      <c r="I103" s="97">
        <v>63548.66</v>
      </c>
      <c r="J103" s="97">
        <v>11064.42</v>
      </c>
      <c r="K103" s="97">
        <v>152533.70000000001</v>
      </c>
      <c r="L103" s="97">
        <v>94955.02</v>
      </c>
      <c r="M103" s="97">
        <v>149971.29999999999</v>
      </c>
      <c r="N103" s="97">
        <v>47370.43</v>
      </c>
      <c r="O103" s="97">
        <v>55725.88</v>
      </c>
      <c r="P103" s="97">
        <v>179145.05</v>
      </c>
      <c r="Q103" s="99">
        <v>37743.83</v>
      </c>
      <c r="R103" s="98">
        <v>11298.11</v>
      </c>
      <c r="S103" s="97">
        <v>23440.18</v>
      </c>
      <c r="T103" s="97">
        <v>43443.83</v>
      </c>
      <c r="U103" s="97">
        <v>31398.36</v>
      </c>
      <c r="V103" s="97">
        <v>52494.14</v>
      </c>
      <c r="W103" s="99">
        <v>42018.39</v>
      </c>
      <c r="X103" s="187">
        <f t="shared" si="13"/>
        <v>108041.18000000001</v>
      </c>
      <c r="Y103" s="99">
        <f t="shared" si="14"/>
        <v>75340.45</v>
      </c>
      <c r="Z103" s="186">
        <f t="shared" si="15"/>
        <v>23440.18</v>
      </c>
      <c r="AA103" s="99">
        <f t="shared" si="16"/>
        <v>42018.39</v>
      </c>
      <c r="AB103" s="171">
        <f t="shared" si="17"/>
        <v>1.4340394834381798</v>
      </c>
      <c r="AC103" s="171">
        <f t="shared" si="18"/>
        <v>0.55785526289798348</v>
      </c>
      <c r="AD103" s="173">
        <f t="shared" si="19"/>
        <v>2.5706300160879301</v>
      </c>
      <c r="AE103" s="172">
        <f t="shared" si="20"/>
        <v>4.6092299632511358</v>
      </c>
      <c r="AF103" s="171">
        <f t="shared" si="21"/>
        <v>1.7930351448496717</v>
      </c>
      <c r="AG103" s="171">
        <f t="shared" si="22"/>
        <v>0.59061509116549038</v>
      </c>
      <c r="AH103" s="171">
        <f t="shared" si="23"/>
        <v>0.22769206295786545</v>
      </c>
      <c r="AI103" s="172">
        <f t="shared" si="24"/>
        <v>0.20556913897359483</v>
      </c>
      <c r="AJ103" s="185">
        <f t="shared" si="25"/>
        <v>0.18248231305045998</v>
      </c>
    </row>
    <row r="104" spans="1:36">
      <c r="A104" s="191">
        <v>123</v>
      </c>
      <c r="B104" s="190" t="s">
        <v>688</v>
      </c>
      <c r="C104" s="189" t="s">
        <v>687</v>
      </c>
      <c r="D104" s="79" t="s">
        <v>680</v>
      </c>
      <c r="E104" s="80">
        <v>275.01718099999999</v>
      </c>
      <c r="F104" s="79">
        <v>0.55100000000000005</v>
      </c>
      <c r="G104" s="188" t="s">
        <v>168</v>
      </c>
      <c r="H104" s="98">
        <v>461107.09</v>
      </c>
      <c r="I104" s="97">
        <v>415668.09</v>
      </c>
      <c r="J104" s="97">
        <v>200375.31</v>
      </c>
      <c r="K104" s="97">
        <v>403346.91</v>
      </c>
      <c r="L104" s="97">
        <v>245376.5</v>
      </c>
      <c r="M104" s="97">
        <v>253469.7</v>
      </c>
      <c r="N104" s="97">
        <v>205699.67</v>
      </c>
      <c r="O104" s="97">
        <v>303784.25</v>
      </c>
      <c r="P104" s="97">
        <v>164750.32999999999</v>
      </c>
      <c r="Q104" s="99">
        <v>181587.67</v>
      </c>
      <c r="R104" s="98">
        <v>245157.08</v>
      </c>
      <c r="S104" s="97">
        <v>135504.04999999999</v>
      </c>
      <c r="T104" s="97">
        <v>227979.73</v>
      </c>
      <c r="U104" s="97">
        <v>404588.28</v>
      </c>
      <c r="V104" s="97">
        <v>183338.17</v>
      </c>
      <c r="W104" s="99">
        <v>327707.53000000003</v>
      </c>
      <c r="X104" s="187">
        <f t="shared" si="13"/>
        <v>409507.5</v>
      </c>
      <c r="Y104" s="99">
        <f t="shared" si="14"/>
        <v>225538.08500000002</v>
      </c>
      <c r="Z104" s="186">
        <f t="shared" si="15"/>
        <v>227979.73</v>
      </c>
      <c r="AA104" s="99">
        <f t="shared" si="16"/>
        <v>327707.53000000003</v>
      </c>
      <c r="AB104" s="171">
        <f t="shared" si="17"/>
        <v>1.8156911281746493</v>
      </c>
      <c r="AC104" s="171">
        <f t="shared" si="18"/>
        <v>0.69568047459879845</v>
      </c>
      <c r="AD104" s="173">
        <f t="shared" si="19"/>
        <v>2.609949818157201</v>
      </c>
      <c r="AE104" s="172">
        <f t="shared" si="20"/>
        <v>1.7962452188183571</v>
      </c>
      <c r="AF104" s="171">
        <f t="shared" si="21"/>
        <v>0.68822979136304863</v>
      </c>
      <c r="AG104" s="171">
        <f t="shared" si="22"/>
        <v>2.5754236990034391E-2</v>
      </c>
      <c r="AH104" s="171">
        <f t="shared" si="23"/>
        <v>0.23491981557242872</v>
      </c>
      <c r="AI104" s="172">
        <f t="shared" si="24"/>
        <v>7.3988933488756403E-2</v>
      </c>
      <c r="AJ104" s="185">
        <f t="shared" si="25"/>
        <v>0.17386232837603452</v>
      </c>
    </row>
    <row r="105" spans="1:36">
      <c r="A105" s="191">
        <v>124</v>
      </c>
      <c r="B105" s="190" t="s">
        <v>686</v>
      </c>
      <c r="C105" s="189" t="s">
        <v>685</v>
      </c>
      <c r="D105" s="79" t="s">
        <v>680</v>
      </c>
      <c r="E105" s="80">
        <v>199.00056499999999</v>
      </c>
      <c r="F105" s="79">
        <v>0.629</v>
      </c>
      <c r="G105" s="188" t="s">
        <v>168</v>
      </c>
      <c r="H105" s="98">
        <v>4106609.25</v>
      </c>
      <c r="I105" s="97">
        <v>1383939.62</v>
      </c>
      <c r="J105" s="97">
        <v>907238.5</v>
      </c>
      <c r="K105" s="97">
        <v>2335180.25</v>
      </c>
      <c r="L105" s="97">
        <v>473303.12</v>
      </c>
      <c r="M105" s="97">
        <v>1349749.38</v>
      </c>
      <c r="N105" s="97">
        <v>824132.81</v>
      </c>
      <c r="O105" s="97">
        <v>1105272.5</v>
      </c>
      <c r="P105" s="97">
        <v>1329207.3799999999</v>
      </c>
      <c r="Q105" s="99">
        <v>725947.56</v>
      </c>
      <c r="R105" s="98">
        <v>759816.69</v>
      </c>
      <c r="S105" s="97">
        <v>471206.16</v>
      </c>
      <c r="T105" s="97">
        <v>1075680</v>
      </c>
      <c r="U105" s="97">
        <v>319645.25</v>
      </c>
      <c r="V105" s="97">
        <v>403086.5</v>
      </c>
      <c r="W105" s="99">
        <v>397250.59</v>
      </c>
      <c r="X105" s="187">
        <f t="shared" si="13"/>
        <v>1859559.9350000001</v>
      </c>
      <c r="Y105" s="99">
        <f t="shared" si="14"/>
        <v>964702.65500000003</v>
      </c>
      <c r="Z105" s="186">
        <f t="shared" si="15"/>
        <v>759816.69</v>
      </c>
      <c r="AA105" s="99">
        <f t="shared" si="16"/>
        <v>397250.59</v>
      </c>
      <c r="AB105" s="171">
        <f t="shared" si="17"/>
        <v>1.9275990641904059</v>
      </c>
      <c r="AC105" s="171">
        <f t="shared" si="18"/>
        <v>1.9126886381716888</v>
      </c>
      <c r="AD105" s="173">
        <f t="shared" si="19"/>
        <v>1.0077955322790906</v>
      </c>
      <c r="AE105" s="172">
        <f t="shared" si="20"/>
        <v>2.4473796896985776</v>
      </c>
      <c r="AF105" s="171">
        <f t="shared" si="21"/>
        <v>2.4284486399378284</v>
      </c>
      <c r="AG105" s="171">
        <f t="shared" si="22"/>
        <v>7.2061869517644705E-2</v>
      </c>
      <c r="AH105" s="171">
        <f t="shared" si="23"/>
        <v>8.8646863532631862E-2</v>
      </c>
      <c r="AI105" s="172">
        <f t="shared" si="24"/>
        <v>0.15645168200467793</v>
      </c>
      <c r="AJ105" s="185">
        <f t="shared" si="25"/>
        <v>2.5854390202585967E-2</v>
      </c>
    </row>
    <row r="106" spans="1:36">
      <c r="A106" s="191">
        <v>125</v>
      </c>
      <c r="B106" s="190" t="s">
        <v>684</v>
      </c>
      <c r="C106" s="189" t="s">
        <v>683</v>
      </c>
      <c r="D106" s="79" t="s">
        <v>680</v>
      </c>
      <c r="E106" s="80">
        <v>289.03311200000002</v>
      </c>
      <c r="F106" s="79">
        <v>0.58099999999999996</v>
      </c>
      <c r="G106" s="188" t="s">
        <v>168</v>
      </c>
      <c r="H106" s="98">
        <v>399206.97</v>
      </c>
      <c r="I106" s="97">
        <v>275557.59000000003</v>
      </c>
      <c r="J106" s="97">
        <v>459221.75</v>
      </c>
      <c r="K106" s="97">
        <v>606276.31000000006</v>
      </c>
      <c r="L106" s="97">
        <v>81332.09</v>
      </c>
      <c r="M106" s="97">
        <v>110462.75</v>
      </c>
      <c r="N106" s="97">
        <v>79090.75</v>
      </c>
      <c r="O106" s="97">
        <v>23853.96</v>
      </c>
      <c r="P106" s="97">
        <v>78309.17</v>
      </c>
      <c r="Q106" s="99">
        <v>93179.09</v>
      </c>
      <c r="R106" s="98">
        <v>1609997.62</v>
      </c>
      <c r="S106" s="97">
        <v>1417315.62</v>
      </c>
      <c r="T106" s="97">
        <v>1133816.3799999999</v>
      </c>
      <c r="U106" s="97">
        <v>1567079.38</v>
      </c>
      <c r="V106" s="97">
        <v>1526762.38</v>
      </c>
      <c r="W106" s="99">
        <v>1286348</v>
      </c>
      <c r="X106" s="187">
        <f t="shared" si="13"/>
        <v>429214.36</v>
      </c>
      <c r="Y106" s="99">
        <f t="shared" si="14"/>
        <v>80211.42</v>
      </c>
      <c r="Z106" s="186">
        <f t="shared" si="15"/>
        <v>1417315.62</v>
      </c>
      <c r="AA106" s="99">
        <f t="shared" si="16"/>
        <v>1526762.38</v>
      </c>
      <c r="AB106" s="171">
        <f t="shared" si="17"/>
        <v>5.3510380442086678</v>
      </c>
      <c r="AC106" s="171">
        <f t="shared" si="18"/>
        <v>0.92831447680810697</v>
      </c>
      <c r="AD106" s="173">
        <f t="shared" si="19"/>
        <v>5.7642514232973525</v>
      </c>
      <c r="AE106" s="172">
        <f t="shared" si="20"/>
        <v>0.30283611775900693</v>
      </c>
      <c r="AF106" s="171">
        <f t="shared" si="21"/>
        <v>5.2536937673300546E-2</v>
      </c>
      <c r="AG106" s="171">
        <f t="shared" si="22"/>
        <v>2.2115539265558687E-4</v>
      </c>
      <c r="AH106" s="171">
        <f t="shared" si="23"/>
        <v>0.67867257256441293</v>
      </c>
      <c r="AI106" s="172">
        <f t="shared" si="24"/>
        <v>1.0961216898835674E-3</v>
      </c>
      <c r="AJ106" s="185">
        <f t="shared" si="25"/>
        <v>7.3111112476037381E-8</v>
      </c>
    </row>
    <row r="107" spans="1:36">
      <c r="A107" s="191">
        <v>126</v>
      </c>
      <c r="B107" s="190" t="s">
        <v>682</v>
      </c>
      <c r="C107" s="189" t="s">
        <v>681</v>
      </c>
      <c r="D107" s="79" t="s">
        <v>680</v>
      </c>
      <c r="E107" s="80">
        <v>229.01151999999999</v>
      </c>
      <c r="F107" s="79">
        <v>0.58899999999999997</v>
      </c>
      <c r="G107" s="188" t="s">
        <v>168</v>
      </c>
      <c r="H107" s="98">
        <v>8414356</v>
      </c>
      <c r="I107" s="97">
        <v>8891478</v>
      </c>
      <c r="J107" s="97">
        <v>11891931</v>
      </c>
      <c r="K107" s="97">
        <v>9201176</v>
      </c>
      <c r="L107" s="97">
        <v>5436887.5</v>
      </c>
      <c r="M107" s="97">
        <v>7569514.5</v>
      </c>
      <c r="N107" s="97">
        <v>8021880</v>
      </c>
      <c r="O107" s="97">
        <v>4831343</v>
      </c>
      <c r="P107" s="97">
        <v>4630103.5</v>
      </c>
      <c r="Q107" s="99">
        <v>5541373</v>
      </c>
      <c r="R107" s="98">
        <v>6076740.5</v>
      </c>
      <c r="S107" s="97">
        <v>7361957.5</v>
      </c>
      <c r="T107" s="97">
        <v>10077473</v>
      </c>
      <c r="U107" s="97">
        <v>6906064</v>
      </c>
      <c r="V107" s="97">
        <v>8674810</v>
      </c>
      <c r="W107" s="99">
        <v>8246980</v>
      </c>
      <c r="X107" s="187">
        <f t="shared" si="13"/>
        <v>9046327</v>
      </c>
      <c r="Y107" s="99">
        <f t="shared" si="14"/>
        <v>5489130.25</v>
      </c>
      <c r="Z107" s="186">
        <f t="shared" si="15"/>
        <v>7361957.5</v>
      </c>
      <c r="AA107" s="99">
        <f t="shared" si="16"/>
        <v>8246980</v>
      </c>
      <c r="AB107" s="171">
        <f t="shared" si="17"/>
        <v>1.6480437861717709</v>
      </c>
      <c r="AC107" s="171">
        <f t="shared" si="18"/>
        <v>0.89268526175642482</v>
      </c>
      <c r="AD107" s="173">
        <f t="shared" si="19"/>
        <v>1.8461644397815216</v>
      </c>
      <c r="AE107" s="172">
        <f t="shared" si="20"/>
        <v>1.2287937005884644</v>
      </c>
      <c r="AF107" s="171">
        <f t="shared" si="21"/>
        <v>0.66559276850434945</v>
      </c>
      <c r="AG107" s="171">
        <f t="shared" si="22"/>
        <v>5.6238761870697944E-3</v>
      </c>
      <c r="AH107" s="171">
        <f t="shared" si="23"/>
        <v>0.93986514081796102</v>
      </c>
      <c r="AI107" s="172">
        <f t="shared" si="24"/>
        <v>0.2494482087020968</v>
      </c>
      <c r="AJ107" s="185">
        <f t="shared" si="25"/>
        <v>7.4907991364695531E-2</v>
      </c>
    </row>
    <row r="108" spans="1:36">
      <c r="A108" s="191">
        <v>127</v>
      </c>
      <c r="B108" s="190" t="s">
        <v>242</v>
      </c>
      <c r="C108" s="189" t="s">
        <v>679</v>
      </c>
      <c r="D108" s="79" t="s">
        <v>666</v>
      </c>
      <c r="E108" s="80">
        <v>308.09085099999999</v>
      </c>
      <c r="F108" s="79">
        <v>0.71499999999999997</v>
      </c>
      <c r="G108" s="188" t="s">
        <v>303</v>
      </c>
      <c r="H108" s="98">
        <v>61639908</v>
      </c>
      <c r="I108" s="97">
        <v>36488072</v>
      </c>
      <c r="J108" s="97">
        <v>45996268</v>
      </c>
      <c r="K108" s="97">
        <v>49244788</v>
      </c>
      <c r="L108" s="97">
        <v>54155292</v>
      </c>
      <c r="M108" s="97">
        <v>70171336</v>
      </c>
      <c r="N108" s="97">
        <v>51790436</v>
      </c>
      <c r="O108" s="97">
        <v>66107892</v>
      </c>
      <c r="P108" s="97">
        <v>59059100</v>
      </c>
      <c r="Q108" s="99">
        <v>51222860</v>
      </c>
      <c r="R108" s="98">
        <v>68124296</v>
      </c>
      <c r="S108" s="97">
        <v>89490984</v>
      </c>
      <c r="T108" s="97">
        <v>48196064</v>
      </c>
      <c r="U108" s="97">
        <v>36115020</v>
      </c>
      <c r="V108" s="97">
        <v>21448742</v>
      </c>
      <c r="W108" s="99">
        <v>36406864</v>
      </c>
      <c r="X108" s="187">
        <f t="shared" si="13"/>
        <v>47620528</v>
      </c>
      <c r="Y108" s="99">
        <f t="shared" si="14"/>
        <v>56607196</v>
      </c>
      <c r="Z108" s="186">
        <f t="shared" si="15"/>
        <v>68124296</v>
      </c>
      <c r="AA108" s="99">
        <f t="shared" si="16"/>
        <v>36115020</v>
      </c>
      <c r="AB108" s="171">
        <f t="shared" si="17"/>
        <v>0.84124513074274165</v>
      </c>
      <c r="AC108" s="171">
        <f t="shared" si="18"/>
        <v>1.8863147798339859</v>
      </c>
      <c r="AD108" s="173">
        <f t="shared" si="19"/>
        <v>0.44597282475662914</v>
      </c>
      <c r="AE108" s="172">
        <f t="shared" si="20"/>
        <v>0.69902414844771388</v>
      </c>
      <c r="AF108" s="171">
        <f t="shared" si="21"/>
        <v>1.5674142226696814</v>
      </c>
      <c r="AG108" s="171">
        <f t="shared" si="22"/>
        <v>0.1077925671731436</v>
      </c>
      <c r="AH108" s="171">
        <f t="shared" si="23"/>
        <v>4.4619329994650493E-2</v>
      </c>
      <c r="AI108" s="172">
        <f t="shared" si="24"/>
        <v>0.1443177855431434</v>
      </c>
      <c r="AJ108" s="185">
        <f t="shared" si="25"/>
        <v>1.9673009811702795E-3</v>
      </c>
    </row>
    <row r="109" spans="1:36">
      <c r="A109" s="191">
        <v>128</v>
      </c>
      <c r="B109" s="190" t="s">
        <v>243</v>
      </c>
      <c r="C109" s="189" t="s">
        <v>678</v>
      </c>
      <c r="D109" s="79" t="s">
        <v>666</v>
      </c>
      <c r="E109" s="80">
        <v>613.158997</v>
      </c>
      <c r="F109" s="79">
        <v>0.71299999999999997</v>
      </c>
      <c r="G109" s="188" t="s">
        <v>303</v>
      </c>
      <c r="H109" s="98">
        <v>821664.25</v>
      </c>
      <c r="I109" s="97">
        <v>690803.75</v>
      </c>
      <c r="J109" s="97">
        <v>836380.94</v>
      </c>
      <c r="K109" s="97">
        <v>646304.43999999994</v>
      </c>
      <c r="L109" s="97">
        <v>418219.28</v>
      </c>
      <c r="M109" s="97">
        <v>807049.81</v>
      </c>
      <c r="N109" s="97">
        <v>468061.88</v>
      </c>
      <c r="O109" s="97">
        <v>487537.41</v>
      </c>
      <c r="P109" s="97">
        <v>525290.18999999994</v>
      </c>
      <c r="Q109" s="99">
        <v>270851.5</v>
      </c>
      <c r="R109" s="98">
        <v>3267068</v>
      </c>
      <c r="S109" s="97">
        <v>1758454.88</v>
      </c>
      <c r="T109" s="97">
        <v>1618509</v>
      </c>
      <c r="U109" s="97">
        <v>3184566</v>
      </c>
      <c r="V109" s="97">
        <v>2517923.25</v>
      </c>
      <c r="W109" s="99">
        <v>3284753</v>
      </c>
      <c r="X109" s="187">
        <f t="shared" si="13"/>
        <v>756234</v>
      </c>
      <c r="Y109" s="99">
        <f t="shared" si="14"/>
        <v>477799.64500000002</v>
      </c>
      <c r="Z109" s="186">
        <f t="shared" si="15"/>
        <v>1758454.88</v>
      </c>
      <c r="AA109" s="99">
        <f t="shared" si="16"/>
        <v>3184566</v>
      </c>
      <c r="AB109" s="171">
        <f t="shared" si="17"/>
        <v>1.5827429089027472</v>
      </c>
      <c r="AC109" s="171">
        <f t="shared" si="18"/>
        <v>0.55218038501949718</v>
      </c>
      <c r="AD109" s="173">
        <f t="shared" si="19"/>
        <v>2.8663511994307105</v>
      </c>
      <c r="AE109" s="172">
        <f t="shared" si="20"/>
        <v>0.43005595912702638</v>
      </c>
      <c r="AF109" s="171">
        <f t="shared" si="21"/>
        <v>0.1500360315973982</v>
      </c>
      <c r="AG109" s="171">
        <f t="shared" si="22"/>
        <v>3.1899077214964065E-2</v>
      </c>
      <c r="AH109" s="171">
        <f t="shared" si="23"/>
        <v>0.24934619586947671</v>
      </c>
      <c r="AI109" s="172">
        <f t="shared" si="24"/>
        <v>2.1628051147902141E-2</v>
      </c>
      <c r="AJ109" s="185">
        <f t="shared" si="25"/>
        <v>3.3613735611798067E-6</v>
      </c>
    </row>
    <row r="110" spans="1:36" s="194" customFormat="1">
      <c r="A110" s="207"/>
      <c r="B110" s="206" t="s">
        <v>677</v>
      </c>
      <c r="C110" s="205"/>
      <c r="D110" s="78"/>
      <c r="E110" s="204"/>
      <c r="F110" s="78"/>
      <c r="G110" s="203"/>
      <c r="H110" s="202">
        <f t="shared" ref="H110:W110" si="26">H108/H109</f>
        <v>75.018364252795465</v>
      </c>
      <c r="I110" s="201">
        <f t="shared" si="26"/>
        <v>52.819736430209012</v>
      </c>
      <c r="J110" s="201">
        <f t="shared" si="26"/>
        <v>54.994400039771357</v>
      </c>
      <c r="K110" s="201">
        <f t="shared" si="26"/>
        <v>76.194413889528604</v>
      </c>
      <c r="L110" s="201">
        <f t="shared" si="26"/>
        <v>129.49018514880518</v>
      </c>
      <c r="M110" s="201">
        <f t="shared" si="26"/>
        <v>86.947961737330687</v>
      </c>
      <c r="N110" s="201">
        <f t="shared" si="26"/>
        <v>110.64869457004275</v>
      </c>
      <c r="O110" s="201">
        <f t="shared" si="26"/>
        <v>135.59552691556533</v>
      </c>
      <c r="P110" s="201">
        <f t="shared" si="26"/>
        <v>112.43137816832255</v>
      </c>
      <c r="Q110" s="198">
        <f t="shared" si="26"/>
        <v>189.11787455487601</v>
      </c>
      <c r="R110" s="202">
        <f t="shared" si="26"/>
        <v>20.851814532173801</v>
      </c>
      <c r="S110" s="201">
        <f t="shared" si="26"/>
        <v>50.8918283988043</v>
      </c>
      <c r="T110" s="201">
        <f t="shared" si="26"/>
        <v>29.778063637582491</v>
      </c>
      <c r="U110" s="201">
        <f t="shared" si="26"/>
        <v>11.340641079506595</v>
      </c>
      <c r="V110" s="201">
        <f t="shared" si="26"/>
        <v>8.5184256509804257</v>
      </c>
      <c r="W110" s="198">
        <f t="shared" si="26"/>
        <v>11.083592586718089</v>
      </c>
      <c r="X110" s="200">
        <f t="shared" si="13"/>
        <v>65.006382146283414</v>
      </c>
      <c r="Y110" s="198">
        <f t="shared" si="14"/>
        <v>120.96078165856386</v>
      </c>
      <c r="Z110" s="199">
        <f t="shared" si="15"/>
        <v>29.778063637582491</v>
      </c>
      <c r="AA110" s="198">
        <f t="shared" si="16"/>
        <v>11.083592586718089</v>
      </c>
      <c r="AB110" s="197">
        <f t="shared" si="17"/>
        <v>0.53741701446487844</v>
      </c>
      <c r="AC110" s="197">
        <f t="shared" si="18"/>
        <v>2.6866797389563679</v>
      </c>
      <c r="AD110" s="173">
        <f t="shared" si="19"/>
        <v>0.20003017355303998</v>
      </c>
      <c r="AE110" s="196">
        <f t="shared" si="20"/>
        <v>2.1830291901263768</v>
      </c>
      <c r="AF110" s="197">
        <f t="shared" si="21"/>
        <v>10.913499455358544</v>
      </c>
      <c r="AG110" s="197">
        <f t="shared" si="22"/>
        <v>9.3018271754693859E-3</v>
      </c>
      <c r="AH110" s="197">
        <f t="shared" si="23"/>
        <v>5.8304493806157043E-2</v>
      </c>
      <c r="AI110" s="196">
        <f t="shared" si="24"/>
        <v>3.2375253380342653E-2</v>
      </c>
      <c r="AJ110" s="195">
        <f t="shared" si="25"/>
        <v>7.8098334372826684E-4</v>
      </c>
    </row>
    <row r="111" spans="1:36">
      <c r="A111" s="191">
        <v>129</v>
      </c>
      <c r="B111" s="190" t="s">
        <v>676</v>
      </c>
      <c r="C111" s="189" t="s">
        <v>675</v>
      </c>
      <c r="D111" s="79" t="s">
        <v>666</v>
      </c>
      <c r="E111" s="80">
        <v>130.05006399999999</v>
      </c>
      <c r="F111" s="79">
        <v>0.66100000000000003</v>
      </c>
      <c r="G111" s="188" t="s">
        <v>303</v>
      </c>
      <c r="H111" s="98">
        <v>34808052</v>
      </c>
      <c r="I111" s="97">
        <v>34531532</v>
      </c>
      <c r="J111" s="97">
        <v>39768916</v>
      </c>
      <c r="K111" s="97">
        <v>44219892</v>
      </c>
      <c r="L111" s="97">
        <v>48912084</v>
      </c>
      <c r="M111" s="97">
        <v>43766416</v>
      </c>
      <c r="N111" s="97">
        <v>50625876</v>
      </c>
      <c r="O111" s="97">
        <v>60190016</v>
      </c>
      <c r="P111" s="97">
        <v>52293084</v>
      </c>
      <c r="Q111" s="99">
        <v>52152224</v>
      </c>
      <c r="R111" s="98">
        <v>16708601</v>
      </c>
      <c r="S111" s="97">
        <v>15171285</v>
      </c>
      <c r="T111" s="97">
        <v>13306208</v>
      </c>
      <c r="U111" s="97">
        <v>12774035</v>
      </c>
      <c r="V111" s="97">
        <v>10958404</v>
      </c>
      <c r="W111" s="99">
        <v>7760092</v>
      </c>
      <c r="X111" s="187">
        <f t="shared" si="13"/>
        <v>37288484</v>
      </c>
      <c r="Y111" s="99">
        <f t="shared" si="14"/>
        <v>51389050</v>
      </c>
      <c r="Z111" s="186">
        <f t="shared" si="15"/>
        <v>15171285</v>
      </c>
      <c r="AA111" s="99">
        <f t="shared" si="16"/>
        <v>10958404</v>
      </c>
      <c r="AB111" s="171">
        <f t="shared" si="17"/>
        <v>0.72561146781269548</v>
      </c>
      <c r="AC111" s="171">
        <f t="shared" si="18"/>
        <v>1.3844429353033525</v>
      </c>
      <c r="AD111" s="173">
        <f t="shared" si="19"/>
        <v>0.52411800393470387</v>
      </c>
      <c r="AE111" s="172">
        <f t="shared" si="20"/>
        <v>2.4578329390028597</v>
      </c>
      <c r="AF111" s="171">
        <f t="shared" si="21"/>
        <v>4.6894648162268888</v>
      </c>
      <c r="AG111" s="171">
        <f t="shared" si="22"/>
        <v>4.211310492563616E-3</v>
      </c>
      <c r="AH111" s="171">
        <f t="shared" si="23"/>
        <v>6.0945935206367582E-2</v>
      </c>
      <c r="AI111" s="172">
        <f t="shared" si="24"/>
        <v>4.4453261306191897E-4</v>
      </c>
      <c r="AJ111" s="185">
        <f t="shared" si="25"/>
        <v>5.6618182940291238E-6</v>
      </c>
    </row>
    <row r="112" spans="1:36">
      <c r="A112" s="191">
        <v>130</v>
      </c>
      <c r="B112" s="190" t="s">
        <v>674</v>
      </c>
      <c r="C112" s="189" t="s">
        <v>673</v>
      </c>
      <c r="D112" s="79" t="s">
        <v>666</v>
      </c>
      <c r="E112" s="80">
        <v>427.09506199999998</v>
      </c>
      <c r="F112" s="79">
        <v>0.65900000000000003</v>
      </c>
      <c r="G112" s="188" t="s">
        <v>303</v>
      </c>
      <c r="H112" s="98">
        <v>47418.41</v>
      </c>
      <c r="I112" s="97">
        <v>80016.81</v>
      </c>
      <c r="J112" s="97">
        <v>177103.27</v>
      </c>
      <c r="K112" s="97">
        <v>35693.339999999997</v>
      </c>
      <c r="L112" s="97">
        <v>0</v>
      </c>
      <c r="M112" s="97">
        <v>26386.14</v>
      </c>
      <c r="N112" s="97">
        <v>45778.64</v>
      </c>
      <c r="O112" s="97">
        <v>0</v>
      </c>
      <c r="P112" s="97">
        <v>0</v>
      </c>
      <c r="Q112" s="99">
        <v>12429.79</v>
      </c>
      <c r="R112" s="98">
        <v>294425.84000000003</v>
      </c>
      <c r="S112" s="97">
        <v>266988.46999999997</v>
      </c>
      <c r="T112" s="97">
        <v>250678.2</v>
      </c>
      <c r="U112" s="97">
        <v>374599.09</v>
      </c>
      <c r="V112" s="97">
        <v>549266.43999999994</v>
      </c>
      <c r="W112" s="99">
        <v>403156.5</v>
      </c>
      <c r="X112" s="187">
        <f t="shared" si="13"/>
        <v>63717.61</v>
      </c>
      <c r="Y112" s="99">
        <f t="shared" si="14"/>
        <v>6214.8950000000004</v>
      </c>
      <c r="Z112" s="186">
        <f t="shared" si="15"/>
        <v>266988.46999999997</v>
      </c>
      <c r="AA112" s="99">
        <f t="shared" si="16"/>
        <v>403156.5</v>
      </c>
      <c r="AB112" s="171">
        <f t="shared" si="17"/>
        <v>10.252403298848975</v>
      </c>
      <c r="AC112" s="171">
        <f t="shared" si="18"/>
        <v>0.66224523231052945</v>
      </c>
      <c r="AD112" s="173">
        <f t="shared" si="19"/>
        <v>15.481279137456413</v>
      </c>
      <c r="AE112" s="172">
        <f t="shared" si="20"/>
        <v>0.23865303996086426</v>
      </c>
      <c r="AF112" s="171">
        <f t="shared" si="21"/>
        <v>1.5415589231477107E-2</v>
      </c>
      <c r="AG112" s="171">
        <f t="shared" si="22"/>
        <v>3.0745778883721191E-2</v>
      </c>
      <c r="AH112" s="171">
        <f t="shared" si="23"/>
        <v>3.663823698271524E-2</v>
      </c>
      <c r="AI112" s="172">
        <f t="shared" si="24"/>
        <v>5.3009678787657539E-3</v>
      </c>
      <c r="AJ112" s="185">
        <f t="shared" si="25"/>
        <v>8.3074742630917167E-6</v>
      </c>
    </row>
    <row r="113" spans="1:36">
      <c r="A113" s="191">
        <v>131</v>
      </c>
      <c r="B113" s="190" t="s">
        <v>672</v>
      </c>
      <c r="C113" s="189" t="s">
        <v>671</v>
      </c>
      <c r="D113" s="79" t="s">
        <v>666</v>
      </c>
      <c r="E113" s="80">
        <v>179.04856899999999</v>
      </c>
      <c r="F113" s="79">
        <v>0.71499999999999997</v>
      </c>
      <c r="G113" s="188" t="s">
        <v>303</v>
      </c>
      <c r="H113" s="98">
        <v>446528.72</v>
      </c>
      <c r="I113" s="97">
        <v>259206</v>
      </c>
      <c r="J113" s="97">
        <v>273232.28000000003</v>
      </c>
      <c r="K113" s="97">
        <v>333921.09000000003</v>
      </c>
      <c r="L113" s="97">
        <v>393511.41</v>
      </c>
      <c r="M113" s="97">
        <v>456332.66</v>
      </c>
      <c r="N113" s="97">
        <v>370355.09</v>
      </c>
      <c r="O113" s="97">
        <v>484124.53</v>
      </c>
      <c r="P113" s="97">
        <v>417631.84</v>
      </c>
      <c r="Q113" s="99">
        <v>365624.34</v>
      </c>
      <c r="R113" s="98">
        <v>484854.84</v>
      </c>
      <c r="S113" s="97">
        <v>668250.93999999994</v>
      </c>
      <c r="T113" s="97">
        <v>311785.12</v>
      </c>
      <c r="U113" s="97">
        <v>293826.59000000003</v>
      </c>
      <c r="V113" s="97">
        <v>192166.86</v>
      </c>
      <c r="W113" s="99">
        <v>256375.83</v>
      </c>
      <c r="X113" s="187">
        <f t="shared" si="13"/>
        <v>303576.68500000006</v>
      </c>
      <c r="Y113" s="99">
        <f t="shared" si="14"/>
        <v>405571.625</v>
      </c>
      <c r="Z113" s="186">
        <f t="shared" si="15"/>
        <v>484854.84</v>
      </c>
      <c r="AA113" s="99">
        <f t="shared" si="16"/>
        <v>256375.83</v>
      </c>
      <c r="AB113" s="171">
        <f t="shared" si="17"/>
        <v>0.74851559203630202</v>
      </c>
      <c r="AC113" s="171">
        <f t="shared" si="18"/>
        <v>1.891187792546591</v>
      </c>
      <c r="AD113" s="173">
        <f t="shared" si="19"/>
        <v>0.39579125615462207</v>
      </c>
      <c r="AE113" s="172">
        <f t="shared" si="20"/>
        <v>0.62611870596156172</v>
      </c>
      <c r="AF113" s="171">
        <f t="shared" si="21"/>
        <v>1.5819417337429975</v>
      </c>
      <c r="AG113" s="171">
        <f t="shared" si="22"/>
        <v>7.1436061202040879E-2</v>
      </c>
      <c r="AH113" s="171">
        <f t="shared" si="23"/>
        <v>8.7792453907431262E-2</v>
      </c>
      <c r="AI113" s="172">
        <f t="shared" si="24"/>
        <v>0.16961996894505929</v>
      </c>
      <c r="AJ113" s="185">
        <f t="shared" si="25"/>
        <v>1.8704522399981794E-3</v>
      </c>
    </row>
    <row r="114" spans="1:36">
      <c r="A114" s="191">
        <v>132</v>
      </c>
      <c r="B114" s="190" t="s">
        <v>670</v>
      </c>
      <c r="C114" s="189" t="s">
        <v>669</v>
      </c>
      <c r="D114" s="79" t="s">
        <v>666</v>
      </c>
      <c r="E114" s="80">
        <v>177.039581</v>
      </c>
      <c r="F114" s="79">
        <v>0.73799999999999999</v>
      </c>
      <c r="G114" s="188" t="s">
        <v>303</v>
      </c>
      <c r="H114" s="98">
        <v>603458.43999999994</v>
      </c>
      <c r="I114" s="97">
        <v>493616.12</v>
      </c>
      <c r="J114" s="97">
        <v>783602.25</v>
      </c>
      <c r="K114" s="97">
        <v>639066.18999999994</v>
      </c>
      <c r="L114" s="97">
        <v>504860.72</v>
      </c>
      <c r="M114" s="97">
        <v>560979.93999999994</v>
      </c>
      <c r="N114" s="97">
        <v>400275.25</v>
      </c>
      <c r="O114" s="97">
        <v>597858.93999999994</v>
      </c>
      <c r="P114" s="97">
        <v>537203.18999999994</v>
      </c>
      <c r="Q114" s="99">
        <v>432371.16</v>
      </c>
      <c r="R114" s="98">
        <v>3823253</v>
      </c>
      <c r="S114" s="97">
        <v>2158705.25</v>
      </c>
      <c r="T114" s="97">
        <v>982122.31</v>
      </c>
      <c r="U114" s="97">
        <v>1724321.5</v>
      </c>
      <c r="V114" s="97">
        <v>516922.97</v>
      </c>
      <c r="W114" s="99">
        <v>802382.19</v>
      </c>
      <c r="X114" s="187">
        <f t="shared" si="13"/>
        <v>621262.31499999994</v>
      </c>
      <c r="Y114" s="99">
        <f t="shared" si="14"/>
        <v>521031.95499999996</v>
      </c>
      <c r="Z114" s="186">
        <f t="shared" si="15"/>
        <v>2158705.25</v>
      </c>
      <c r="AA114" s="99">
        <f t="shared" si="16"/>
        <v>802382.19</v>
      </c>
      <c r="AB114" s="171">
        <f t="shared" si="17"/>
        <v>1.1923689306157814</v>
      </c>
      <c r="AC114" s="171">
        <f t="shared" si="18"/>
        <v>2.6903703458323274</v>
      </c>
      <c r="AD114" s="173">
        <f t="shared" si="19"/>
        <v>0.4431988080982564</v>
      </c>
      <c r="AE114" s="172">
        <f t="shared" si="20"/>
        <v>0.2877939519533757</v>
      </c>
      <c r="AF114" s="171">
        <f t="shared" si="21"/>
        <v>0.6493563310521635</v>
      </c>
      <c r="AG114" s="171">
        <f t="shared" si="22"/>
        <v>7.68182405083008E-2</v>
      </c>
      <c r="AH114" s="171">
        <f t="shared" si="23"/>
        <v>0.22060738270918806</v>
      </c>
      <c r="AI114" s="172">
        <f t="shared" si="24"/>
        <v>5.8649458050031716E-2</v>
      </c>
      <c r="AJ114" s="185">
        <f t="shared" si="25"/>
        <v>7.4308164863737175E-2</v>
      </c>
    </row>
    <row r="115" spans="1:36">
      <c r="A115" s="191">
        <v>133</v>
      </c>
      <c r="B115" s="190" t="s">
        <v>668</v>
      </c>
      <c r="C115" s="189" t="s">
        <v>667</v>
      </c>
      <c r="D115" s="79" t="s">
        <v>666</v>
      </c>
      <c r="E115" s="80">
        <v>175.023651</v>
      </c>
      <c r="F115" s="79">
        <v>0.83099999999999996</v>
      </c>
      <c r="G115" s="188" t="s">
        <v>303</v>
      </c>
      <c r="H115" s="98">
        <v>20576.439999999999</v>
      </c>
      <c r="I115" s="97">
        <v>13454.13</v>
      </c>
      <c r="J115" s="97">
        <v>35878.58</v>
      </c>
      <c r="K115" s="97">
        <v>31257.64</v>
      </c>
      <c r="L115" s="97">
        <v>31399.360000000001</v>
      </c>
      <c r="M115" s="97">
        <v>30072.32</v>
      </c>
      <c r="N115" s="97">
        <v>23440.62</v>
      </c>
      <c r="O115" s="97">
        <v>21265.95</v>
      </c>
      <c r="P115" s="97">
        <v>14228.13</v>
      </c>
      <c r="Q115" s="99">
        <v>19780.37</v>
      </c>
      <c r="R115" s="98">
        <v>59998.07</v>
      </c>
      <c r="S115" s="97">
        <v>48376.34</v>
      </c>
      <c r="T115" s="97">
        <v>25982.16</v>
      </c>
      <c r="U115" s="97">
        <v>46210.879999999997</v>
      </c>
      <c r="V115" s="97">
        <v>36368.550000000003</v>
      </c>
      <c r="W115" s="99">
        <v>44354.95</v>
      </c>
      <c r="X115" s="187">
        <f t="shared" si="13"/>
        <v>25917.040000000001</v>
      </c>
      <c r="Y115" s="99">
        <f t="shared" si="14"/>
        <v>22353.285</v>
      </c>
      <c r="Z115" s="186">
        <f t="shared" si="15"/>
        <v>48376.34</v>
      </c>
      <c r="AA115" s="99">
        <f t="shared" si="16"/>
        <v>44354.95</v>
      </c>
      <c r="AB115" s="171">
        <f t="shared" si="17"/>
        <v>1.1594286924718225</v>
      </c>
      <c r="AC115" s="171">
        <f t="shared" si="18"/>
        <v>1.0906638379707339</v>
      </c>
      <c r="AD115" s="173">
        <f t="shared" si="19"/>
        <v>1.0630486242479911</v>
      </c>
      <c r="AE115" s="172">
        <f t="shared" si="20"/>
        <v>0.53573792477893123</v>
      </c>
      <c r="AF115" s="171">
        <f t="shared" si="21"/>
        <v>0.50396370641833665</v>
      </c>
      <c r="AG115" s="171">
        <f t="shared" si="22"/>
        <v>0.72083353345617374</v>
      </c>
      <c r="AH115" s="171">
        <f t="shared" si="23"/>
        <v>0.82413343015407847</v>
      </c>
      <c r="AI115" s="172">
        <f t="shared" si="24"/>
        <v>0.11674566327413992</v>
      </c>
      <c r="AJ115" s="185">
        <f t="shared" si="25"/>
        <v>3.3341280405602544E-3</v>
      </c>
    </row>
    <row r="116" spans="1:36">
      <c r="A116" s="191">
        <v>134</v>
      </c>
      <c r="B116" s="190" t="s">
        <v>665</v>
      </c>
      <c r="C116" s="189" t="s">
        <v>664</v>
      </c>
      <c r="D116" s="79" t="s">
        <v>653</v>
      </c>
      <c r="E116" s="80">
        <v>249.05619799999999</v>
      </c>
      <c r="F116" s="79">
        <v>0.68899999999999995</v>
      </c>
      <c r="G116" s="188" t="s">
        <v>168</v>
      </c>
      <c r="H116" s="98">
        <v>16109.95</v>
      </c>
      <c r="I116" s="97">
        <v>4702.82</v>
      </c>
      <c r="J116" s="97">
        <v>44416.39</v>
      </c>
      <c r="K116" s="97">
        <v>4017.23</v>
      </c>
      <c r="L116" s="97">
        <v>1958.99</v>
      </c>
      <c r="M116" s="97">
        <v>3907.4</v>
      </c>
      <c r="N116" s="97">
        <v>15281.45</v>
      </c>
      <c r="O116" s="97">
        <v>7135</v>
      </c>
      <c r="P116" s="97">
        <v>4398.34</v>
      </c>
      <c r="Q116" s="99">
        <v>2907.96</v>
      </c>
      <c r="R116" s="98">
        <v>183889.62</v>
      </c>
      <c r="S116" s="97">
        <v>125091.62</v>
      </c>
      <c r="T116" s="97">
        <v>78883.83</v>
      </c>
      <c r="U116" s="97">
        <v>87183.2</v>
      </c>
      <c r="V116" s="97">
        <v>126320.98</v>
      </c>
      <c r="W116" s="99">
        <v>60961.23</v>
      </c>
      <c r="X116" s="187">
        <f t="shared" si="13"/>
        <v>10406.385</v>
      </c>
      <c r="Y116" s="99">
        <f t="shared" si="14"/>
        <v>4152.87</v>
      </c>
      <c r="Z116" s="186">
        <f t="shared" si="15"/>
        <v>125091.62</v>
      </c>
      <c r="AA116" s="99">
        <f t="shared" si="16"/>
        <v>87183.2</v>
      </c>
      <c r="AB116" s="171">
        <f t="shared" si="17"/>
        <v>2.5058297033136121</v>
      </c>
      <c r="AC116" s="171">
        <f t="shared" si="18"/>
        <v>1.4348133585369658</v>
      </c>
      <c r="AD116" s="173">
        <f t="shared" si="19"/>
        <v>1.7464499395717421</v>
      </c>
      <c r="AE116" s="172">
        <f t="shared" si="20"/>
        <v>8.3190104980653379E-2</v>
      </c>
      <c r="AF116" s="171">
        <f t="shared" si="21"/>
        <v>4.7633833123812842E-2</v>
      </c>
      <c r="AG116" s="171">
        <f t="shared" si="22"/>
        <v>0.18666495929464669</v>
      </c>
      <c r="AH116" s="171">
        <f t="shared" si="23"/>
        <v>0.35095621556847095</v>
      </c>
      <c r="AI116" s="172">
        <f t="shared" si="24"/>
        <v>1.0002467093277444E-2</v>
      </c>
      <c r="AJ116" s="185">
        <f t="shared" si="25"/>
        <v>2.778426158666554E-4</v>
      </c>
    </row>
    <row r="117" spans="1:36">
      <c r="A117" s="191">
        <v>136</v>
      </c>
      <c r="B117" s="190" t="s">
        <v>663</v>
      </c>
      <c r="C117" s="189" t="s">
        <v>662</v>
      </c>
      <c r="D117" s="79" t="s">
        <v>653</v>
      </c>
      <c r="E117" s="80">
        <v>219.097488</v>
      </c>
      <c r="F117" s="79">
        <v>0.70499999999999996</v>
      </c>
      <c r="G117" s="188" t="s">
        <v>303</v>
      </c>
      <c r="H117" s="98">
        <v>84673.2</v>
      </c>
      <c r="I117" s="97">
        <v>67097.09</v>
      </c>
      <c r="J117" s="97">
        <v>91150.38</v>
      </c>
      <c r="K117" s="97">
        <v>56652.46</v>
      </c>
      <c r="L117" s="97">
        <v>102844.38</v>
      </c>
      <c r="M117" s="97">
        <v>103494.79</v>
      </c>
      <c r="N117" s="97">
        <v>92222.62</v>
      </c>
      <c r="O117" s="97">
        <v>55409.97</v>
      </c>
      <c r="P117" s="97">
        <v>85290.5</v>
      </c>
      <c r="Q117" s="99">
        <v>63870.77</v>
      </c>
      <c r="R117" s="98">
        <v>256988.2</v>
      </c>
      <c r="S117" s="97">
        <v>75837.399999999994</v>
      </c>
      <c r="T117" s="97">
        <v>72554.27</v>
      </c>
      <c r="U117" s="97">
        <v>113425.62</v>
      </c>
      <c r="V117" s="97">
        <v>204825.52</v>
      </c>
      <c r="W117" s="99">
        <v>136020.42000000001</v>
      </c>
      <c r="X117" s="187">
        <f t="shared" si="13"/>
        <v>75885.14499999999</v>
      </c>
      <c r="Y117" s="99">
        <f t="shared" si="14"/>
        <v>88756.56</v>
      </c>
      <c r="Z117" s="186">
        <f t="shared" si="15"/>
        <v>75837.399999999994</v>
      </c>
      <c r="AA117" s="99">
        <f t="shared" si="16"/>
        <v>136020.42000000001</v>
      </c>
      <c r="AB117" s="171">
        <f t="shared" si="17"/>
        <v>0.85498069100469865</v>
      </c>
      <c r="AC117" s="171">
        <f t="shared" si="18"/>
        <v>0.55754422755053978</v>
      </c>
      <c r="AD117" s="173">
        <f t="shared" si="19"/>
        <v>1.5334759984169992</v>
      </c>
      <c r="AE117" s="172">
        <f t="shared" si="20"/>
        <v>1.0006295706340143</v>
      </c>
      <c r="AF117" s="171">
        <f t="shared" si="21"/>
        <v>0.65252379017797468</v>
      </c>
      <c r="AG117" s="171">
        <f t="shared" si="22"/>
        <v>0.47772074076628546</v>
      </c>
      <c r="AH117" s="171">
        <f t="shared" si="23"/>
        <v>0.81938840421026571</v>
      </c>
      <c r="AI117" s="172">
        <f t="shared" si="24"/>
        <v>0.29771120441281207</v>
      </c>
      <c r="AJ117" s="185">
        <f t="shared" si="25"/>
        <v>1.680835048083968E-2</v>
      </c>
    </row>
    <row r="118" spans="1:36">
      <c r="A118" s="191">
        <v>137</v>
      </c>
      <c r="B118" s="190" t="s">
        <v>661</v>
      </c>
      <c r="C118" s="189" t="s">
        <v>660</v>
      </c>
      <c r="D118" s="79" t="s">
        <v>653</v>
      </c>
      <c r="E118" s="80">
        <v>233.11326600000001</v>
      </c>
      <c r="F118" s="79">
        <v>0.71799999999999997</v>
      </c>
      <c r="G118" s="188" t="s">
        <v>303</v>
      </c>
      <c r="H118" s="98">
        <v>109271.34</v>
      </c>
      <c r="I118" s="97">
        <v>75663.12</v>
      </c>
      <c r="J118" s="97">
        <v>102444.62</v>
      </c>
      <c r="K118" s="97">
        <v>100264.72</v>
      </c>
      <c r="L118" s="97">
        <v>140420.91</v>
      </c>
      <c r="M118" s="97">
        <v>140887.42000000001</v>
      </c>
      <c r="N118" s="97">
        <v>120786.09</v>
      </c>
      <c r="O118" s="97">
        <v>134929.62</v>
      </c>
      <c r="P118" s="97">
        <v>84123.23</v>
      </c>
      <c r="Q118" s="99">
        <v>84047.32</v>
      </c>
      <c r="R118" s="98">
        <v>40558.58</v>
      </c>
      <c r="S118" s="97">
        <v>98883.04</v>
      </c>
      <c r="T118" s="97">
        <v>36748.129999999997</v>
      </c>
      <c r="U118" s="97">
        <v>30374.12</v>
      </c>
      <c r="V118" s="97">
        <v>37347.64</v>
      </c>
      <c r="W118" s="99">
        <v>20900.900000000001</v>
      </c>
      <c r="X118" s="187">
        <f t="shared" si="13"/>
        <v>101354.67</v>
      </c>
      <c r="Y118" s="99">
        <f t="shared" si="14"/>
        <v>127857.855</v>
      </c>
      <c r="Z118" s="186">
        <f t="shared" si="15"/>
        <v>40558.58</v>
      </c>
      <c r="AA118" s="99">
        <f t="shared" si="16"/>
        <v>30374.12</v>
      </c>
      <c r="AB118" s="171">
        <f t="shared" si="17"/>
        <v>0.79271367410316718</v>
      </c>
      <c r="AC118" s="171">
        <f t="shared" si="18"/>
        <v>1.3353005782554359</v>
      </c>
      <c r="AD118" s="173">
        <f t="shared" si="19"/>
        <v>0.59365935057022434</v>
      </c>
      <c r="AE118" s="172">
        <f t="shared" si="20"/>
        <v>2.4989698850403537</v>
      </c>
      <c r="AF118" s="171">
        <f t="shared" si="21"/>
        <v>4.2094340510934964</v>
      </c>
      <c r="AG118" s="171">
        <f t="shared" si="22"/>
        <v>0.20391374531138298</v>
      </c>
      <c r="AH118" s="171">
        <f t="shared" si="23"/>
        <v>0.23064806909354238</v>
      </c>
      <c r="AI118" s="172">
        <f t="shared" si="24"/>
        <v>9.9767428948741479E-2</v>
      </c>
      <c r="AJ118" s="185">
        <f t="shared" si="25"/>
        <v>1.0394305377884805E-3</v>
      </c>
    </row>
    <row r="119" spans="1:36">
      <c r="A119" s="191">
        <v>140</v>
      </c>
      <c r="B119" s="190" t="s">
        <v>659</v>
      </c>
      <c r="C119" s="189" t="s">
        <v>658</v>
      </c>
      <c r="D119" s="79" t="s">
        <v>653</v>
      </c>
      <c r="E119" s="80">
        <v>218.15010100000001</v>
      </c>
      <c r="F119" s="79">
        <v>0.60799999999999998</v>
      </c>
      <c r="G119" s="188" t="s">
        <v>303</v>
      </c>
      <c r="H119" s="98">
        <v>135199.60999999999</v>
      </c>
      <c r="I119" s="97">
        <v>107721.25</v>
      </c>
      <c r="J119" s="97">
        <v>136199.88</v>
      </c>
      <c r="K119" s="97">
        <v>96438.07</v>
      </c>
      <c r="L119" s="97">
        <v>123798.34</v>
      </c>
      <c r="M119" s="97">
        <v>132519.23000000001</v>
      </c>
      <c r="N119" s="97">
        <v>114366.28</v>
      </c>
      <c r="O119" s="97">
        <v>103884.88</v>
      </c>
      <c r="P119" s="97">
        <v>75678.8</v>
      </c>
      <c r="Q119" s="99">
        <v>42265.01</v>
      </c>
      <c r="R119" s="98">
        <v>16867.55</v>
      </c>
      <c r="S119" s="97">
        <v>21453.53</v>
      </c>
      <c r="T119" s="97">
        <v>40230.04</v>
      </c>
      <c r="U119" s="97">
        <v>3176.46</v>
      </c>
      <c r="V119" s="97">
        <v>2304.63</v>
      </c>
      <c r="W119" s="99">
        <v>0</v>
      </c>
      <c r="X119" s="187">
        <f t="shared" si="13"/>
        <v>121460.43</v>
      </c>
      <c r="Y119" s="99">
        <f t="shared" si="14"/>
        <v>109125.58</v>
      </c>
      <c r="Z119" s="186">
        <f t="shared" si="15"/>
        <v>21453.53</v>
      </c>
      <c r="AA119" s="99">
        <f t="shared" si="16"/>
        <v>2304.63</v>
      </c>
      <c r="AB119" s="171">
        <f t="shared" si="17"/>
        <v>1.1130335343922111</v>
      </c>
      <c r="AC119" s="171">
        <f t="shared" si="18"/>
        <v>9.3088825538155788</v>
      </c>
      <c r="AD119" s="173">
        <f t="shared" si="19"/>
        <v>0.11956682533673114</v>
      </c>
      <c r="AE119" s="172">
        <f t="shared" si="20"/>
        <v>5.6615591932889364</v>
      </c>
      <c r="AF119" s="171">
        <f t="shared" si="21"/>
        <v>47.350585560371947</v>
      </c>
      <c r="AG119" s="171">
        <f t="shared" si="22"/>
        <v>0.32093783943096038</v>
      </c>
      <c r="AH119" s="171">
        <f t="shared" si="23"/>
        <v>2.7824913458356818E-2</v>
      </c>
      <c r="AI119" s="172">
        <f t="shared" si="24"/>
        <v>9.1329431943760163E-4</v>
      </c>
      <c r="AJ119" s="185">
        <f t="shared" si="25"/>
        <v>2.0218881256684074E-3</v>
      </c>
    </row>
    <row r="120" spans="1:36">
      <c r="A120" s="191">
        <v>141</v>
      </c>
      <c r="B120" s="190" t="s">
        <v>657</v>
      </c>
      <c r="C120" s="189" t="s">
        <v>656</v>
      </c>
      <c r="D120" s="79" t="s">
        <v>653</v>
      </c>
      <c r="E120" s="80">
        <v>276.11886600000003</v>
      </c>
      <c r="F120" s="79">
        <v>0.67400000000000004</v>
      </c>
      <c r="G120" s="188" t="s">
        <v>303</v>
      </c>
      <c r="H120" s="98">
        <v>57712.639999999999</v>
      </c>
      <c r="I120" s="97">
        <v>97949.97</v>
      </c>
      <c r="J120" s="97">
        <v>100245.1</v>
      </c>
      <c r="K120" s="97">
        <v>0</v>
      </c>
      <c r="L120" s="97">
        <v>35043.300000000003</v>
      </c>
      <c r="M120" s="97">
        <v>24349.9</v>
      </c>
      <c r="N120" s="97">
        <v>17204.28</v>
      </c>
      <c r="O120" s="97">
        <v>7987.6</v>
      </c>
      <c r="P120" s="97">
        <v>4284.47</v>
      </c>
      <c r="Q120" s="99">
        <v>7800</v>
      </c>
      <c r="R120" s="98">
        <v>368601.75</v>
      </c>
      <c r="S120" s="97">
        <v>171817.42</v>
      </c>
      <c r="T120" s="97">
        <v>137127.19</v>
      </c>
      <c r="U120" s="97">
        <v>222838.3</v>
      </c>
      <c r="V120" s="97">
        <v>261786.11</v>
      </c>
      <c r="W120" s="99">
        <v>139578.79999999999</v>
      </c>
      <c r="X120" s="187">
        <f t="shared" si="13"/>
        <v>77831.304999999993</v>
      </c>
      <c r="Y120" s="99">
        <f t="shared" si="14"/>
        <v>12595.939999999999</v>
      </c>
      <c r="Z120" s="186">
        <f t="shared" si="15"/>
        <v>171817.42</v>
      </c>
      <c r="AA120" s="99">
        <f t="shared" si="16"/>
        <v>222838.3</v>
      </c>
      <c r="AB120" s="171">
        <f t="shared" si="17"/>
        <v>6.1790787348939418</v>
      </c>
      <c r="AC120" s="171">
        <f t="shared" si="18"/>
        <v>0.77104079505183809</v>
      </c>
      <c r="AD120" s="173">
        <f t="shared" si="19"/>
        <v>8.0139452731272325</v>
      </c>
      <c r="AE120" s="172">
        <f t="shared" si="20"/>
        <v>0.4529884397053569</v>
      </c>
      <c r="AF120" s="171">
        <f t="shared" si="21"/>
        <v>5.6525022852893778E-2</v>
      </c>
      <c r="AG120" s="171">
        <f t="shared" si="22"/>
        <v>3.9685335171884294E-2</v>
      </c>
      <c r="AH120" s="171">
        <f t="shared" si="23"/>
        <v>0.83617061802171921</v>
      </c>
      <c r="AI120" s="172">
        <f t="shared" si="24"/>
        <v>5.8764140110501691E-2</v>
      </c>
      <c r="AJ120" s="185">
        <f t="shared" si="25"/>
        <v>1.0782943321653734E-4</v>
      </c>
    </row>
    <row r="121" spans="1:36">
      <c r="A121" s="191">
        <v>142</v>
      </c>
      <c r="B121" s="190" t="s">
        <v>655</v>
      </c>
      <c r="C121" s="189" t="s">
        <v>654</v>
      </c>
      <c r="D121" s="79" t="s">
        <v>653</v>
      </c>
      <c r="E121" s="80">
        <v>253.04991100000001</v>
      </c>
      <c r="F121" s="79">
        <v>0.61299999999999999</v>
      </c>
      <c r="G121" s="188" t="s">
        <v>168</v>
      </c>
      <c r="H121" s="98">
        <v>0</v>
      </c>
      <c r="I121" s="97">
        <v>38621.61</v>
      </c>
      <c r="J121" s="97">
        <v>66501.850000000006</v>
      </c>
      <c r="K121" s="97">
        <v>107557.95</v>
      </c>
      <c r="L121" s="97">
        <v>19182.2</v>
      </c>
      <c r="M121" s="97">
        <v>28320.41</v>
      </c>
      <c r="N121" s="97">
        <v>23832.55</v>
      </c>
      <c r="O121" s="97">
        <v>0</v>
      </c>
      <c r="P121" s="97">
        <v>25954.35</v>
      </c>
      <c r="Q121" s="99">
        <v>51441.98</v>
      </c>
      <c r="R121" s="98">
        <v>96034.240000000005</v>
      </c>
      <c r="S121" s="97">
        <v>43042.31</v>
      </c>
      <c r="T121" s="97">
        <v>54276.97</v>
      </c>
      <c r="U121" s="97">
        <v>20130.28</v>
      </c>
      <c r="V121" s="97">
        <v>62014.39</v>
      </c>
      <c r="W121" s="99">
        <v>44107.82</v>
      </c>
      <c r="X121" s="187">
        <f t="shared" si="13"/>
        <v>52561.73</v>
      </c>
      <c r="Y121" s="99">
        <f t="shared" si="14"/>
        <v>24893.449999999997</v>
      </c>
      <c r="Z121" s="186">
        <f t="shared" si="15"/>
        <v>54276.97</v>
      </c>
      <c r="AA121" s="99">
        <f t="shared" si="16"/>
        <v>44107.82</v>
      </c>
      <c r="AB121" s="171">
        <f t="shared" si="17"/>
        <v>2.1114682777999838</v>
      </c>
      <c r="AC121" s="171">
        <f t="shared" si="18"/>
        <v>1.2305520880424379</v>
      </c>
      <c r="AD121" s="173">
        <f t="shared" si="19"/>
        <v>1.7158707041478491</v>
      </c>
      <c r="AE121" s="172">
        <f t="shared" si="20"/>
        <v>0.96839838332906203</v>
      </c>
      <c r="AF121" s="171">
        <f t="shared" si="21"/>
        <v>0.56437724648373</v>
      </c>
      <c r="AG121" s="171">
        <f t="shared" si="22"/>
        <v>0.19012245463927646</v>
      </c>
      <c r="AH121" s="171">
        <f t="shared" si="23"/>
        <v>0.32978684497487631</v>
      </c>
      <c r="AI121" s="172">
        <f t="shared" si="24"/>
        <v>0.72265539526702516</v>
      </c>
      <c r="AJ121" s="185">
        <f t="shared" si="25"/>
        <v>0.21510794874138275</v>
      </c>
    </row>
    <row r="122" spans="1:36">
      <c r="A122" s="191">
        <v>143</v>
      </c>
      <c r="B122" s="190" t="s">
        <v>652</v>
      </c>
      <c r="C122" s="189" t="s">
        <v>651</v>
      </c>
      <c r="D122" s="79" t="s">
        <v>640</v>
      </c>
      <c r="E122" s="80">
        <v>136.042755</v>
      </c>
      <c r="F122" s="79">
        <v>0.71</v>
      </c>
      <c r="G122" s="188" t="s">
        <v>303</v>
      </c>
      <c r="H122" s="98">
        <v>96731.5</v>
      </c>
      <c r="I122" s="97">
        <v>40462.879999999997</v>
      </c>
      <c r="J122" s="97">
        <v>52363.97</v>
      </c>
      <c r="K122" s="97">
        <v>34019.519999999997</v>
      </c>
      <c r="L122" s="97">
        <v>50944.12</v>
      </c>
      <c r="M122" s="97">
        <v>47180.37</v>
      </c>
      <c r="N122" s="97">
        <v>37545.589999999997</v>
      </c>
      <c r="O122" s="97">
        <v>41669.08</v>
      </c>
      <c r="P122" s="97">
        <v>30071.9</v>
      </c>
      <c r="Q122" s="99">
        <v>68549.710000000006</v>
      </c>
      <c r="R122" s="98">
        <v>51372.81</v>
      </c>
      <c r="S122" s="97">
        <v>53179.3</v>
      </c>
      <c r="T122" s="97">
        <v>23857.01</v>
      </c>
      <c r="U122" s="97">
        <v>32303.27</v>
      </c>
      <c r="V122" s="97">
        <v>27082.9</v>
      </c>
      <c r="W122" s="99">
        <v>19324.12</v>
      </c>
      <c r="X122" s="187">
        <f t="shared" si="13"/>
        <v>46413.425000000003</v>
      </c>
      <c r="Y122" s="99">
        <f t="shared" si="14"/>
        <v>44424.725000000006</v>
      </c>
      <c r="Z122" s="186">
        <f t="shared" si="15"/>
        <v>51372.81</v>
      </c>
      <c r="AA122" s="99">
        <f t="shared" si="16"/>
        <v>27082.9</v>
      </c>
      <c r="AB122" s="171">
        <f t="shared" si="17"/>
        <v>1.0447656119424487</v>
      </c>
      <c r="AC122" s="171">
        <f t="shared" si="18"/>
        <v>1.8968725653456606</v>
      </c>
      <c r="AD122" s="173">
        <f t="shared" si="19"/>
        <v>0.5507832371185486</v>
      </c>
      <c r="AE122" s="172">
        <f t="shared" si="20"/>
        <v>0.90346284347692885</v>
      </c>
      <c r="AF122" s="171">
        <f t="shared" si="21"/>
        <v>1.6403237836420768</v>
      </c>
      <c r="AG122" s="171">
        <f t="shared" si="22"/>
        <v>0.47013660040013339</v>
      </c>
      <c r="AH122" s="171">
        <f t="shared" si="23"/>
        <v>0.17997711735673633</v>
      </c>
      <c r="AI122" s="172">
        <f t="shared" si="24"/>
        <v>0.51100154926050501</v>
      </c>
      <c r="AJ122" s="185">
        <f t="shared" si="25"/>
        <v>4.8779704131905605E-2</v>
      </c>
    </row>
    <row r="123" spans="1:36">
      <c r="A123" s="191">
        <v>145</v>
      </c>
      <c r="B123" s="190" t="s">
        <v>650</v>
      </c>
      <c r="C123" s="189" t="s">
        <v>649</v>
      </c>
      <c r="D123" s="79" t="s">
        <v>640</v>
      </c>
      <c r="E123" s="80">
        <v>102.054604</v>
      </c>
      <c r="F123" s="79">
        <v>0.59799999999999998</v>
      </c>
      <c r="G123" s="188" t="s">
        <v>168</v>
      </c>
      <c r="H123" s="98">
        <v>3893.55</v>
      </c>
      <c r="I123" s="97">
        <v>48239.59</v>
      </c>
      <c r="J123" s="97">
        <v>246996.89</v>
      </c>
      <c r="K123" s="97">
        <v>363468.34</v>
      </c>
      <c r="L123" s="97">
        <v>176099.52</v>
      </c>
      <c r="M123" s="97">
        <v>52177.31</v>
      </c>
      <c r="N123" s="97">
        <v>115233.9</v>
      </c>
      <c r="O123" s="97">
        <v>103635.66</v>
      </c>
      <c r="P123" s="97">
        <v>37655.57</v>
      </c>
      <c r="Q123" s="99">
        <v>83435.56</v>
      </c>
      <c r="R123" s="98">
        <v>311761.90999999997</v>
      </c>
      <c r="S123" s="97">
        <v>357855.75</v>
      </c>
      <c r="T123" s="97">
        <v>240176.12</v>
      </c>
      <c r="U123" s="97">
        <v>206475.11</v>
      </c>
      <c r="V123" s="97">
        <v>88836.27</v>
      </c>
      <c r="W123" s="99">
        <v>193186.55</v>
      </c>
      <c r="X123" s="187">
        <f t="shared" si="13"/>
        <v>147618.23999999999</v>
      </c>
      <c r="Y123" s="99">
        <f t="shared" si="14"/>
        <v>93535.61</v>
      </c>
      <c r="Z123" s="186">
        <f t="shared" si="15"/>
        <v>311761.90999999997</v>
      </c>
      <c r="AA123" s="99">
        <f t="shared" si="16"/>
        <v>193186.55</v>
      </c>
      <c r="AB123" s="171">
        <f t="shared" si="17"/>
        <v>1.5782036381651865</v>
      </c>
      <c r="AC123" s="171">
        <f t="shared" si="18"/>
        <v>1.6137868293626032</v>
      </c>
      <c r="AD123" s="173">
        <f t="shared" si="19"/>
        <v>0.97795050092739266</v>
      </c>
      <c r="AE123" s="172">
        <f t="shared" si="20"/>
        <v>0.4734967142073257</v>
      </c>
      <c r="AF123" s="171">
        <f t="shared" si="21"/>
        <v>0.48417247474008934</v>
      </c>
      <c r="AG123" s="171">
        <f t="shared" si="22"/>
        <v>0.34982899814661883</v>
      </c>
      <c r="AH123" s="171">
        <f t="shared" si="23"/>
        <v>4.9926733965545624E-2</v>
      </c>
      <c r="AI123" s="172">
        <f t="shared" si="24"/>
        <v>0.24309190229303082</v>
      </c>
      <c r="AJ123" s="185">
        <f t="shared" si="25"/>
        <v>0.11912142444242152</v>
      </c>
    </row>
    <row r="124" spans="1:36">
      <c r="A124" s="191">
        <v>147</v>
      </c>
      <c r="B124" s="190" t="s">
        <v>648</v>
      </c>
      <c r="C124" s="189" t="s">
        <v>647</v>
      </c>
      <c r="D124" s="79" t="s">
        <v>640</v>
      </c>
      <c r="E124" s="80">
        <v>186.01637299999999</v>
      </c>
      <c r="F124" s="79">
        <v>0.65700000000000003</v>
      </c>
      <c r="G124" s="188" t="s">
        <v>303</v>
      </c>
      <c r="H124" s="98">
        <v>89359.4</v>
      </c>
      <c r="I124" s="97">
        <v>34286.18</v>
      </c>
      <c r="J124" s="97">
        <v>72741.13</v>
      </c>
      <c r="K124" s="97">
        <v>44370.96</v>
      </c>
      <c r="L124" s="97">
        <v>39592.85</v>
      </c>
      <c r="M124" s="97">
        <v>19677.71</v>
      </c>
      <c r="N124" s="97">
        <v>45237.33</v>
      </c>
      <c r="O124" s="97">
        <v>40119.21</v>
      </c>
      <c r="P124" s="97">
        <v>15996.34</v>
      </c>
      <c r="Q124" s="99">
        <v>10379.209999999999</v>
      </c>
      <c r="R124" s="98">
        <v>184039.89</v>
      </c>
      <c r="S124" s="97">
        <v>304706.78000000003</v>
      </c>
      <c r="T124" s="97">
        <v>224512.3</v>
      </c>
      <c r="U124" s="97">
        <v>187114.88</v>
      </c>
      <c r="V124" s="97">
        <v>183716.8</v>
      </c>
      <c r="W124" s="99">
        <v>105442.18</v>
      </c>
      <c r="X124" s="187">
        <f t="shared" si="13"/>
        <v>58556.044999999998</v>
      </c>
      <c r="Y124" s="99">
        <f t="shared" si="14"/>
        <v>29635.279999999999</v>
      </c>
      <c r="Z124" s="186">
        <f t="shared" si="15"/>
        <v>224512.3</v>
      </c>
      <c r="AA124" s="99">
        <f t="shared" si="16"/>
        <v>183716.8</v>
      </c>
      <c r="AB124" s="171">
        <f t="shared" si="17"/>
        <v>1.9758897165810481</v>
      </c>
      <c r="AC124" s="171">
        <f t="shared" si="18"/>
        <v>1.2220564477500153</v>
      </c>
      <c r="AD124" s="173">
        <f t="shared" si="19"/>
        <v>1.6168563409807706</v>
      </c>
      <c r="AE124" s="172">
        <f t="shared" si="20"/>
        <v>0.26081441863096144</v>
      </c>
      <c r="AF124" s="171">
        <f t="shared" si="21"/>
        <v>0.16130958083310834</v>
      </c>
      <c r="AG124" s="171">
        <f t="shared" si="22"/>
        <v>3.5676079526328633E-2</v>
      </c>
      <c r="AH124" s="171">
        <f t="shared" si="23"/>
        <v>0.14962851078122705</v>
      </c>
      <c r="AI124" s="172">
        <f t="shared" si="24"/>
        <v>3.0862100305160916E-3</v>
      </c>
      <c r="AJ124" s="185">
        <f t="shared" si="25"/>
        <v>2.9034566658518637E-4</v>
      </c>
    </row>
    <row r="125" spans="1:36">
      <c r="A125" s="191">
        <v>148</v>
      </c>
      <c r="B125" s="190" t="s">
        <v>646</v>
      </c>
      <c r="C125" s="189" t="s">
        <v>645</v>
      </c>
      <c r="D125" s="79" t="s">
        <v>640</v>
      </c>
      <c r="E125" s="80">
        <v>182.96942100000001</v>
      </c>
      <c r="F125" s="79">
        <v>0.69</v>
      </c>
      <c r="G125" s="188" t="s">
        <v>168</v>
      </c>
      <c r="H125" s="98">
        <v>86832.66</v>
      </c>
      <c r="I125" s="97">
        <v>13754.7</v>
      </c>
      <c r="J125" s="97">
        <v>34883.269999999997</v>
      </c>
      <c r="K125" s="97">
        <v>27651.67</v>
      </c>
      <c r="L125" s="97">
        <v>28277.26</v>
      </c>
      <c r="M125" s="97">
        <v>58490.14</v>
      </c>
      <c r="N125" s="97">
        <v>69597.789999999994</v>
      </c>
      <c r="O125" s="97">
        <v>19554.419999999998</v>
      </c>
      <c r="P125" s="97">
        <v>23130.69</v>
      </c>
      <c r="Q125" s="99">
        <v>9946.15</v>
      </c>
      <c r="R125" s="98">
        <v>67782.91</v>
      </c>
      <c r="S125" s="97">
        <v>33798.199999999997</v>
      </c>
      <c r="T125" s="97">
        <v>24782.62</v>
      </c>
      <c r="U125" s="97">
        <v>15004.51</v>
      </c>
      <c r="V125" s="97">
        <v>23144.55</v>
      </c>
      <c r="W125" s="99">
        <v>52584.95</v>
      </c>
      <c r="X125" s="187">
        <f t="shared" si="13"/>
        <v>31267.469999999998</v>
      </c>
      <c r="Y125" s="99">
        <f t="shared" si="14"/>
        <v>25703.974999999999</v>
      </c>
      <c r="Z125" s="186">
        <f t="shared" si="15"/>
        <v>33798.199999999997</v>
      </c>
      <c r="AA125" s="99">
        <f t="shared" si="16"/>
        <v>23144.55</v>
      </c>
      <c r="AB125" s="171">
        <f t="shared" si="17"/>
        <v>1.2164449272923741</v>
      </c>
      <c r="AC125" s="171">
        <f t="shared" si="18"/>
        <v>1.4603092304667837</v>
      </c>
      <c r="AD125" s="173">
        <f t="shared" si="19"/>
        <v>0.83300502517781172</v>
      </c>
      <c r="AE125" s="172">
        <f t="shared" si="20"/>
        <v>0.92512234379345648</v>
      </c>
      <c r="AF125" s="171">
        <f t="shared" si="21"/>
        <v>1.1105843492312444</v>
      </c>
      <c r="AG125" s="171">
        <f t="shared" si="22"/>
        <v>0.74226623542158743</v>
      </c>
      <c r="AH125" s="171">
        <f t="shared" si="23"/>
        <v>0.53168021439133684</v>
      </c>
      <c r="AI125" s="172">
        <f t="shared" si="24"/>
        <v>0.95342048837274984</v>
      </c>
      <c r="AJ125" s="185">
        <f t="shared" si="25"/>
        <v>0.78256476120419316</v>
      </c>
    </row>
    <row r="126" spans="1:36">
      <c r="A126" s="191">
        <v>149</v>
      </c>
      <c r="B126" s="190" t="s">
        <v>644</v>
      </c>
      <c r="C126" s="189" t="s">
        <v>643</v>
      </c>
      <c r="D126" s="79" t="s">
        <v>640</v>
      </c>
      <c r="E126" s="80">
        <v>385.12884500000001</v>
      </c>
      <c r="F126" s="79">
        <v>0.71799999999999997</v>
      </c>
      <c r="G126" s="188" t="s">
        <v>303</v>
      </c>
      <c r="H126" s="98">
        <v>117127.77</v>
      </c>
      <c r="I126" s="97">
        <v>93902.43</v>
      </c>
      <c r="J126" s="97">
        <v>234573.83</v>
      </c>
      <c r="K126" s="97">
        <v>204236.2</v>
      </c>
      <c r="L126" s="97">
        <v>167745.97</v>
      </c>
      <c r="M126" s="97">
        <v>197080.86</v>
      </c>
      <c r="N126" s="97">
        <v>136330.06</v>
      </c>
      <c r="O126" s="97">
        <v>137164.64000000001</v>
      </c>
      <c r="P126" s="97">
        <v>131084.79999999999</v>
      </c>
      <c r="Q126" s="99">
        <v>132060.88</v>
      </c>
      <c r="R126" s="98">
        <v>369460.22</v>
      </c>
      <c r="S126" s="97">
        <v>395048</v>
      </c>
      <c r="T126" s="97">
        <v>316523.38</v>
      </c>
      <c r="U126" s="97">
        <v>265831.21999999997</v>
      </c>
      <c r="V126" s="97">
        <v>282348.96999999997</v>
      </c>
      <c r="W126" s="99">
        <v>399684.53</v>
      </c>
      <c r="X126" s="187">
        <f t="shared" si="13"/>
        <v>160681.98500000002</v>
      </c>
      <c r="Y126" s="99">
        <f t="shared" si="14"/>
        <v>136747.35</v>
      </c>
      <c r="Z126" s="186">
        <f t="shared" si="15"/>
        <v>369460.22</v>
      </c>
      <c r="AA126" s="99">
        <f t="shared" si="16"/>
        <v>282348.96999999997</v>
      </c>
      <c r="AB126" s="171">
        <f t="shared" si="17"/>
        <v>1.175028144969537</v>
      </c>
      <c r="AC126" s="171">
        <f t="shared" si="18"/>
        <v>1.3085233496690285</v>
      </c>
      <c r="AD126" s="173">
        <f t="shared" si="19"/>
        <v>0.89798026551589083</v>
      </c>
      <c r="AE126" s="172">
        <f t="shared" si="20"/>
        <v>0.43491011021430137</v>
      </c>
      <c r="AF126" s="171">
        <f t="shared" si="21"/>
        <v>0.48432034301382443</v>
      </c>
      <c r="AG126" s="171">
        <f t="shared" si="22"/>
        <v>0.69441033805753749</v>
      </c>
      <c r="AH126" s="171">
        <f t="shared" si="23"/>
        <v>0.40798250251159329</v>
      </c>
      <c r="AI126" s="172">
        <f t="shared" si="24"/>
        <v>6.6690126253081449E-3</v>
      </c>
      <c r="AJ126" s="185">
        <f t="shared" si="25"/>
        <v>1.2523435423492193E-3</v>
      </c>
    </row>
    <row r="127" spans="1:36">
      <c r="A127" s="191">
        <v>150</v>
      </c>
      <c r="B127" s="190" t="s">
        <v>642</v>
      </c>
      <c r="C127" s="189" t="s">
        <v>641</v>
      </c>
      <c r="D127" s="79" t="s">
        <v>640</v>
      </c>
      <c r="E127" s="80">
        <v>399.14447000000001</v>
      </c>
      <c r="F127" s="79">
        <v>0.63300000000000001</v>
      </c>
      <c r="G127" s="188" t="s">
        <v>303</v>
      </c>
      <c r="H127" s="98">
        <v>213812.88</v>
      </c>
      <c r="I127" s="97">
        <v>182032.88</v>
      </c>
      <c r="J127" s="97">
        <v>164217.48000000001</v>
      </c>
      <c r="K127" s="97">
        <v>208658.08</v>
      </c>
      <c r="L127" s="97">
        <v>264626.09000000003</v>
      </c>
      <c r="M127" s="97">
        <v>229471.02</v>
      </c>
      <c r="N127" s="97">
        <v>194320.3</v>
      </c>
      <c r="O127" s="97">
        <v>191434.11</v>
      </c>
      <c r="P127" s="97">
        <v>174908.31</v>
      </c>
      <c r="Q127" s="99">
        <v>237910.19</v>
      </c>
      <c r="R127" s="98">
        <v>211904.42</v>
      </c>
      <c r="S127" s="97">
        <v>294899.96999999997</v>
      </c>
      <c r="T127" s="97">
        <v>213614.33</v>
      </c>
      <c r="U127" s="97">
        <v>210419.75</v>
      </c>
      <c r="V127" s="97">
        <v>175913.7</v>
      </c>
      <c r="W127" s="99">
        <v>175221.38</v>
      </c>
      <c r="X127" s="187">
        <f t="shared" si="13"/>
        <v>195345.47999999998</v>
      </c>
      <c r="Y127" s="99">
        <f t="shared" si="14"/>
        <v>211895.65999999997</v>
      </c>
      <c r="Z127" s="186">
        <f t="shared" si="15"/>
        <v>213614.33</v>
      </c>
      <c r="AA127" s="99">
        <f t="shared" si="16"/>
        <v>175913.7</v>
      </c>
      <c r="AB127" s="171">
        <f t="shared" si="17"/>
        <v>0.92189467212306286</v>
      </c>
      <c r="AC127" s="171">
        <f t="shared" si="18"/>
        <v>1.2143132115349742</v>
      </c>
      <c r="AD127" s="173">
        <f t="shared" si="19"/>
        <v>0.75919018533754201</v>
      </c>
      <c r="AE127" s="172">
        <f t="shared" si="20"/>
        <v>0.91447741357052215</v>
      </c>
      <c r="AF127" s="171">
        <f t="shared" si="21"/>
        <v>1.2045432504688376</v>
      </c>
      <c r="AG127" s="171">
        <f t="shared" si="22"/>
        <v>0.2703251694962065</v>
      </c>
      <c r="AH127" s="171">
        <f t="shared" si="23"/>
        <v>0.14966196260858033</v>
      </c>
      <c r="AI127" s="172">
        <f t="shared" si="24"/>
        <v>0.13273497073089841</v>
      </c>
      <c r="AJ127" s="185">
        <f t="shared" si="25"/>
        <v>0.23414093265188404</v>
      </c>
    </row>
    <row r="128" spans="1:36">
      <c r="A128" s="191">
        <v>160</v>
      </c>
      <c r="B128" s="190" t="s">
        <v>639</v>
      </c>
      <c r="C128" s="189" t="s">
        <v>638</v>
      </c>
      <c r="D128" s="79" t="s">
        <v>631</v>
      </c>
      <c r="E128" s="80">
        <v>139.97434999999999</v>
      </c>
      <c r="F128" s="79">
        <v>3.9209999999999998</v>
      </c>
      <c r="G128" s="188" t="s">
        <v>168</v>
      </c>
      <c r="H128" s="98">
        <v>52733.38</v>
      </c>
      <c r="I128" s="97">
        <v>35124.58</v>
      </c>
      <c r="J128" s="97">
        <v>37644.11</v>
      </c>
      <c r="K128" s="97">
        <v>35385.94</v>
      </c>
      <c r="L128" s="97">
        <v>32139.13</v>
      </c>
      <c r="M128" s="97">
        <v>34565.82</v>
      </c>
      <c r="N128" s="97">
        <v>31783.42</v>
      </c>
      <c r="O128" s="97">
        <v>46120.15</v>
      </c>
      <c r="P128" s="97">
        <v>26371.07</v>
      </c>
      <c r="Q128" s="99">
        <v>36128.61</v>
      </c>
      <c r="R128" s="98">
        <v>42344.72</v>
      </c>
      <c r="S128" s="97">
        <v>45898.8</v>
      </c>
      <c r="T128" s="97">
        <v>42296.34</v>
      </c>
      <c r="U128" s="97">
        <v>38400.07</v>
      </c>
      <c r="V128" s="97">
        <v>29761.98</v>
      </c>
      <c r="W128" s="99">
        <v>49191.12</v>
      </c>
      <c r="X128" s="187">
        <f t="shared" si="13"/>
        <v>36515.025000000001</v>
      </c>
      <c r="Y128" s="99">
        <f t="shared" si="14"/>
        <v>33352.474999999999</v>
      </c>
      <c r="Z128" s="186">
        <f t="shared" si="15"/>
        <v>42344.72</v>
      </c>
      <c r="AA128" s="99">
        <f t="shared" si="16"/>
        <v>38400.07</v>
      </c>
      <c r="AB128" s="171">
        <f t="shared" si="17"/>
        <v>1.0948220484386841</v>
      </c>
      <c r="AC128" s="171">
        <f t="shared" si="18"/>
        <v>1.1027250731574187</v>
      </c>
      <c r="AD128" s="173">
        <f t="shared" si="19"/>
        <v>0.99283318670164455</v>
      </c>
      <c r="AE128" s="172">
        <f t="shared" si="20"/>
        <v>0.8623276998879672</v>
      </c>
      <c r="AF128" s="171">
        <f t="shared" si="21"/>
        <v>0.86855245315959051</v>
      </c>
      <c r="AG128" s="171">
        <f t="shared" si="22"/>
        <v>0.26215307492110834</v>
      </c>
      <c r="AH128" s="171">
        <f t="shared" si="23"/>
        <v>0.48687975494711994</v>
      </c>
      <c r="AI128" s="172">
        <f t="shared" si="24"/>
        <v>0.54553099505004155</v>
      </c>
      <c r="AJ128" s="185">
        <f t="shared" si="25"/>
        <v>0.42142007427785488</v>
      </c>
    </row>
    <row r="129" spans="1:36">
      <c r="A129" s="191">
        <v>161</v>
      </c>
      <c r="B129" s="190" t="s">
        <v>637</v>
      </c>
      <c r="C129" s="189" t="s">
        <v>636</v>
      </c>
      <c r="D129" s="79" t="s">
        <v>631</v>
      </c>
      <c r="E129" s="80">
        <v>133.09732099999999</v>
      </c>
      <c r="F129" s="79">
        <v>0.622</v>
      </c>
      <c r="G129" s="188" t="s">
        <v>303</v>
      </c>
      <c r="H129" s="98">
        <v>931488.19</v>
      </c>
      <c r="I129" s="97">
        <v>1050828.3799999999</v>
      </c>
      <c r="J129" s="97">
        <v>1039574.19</v>
      </c>
      <c r="K129" s="97">
        <v>698268.31</v>
      </c>
      <c r="L129" s="97">
        <v>713819.69</v>
      </c>
      <c r="M129" s="97">
        <v>1231446.1200000001</v>
      </c>
      <c r="N129" s="97">
        <v>1527389.88</v>
      </c>
      <c r="O129" s="97">
        <v>708868.56</v>
      </c>
      <c r="P129" s="97">
        <v>1044530.81</v>
      </c>
      <c r="Q129" s="99">
        <v>1264126.1200000001</v>
      </c>
      <c r="R129" s="98">
        <v>773020</v>
      </c>
      <c r="S129" s="97">
        <v>1317929.1200000001</v>
      </c>
      <c r="T129" s="97">
        <v>1740526.5</v>
      </c>
      <c r="U129" s="97">
        <v>288481.40999999997</v>
      </c>
      <c r="V129" s="97">
        <v>845621.44</v>
      </c>
      <c r="W129" s="99">
        <v>433903.5</v>
      </c>
      <c r="X129" s="187">
        <f t="shared" si="13"/>
        <v>985531.19</v>
      </c>
      <c r="Y129" s="99">
        <f t="shared" si="14"/>
        <v>1137988.4650000001</v>
      </c>
      <c r="Z129" s="186">
        <f t="shared" si="15"/>
        <v>1317929.1200000001</v>
      </c>
      <c r="AA129" s="99">
        <f t="shared" si="16"/>
        <v>433903.5</v>
      </c>
      <c r="AB129" s="171">
        <f t="shared" si="17"/>
        <v>0.86602915610396791</v>
      </c>
      <c r="AC129" s="171">
        <f t="shared" si="18"/>
        <v>3.0373784032624767</v>
      </c>
      <c r="AD129" s="173">
        <f t="shared" si="19"/>
        <v>0.28512389341208122</v>
      </c>
      <c r="AE129" s="172">
        <f t="shared" si="20"/>
        <v>0.74778770348438761</v>
      </c>
      <c r="AF129" s="171">
        <f t="shared" si="21"/>
        <v>2.6226763900268151</v>
      </c>
      <c r="AG129" s="171">
        <f t="shared" si="22"/>
        <v>0.41972936987578258</v>
      </c>
      <c r="AH129" s="171">
        <f t="shared" si="23"/>
        <v>8.1620762748712619E-2</v>
      </c>
      <c r="AI129" s="172">
        <f t="shared" si="24"/>
        <v>0.22921133978159561</v>
      </c>
      <c r="AJ129" s="185">
        <f t="shared" si="25"/>
        <v>4.0677277239222473E-2</v>
      </c>
    </row>
    <row r="130" spans="1:36">
      <c r="A130" s="191">
        <v>162</v>
      </c>
      <c r="B130" s="190" t="s">
        <v>635</v>
      </c>
      <c r="C130" s="189" t="s">
        <v>634</v>
      </c>
      <c r="D130" s="79" t="s">
        <v>631</v>
      </c>
      <c r="E130" s="80">
        <v>176.10301200000001</v>
      </c>
      <c r="F130" s="79">
        <v>0.65800000000000003</v>
      </c>
      <c r="G130" s="188" t="s">
        <v>303</v>
      </c>
      <c r="H130" s="98">
        <v>7758167.5</v>
      </c>
      <c r="I130" s="97">
        <v>8179917.5</v>
      </c>
      <c r="J130" s="97">
        <v>4881553</v>
      </c>
      <c r="K130" s="97">
        <v>7056430.5</v>
      </c>
      <c r="L130" s="97">
        <v>9529871</v>
      </c>
      <c r="M130" s="97">
        <v>10122858</v>
      </c>
      <c r="N130" s="97">
        <v>8042259.5</v>
      </c>
      <c r="O130" s="97">
        <v>8317529.5</v>
      </c>
      <c r="P130" s="97">
        <v>8452643</v>
      </c>
      <c r="Q130" s="99">
        <v>9197269</v>
      </c>
      <c r="R130" s="98">
        <v>2064596.38</v>
      </c>
      <c r="S130" s="97">
        <v>1853431</v>
      </c>
      <c r="T130" s="97">
        <v>1820313.38</v>
      </c>
      <c r="U130" s="97">
        <v>1579947.12</v>
      </c>
      <c r="V130" s="97">
        <v>2150968.75</v>
      </c>
      <c r="W130" s="99">
        <v>1080720.25</v>
      </c>
      <c r="X130" s="187">
        <f t="shared" si="13"/>
        <v>7407299</v>
      </c>
      <c r="Y130" s="99">
        <f t="shared" si="14"/>
        <v>8824956</v>
      </c>
      <c r="Z130" s="186">
        <f t="shared" si="15"/>
        <v>1853431</v>
      </c>
      <c r="AA130" s="99">
        <f t="shared" si="16"/>
        <v>1579947.12</v>
      </c>
      <c r="AB130" s="171">
        <f t="shared" si="17"/>
        <v>0.83935817923624778</v>
      </c>
      <c r="AC130" s="171">
        <f t="shared" si="18"/>
        <v>1.1730968565580853</v>
      </c>
      <c r="AD130" s="173">
        <f t="shared" si="19"/>
        <v>0.71550628965025054</v>
      </c>
      <c r="AE130" s="172">
        <f t="shared" si="20"/>
        <v>3.9965334560606789</v>
      </c>
      <c r="AF130" s="171">
        <f t="shared" si="21"/>
        <v>5.5856021307852375</v>
      </c>
      <c r="AG130" s="171">
        <f t="shared" si="22"/>
        <v>2.3980505793780801E-2</v>
      </c>
      <c r="AH130" s="171">
        <f t="shared" si="23"/>
        <v>0.38704984325068265</v>
      </c>
      <c r="AI130" s="172">
        <f t="shared" si="24"/>
        <v>2.1293330347425098E-3</v>
      </c>
      <c r="AJ130" s="185">
        <f t="shared" si="25"/>
        <v>2.1865475670105011E-6</v>
      </c>
    </row>
    <row r="131" spans="1:36">
      <c r="A131" s="191">
        <v>163</v>
      </c>
      <c r="B131" s="190" t="s">
        <v>633</v>
      </c>
      <c r="C131" s="189" t="s">
        <v>632</v>
      </c>
      <c r="D131" s="79" t="s">
        <v>631</v>
      </c>
      <c r="E131" s="80">
        <v>291.12976099999997</v>
      </c>
      <c r="F131" s="79">
        <v>0.65</v>
      </c>
      <c r="G131" s="188" t="s">
        <v>303</v>
      </c>
      <c r="H131" s="98">
        <v>32792.559999999998</v>
      </c>
      <c r="I131" s="97">
        <v>23295.63</v>
      </c>
      <c r="J131" s="97">
        <v>65778.69</v>
      </c>
      <c r="K131" s="97">
        <v>78491.990000000005</v>
      </c>
      <c r="L131" s="97">
        <v>27365.91</v>
      </c>
      <c r="M131" s="97">
        <v>34775.370000000003</v>
      </c>
      <c r="N131" s="97">
        <v>20217.38</v>
      </c>
      <c r="O131" s="97">
        <v>36815.67</v>
      </c>
      <c r="P131" s="97">
        <v>17766.73</v>
      </c>
      <c r="Q131" s="99">
        <v>35093.599999999999</v>
      </c>
      <c r="R131" s="98">
        <v>25974.1</v>
      </c>
      <c r="S131" s="97">
        <v>33185.11</v>
      </c>
      <c r="T131" s="97">
        <v>22182.39</v>
      </c>
      <c r="U131" s="97">
        <v>9481.8700000000008</v>
      </c>
      <c r="V131" s="97">
        <v>27537.17</v>
      </c>
      <c r="W131" s="99">
        <v>14798.54</v>
      </c>
      <c r="X131" s="187">
        <f t="shared" si="13"/>
        <v>49285.625</v>
      </c>
      <c r="Y131" s="99">
        <f t="shared" si="14"/>
        <v>31070.639999999999</v>
      </c>
      <c r="Z131" s="186">
        <f t="shared" si="15"/>
        <v>25974.1</v>
      </c>
      <c r="AA131" s="99">
        <f t="shared" si="16"/>
        <v>14798.54</v>
      </c>
      <c r="AB131" s="171">
        <f t="shared" si="17"/>
        <v>1.5862442807743902</v>
      </c>
      <c r="AC131" s="171">
        <f t="shared" si="18"/>
        <v>1.7551799028823112</v>
      </c>
      <c r="AD131" s="173">
        <f t="shared" si="19"/>
        <v>0.90375025270600506</v>
      </c>
      <c r="AE131" s="172">
        <f t="shared" si="20"/>
        <v>1.8974911546502093</v>
      </c>
      <c r="AF131" s="171">
        <f t="shared" si="21"/>
        <v>2.0995746877732531</v>
      </c>
      <c r="AG131" s="171">
        <f t="shared" si="22"/>
        <v>9.2120665148447661E-2</v>
      </c>
      <c r="AH131" s="171">
        <f t="shared" si="23"/>
        <v>0.19067532314107555</v>
      </c>
      <c r="AI131" s="172">
        <f t="shared" si="24"/>
        <v>0.20498869077704937</v>
      </c>
      <c r="AJ131" s="185">
        <f t="shared" si="25"/>
        <v>0.10060855202439699</v>
      </c>
    </row>
    <row r="132" spans="1:36">
      <c r="A132" s="191">
        <v>164</v>
      </c>
      <c r="B132" s="190" t="s">
        <v>630</v>
      </c>
      <c r="C132" s="189" t="s">
        <v>629</v>
      </c>
      <c r="D132" s="79" t="s">
        <v>628</v>
      </c>
      <c r="E132" s="80">
        <v>298.09674100000001</v>
      </c>
      <c r="F132" s="79">
        <v>1.732</v>
      </c>
      <c r="G132" s="188" t="s">
        <v>303</v>
      </c>
      <c r="H132" s="98">
        <v>452911</v>
      </c>
      <c r="I132" s="97">
        <v>416400.25</v>
      </c>
      <c r="J132" s="97">
        <v>238119.61</v>
      </c>
      <c r="K132" s="97">
        <v>291059.09000000003</v>
      </c>
      <c r="L132" s="97">
        <v>225073.56</v>
      </c>
      <c r="M132" s="97">
        <v>225495.5</v>
      </c>
      <c r="N132" s="97">
        <v>251433.08</v>
      </c>
      <c r="O132" s="97">
        <v>267470.15999999997</v>
      </c>
      <c r="P132" s="97">
        <v>246727.8</v>
      </c>
      <c r="Q132" s="99">
        <v>204279.64</v>
      </c>
      <c r="R132" s="98">
        <v>1019298.44</v>
      </c>
      <c r="S132" s="97">
        <v>991295.19</v>
      </c>
      <c r="T132" s="97">
        <v>654549.25</v>
      </c>
      <c r="U132" s="97">
        <v>617735.75</v>
      </c>
      <c r="V132" s="97">
        <v>503693.62</v>
      </c>
      <c r="W132" s="99">
        <v>546626.06000000006</v>
      </c>
      <c r="X132" s="187">
        <f t="shared" ref="X132:X195" si="27">MEDIAN(H132:K132)</f>
        <v>353729.67000000004</v>
      </c>
      <c r="Y132" s="99">
        <f t="shared" ref="Y132:Y195" si="28">MEDIAN(L132:Q132)</f>
        <v>236111.65</v>
      </c>
      <c r="Z132" s="186">
        <f t="shared" ref="Z132:Z195" si="29">MEDIAN(R132:T132)</f>
        <v>991295.19</v>
      </c>
      <c r="AA132" s="99">
        <f t="shared" ref="AA132:AA195" si="30">MEDIAN(U132:W132)</f>
        <v>546626.06000000006</v>
      </c>
      <c r="AB132" s="171">
        <f t="shared" ref="AB132:AB195" si="31">X132/Y132</f>
        <v>1.4981457712908282</v>
      </c>
      <c r="AC132" s="171">
        <f t="shared" ref="AC132:AC195" si="32">Z132/AA132</f>
        <v>1.8134795659028766</v>
      </c>
      <c r="AD132" s="173">
        <f t="shared" ref="AD132:AD195" si="33">AB132/AC132</f>
        <v>0.82611670925828529</v>
      </c>
      <c r="AE132" s="172">
        <f t="shared" ref="AE132:AE195" si="34">X132/Z132</f>
        <v>0.35683585834810727</v>
      </c>
      <c r="AF132" s="171">
        <f t="shared" ref="AF132:AF195" si="35">Y132/AA132</f>
        <v>0.43194363986232193</v>
      </c>
      <c r="AG132" s="171">
        <f t="shared" ref="AG132:AG195" si="36">TTEST(L132:Q132,H132:K132,2,2)</f>
        <v>2.709109687625768E-2</v>
      </c>
      <c r="AH132" s="171">
        <f t="shared" ref="AH132:AH195" si="37">TTEST(U132:W132,R132:T132,2,2)</f>
        <v>5.2536573713927476E-2</v>
      </c>
      <c r="AI132" s="172">
        <f t="shared" ref="AI132:AI195" si="38">TTEST(H132:K132,R132:T132,2,2)</f>
        <v>5.4141029761759201E-3</v>
      </c>
      <c r="AJ132" s="185">
        <f t="shared" ref="AJ132:AJ195" si="39">TTEST(L132:Q132,U132:W132,2,2)</f>
        <v>4.9727412535829987E-6</v>
      </c>
    </row>
    <row r="133" spans="1:36">
      <c r="A133" s="191">
        <v>166</v>
      </c>
      <c r="B133" s="190" t="s">
        <v>627</v>
      </c>
      <c r="C133" s="189" t="s">
        <v>626</v>
      </c>
      <c r="D133" s="79" t="s">
        <v>617</v>
      </c>
      <c r="E133" s="80">
        <v>89.108138999999994</v>
      </c>
      <c r="F133" s="79">
        <v>0.59799999999999998</v>
      </c>
      <c r="G133" s="188" t="s">
        <v>303</v>
      </c>
      <c r="H133" s="98">
        <v>158521.04999999999</v>
      </c>
      <c r="I133" s="97">
        <v>107407.19</v>
      </c>
      <c r="J133" s="97">
        <v>56856.61</v>
      </c>
      <c r="K133" s="97">
        <v>124886.66</v>
      </c>
      <c r="L133" s="97">
        <v>65060.27</v>
      </c>
      <c r="M133" s="97">
        <v>55706.11</v>
      </c>
      <c r="N133" s="97">
        <v>56602.93</v>
      </c>
      <c r="O133" s="97">
        <v>43990.11</v>
      </c>
      <c r="P133" s="97">
        <v>50206.32</v>
      </c>
      <c r="Q133" s="99">
        <v>55644.05</v>
      </c>
      <c r="R133" s="98">
        <v>201441.19</v>
      </c>
      <c r="S133" s="97">
        <v>316433.75</v>
      </c>
      <c r="T133" s="97">
        <v>181104.92</v>
      </c>
      <c r="U133" s="97">
        <v>88695.84</v>
      </c>
      <c r="V133" s="97">
        <v>72306.55</v>
      </c>
      <c r="W133" s="99">
        <v>99549.03</v>
      </c>
      <c r="X133" s="187">
        <f t="shared" si="27"/>
        <v>116146.925</v>
      </c>
      <c r="Y133" s="99">
        <f t="shared" si="28"/>
        <v>55675.08</v>
      </c>
      <c r="Z133" s="186">
        <f t="shared" si="29"/>
        <v>201441.19</v>
      </c>
      <c r="AA133" s="99">
        <f t="shared" si="30"/>
        <v>88695.84</v>
      </c>
      <c r="AB133" s="171">
        <f t="shared" si="31"/>
        <v>2.0861564096540142</v>
      </c>
      <c r="AC133" s="171">
        <f t="shared" si="32"/>
        <v>2.2711458620832725</v>
      </c>
      <c r="AD133" s="173">
        <f t="shared" si="33"/>
        <v>0.91854796492041613</v>
      </c>
      <c r="AE133" s="172">
        <f t="shared" si="34"/>
        <v>0.57657981964860316</v>
      </c>
      <c r="AF133" s="171">
        <f t="shared" si="35"/>
        <v>0.62770790603031668</v>
      </c>
      <c r="AG133" s="171">
        <f t="shared" si="36"/>
        <v>1.0108109785910795E-2</v>
      </c>
      <c r="AH133" s="171">
        <f t="shared" si="37"/>
        <v>2.7050591758765122E-2</v>
      </c>
      <c r="AI133" s="172">
        <f t="shared" si="38"/>
        <v>3.8054336594198296E-2</v>
      </c>
      <c r="AJ133" s="185">
        <f t="shared" si="39"/>
        <v>1.8749841074852684E-3</v>
      </c>
    </row>
    <row r="134" spans="1:36">
      <c r="A134" s="191">
        <v>167</v>
      </c>
      <c r="B134" s="190" t="s">
        <v>625</v>
      </c>
      <c r="C134" s="189" t="s">
        <v>624</v>
      </c>
      <c r="D134" s="79" t="s">
        <v>617</v>
      </c>
      <c r="E134" s="80">
        <v>146.16525300000001</v>
      </c>
      <c r="F134" s="79">
        <v>0.56799999999999995</v>
      </c>
      <c r="G134" s="188" t="s">
        <v>303</v>
      </c>
      <c r="H134" s="98">
        <v>938019.5</v>
      </c>
      <c r="I134" s="97">
        <v>1233869.8799999999</v>
      </c>
      <c r="J134" s="97">
        <v>860125.06</v>
      </c>
      <c r="K134" s="97">
        <v>1235728.25</v>
      </c>
      <c r="L134" s="97">
        <v>549798.18999999994</v>
      </c>
      <c r="M134" s="97">
        <v>520871.53</v>
      </c>
      <c r="N134" s="97">
        <v>560649.31000000006</v>
      </c>
      <c r="O134" s="97">
        <v>695731.69</v>
      </c>
      <c r="P134" s="97">
        <v>689793.69</v>
      </c>
      <c r="Q134" s="99">
        <v>581067.75</v>
      </c>
      <c r="R134" s="98">
        <v>1382109.38</v>
      </c>
      <c r="S134" s="97">
        <v>2656133.25</v>
      </c>
      <c r="T134" s="97">
        <v>2947378</v>
      </c>
      <c r="U134" s="97">
        <v>1784307.5</v>
      </c>
      <c r="V134" s="97">
        <v>2870614.75</v>
      </c>
      <c r="W134" s="99">
        <v>2763252.75</v>
      </c>
      <c r="X134" s="187">
        <f t="shared" si="27"/>
        <v>1085944.69</v>
      </c>
      <c r="Y134" s="99">
        <f t="shared" si="28"/>
        <v>570858.53</v>
      </c>
      <c r="Z134" s="186">
        <f t="shared" si="29"/>
        <v>2656133.25</v>
      </c>
      <c r="AA134" s="99">
        <f t="shared" si="30"/>
        <v>2763252.75</v>
      </c>
      <c r="AB134" s="171">
        <f t="shared" si="31"/>
        <v>1.9023008905551431</v>
      </c>
      <c r="AC134" s="171">
        <f t="shared" si="32"/>
        <v>0.96123427362914959</v>
      </c>
      <c r="AD134" s="173">
        <f t="shared" si="33"/>
        <v>1.9790189995753971</v>
      </c>
      <c r="AE134" s="172">
        <f t="shared" si="34"/>
        <v>0.40884420614063693</v>
      </c>
      <c r="AF134" s="171">
        <f t="shared" si="35"/>
        <v>0.20658932846443381</v>
      </c>
      <c r="AG134" s="171">
        <f t="shared" si="36"/>
        <v>6.4443985067970757E-4</v>
      </c>
      <c r="AH134" s="171">
        <f t="shared" si="37"/>
        <v>0.81955067210827104</v>
      </c>
      <c r="AI134" s="172">
        <f t="shared" si="38"/>
        <v>2.9617779978533178E-2</v>
      </c>
      <c r="AJ134" s="185">
        <f t="shared" si="39"/>
        <v>8.2733942957485772E-5</v>
      </c>
    </row>
    <row r="135" spans="1:36">
      <c r="A135" s="191">
        <v>168</v>
      </c>
      <c r="B135" s="190" t="s">
        <v>623</v>
      </c>
      <c r="C135" s="189" t="s">
        <v>622</v>
      </c>
      <c r="D135" s="79" t="s">
        <v>617</v>
      </c>
      <c r="E135" s="80">
        <v>203.22316000000001</v>
      </c>
      <c r="F135" s="79">
        <v>0.56799999999999995</v>
      </c>
      <c r="G135" s="188" t="s">
        <v>303</v>
      </c>
      <c r="H135" s="98">
        <v>125671.57</v>
      </c>
      <c r="I135" s="97">
        <v>97767.88</v>
      </c>
      <c r="J135" s="97">
        <v>23097.88</v>
      </c>
      <c r="K135" s="97">
        <v>28441.87</v>
      </c>
      <c r="L135" s="97">
        <v>24134.07</v>
      </c>
      <c r="M135" s="97">
        <v>30704.28</v>
      </c>
      <c r="N135" s="97">
        <v>23693.17</v>
      </c>
      <c r="O135" s="97">
        <v>30454</v>
      </c>
      <c r="P135" s="97">
        <v>37415.339999999997</v>
      </c>
      <c r="Q135" s="99">
        <v>36989.18</v>
      </c>
      <c r="R135" s="98">
        <v>64856.78</v>
      </c>
      <c r="S135" s="97">
        <v>76682.080000000002</v>
      </c>
      <c r="T135" s="97">
        <v>90229.57</v>
      </c>
      <c r="U135" s="97">
        <v>83032.160000000003</v>
      </c>
      <c r="V135" s="97">
        <v>119040.35</v>
      </c>
      <c r="W135" s="99">
        <v>102365.19</v>
      </c>
      <c r="X135" s="187">
        <f t="shared" si="27"/>
        <v>63104.875</v>
      </c>
      <c r="Y135" s="99">
        <f t="shared" si="28"/>
        <v>30579.14</v>
      </c>
      <c r="Z135" s="186">
        <f t="shared" si="29"/>
        <v>76682.080000000002</v>
      </c>
      <c r="AA135" s="99">
        <f t="shared" si="30"/>
        <v>102365.19</v>
      </c>
      <c r="AB135" s="171">
        <f t="shared" si="31"/>
        <v>2.0636576110381131</v>
      </c>
      <c r="AC135" s="171">
        <f t="shared" si="32"/>
        <v>0.7491030886573844</v>
      </c>
      <c r="AD135" s="173">
        <f t="shared" si="33"/>
        <v>2.7548379419137112</v>
      </c>
      <c r="AE135" s="172">
        <f t="shared" si="34"/>
        <v>0.82294161817206835</v>
      </c>
      <c r="AF135" s="171">
        <f t="shared" si="35"/>
        <v>0.29872596338657703</v>
      </c>
      <c r="AG135" s="171">
        <f t="shared" si="36"/>
        <v>9.7773817765250862E-2</v>
      </c>
      <c r="AH135" s="171">
        <f t="shared" si="37"/>
        <v>0.12974608726700018</v>
      </c>
      <c r="AI135" s="172">
        <f t="shared" si="38"/>
        <v>0.7931234266663596</v>
      </c>
      <c r="AJ135" s="185">
        <f t="shared" si="39"/>
        <v>3.6172270715944025E-5</v>
      </c>
    </row>
    <row r="136" spans="1:36">
      <c r="A136" s="191">
        <v>170</v>
      </c>
      <c r="B136" s="190" t="s">
        <v>621</v>
      </c>
      <c r="C136" s="189" t="s">
        <v>620</v>
      </c>
      <c r="D136" s="79" t="s">
        <v>617</v>
      </c>
      <c r="E136" s="80">
        <v>188.17579699999999</v>
      </c>
      <c r="F136" s="79">
        <v>0.6</v>
      </c>
      <c r="G136" s="188" t="s">
        <v>303</v>
      </c>
      <c r="H136" s="98">
        <v>126790.31</v>
      </c>
      <c r="I136" s="97">
        <v>106117.5</v>
      </c>
      <c r="J136" s="97">
        <v>172399.33</v>
      </c>
      <c r="K136" s="97">
        <v>194895.25</v>
      </c>
      <c r="L136" s="97">
        <v>16184.93</v>
      </c>
      <c r="M136" s="97">
        <v>15903.82</v>
      </c>
      <c r="N136" s="97">
        <v>17907.349999999999</v>
      </c>
      <c r="O136" s="97">
        <v>36338.06</v>
      </c>
      <c r="P136" s="97">
        <v>42286.69</v>
      </c>
      <c r="Q136" s="99">
        <v>17550.400000000001</v>
      </c>
      <c r="R136" s="98">
        <v>319163.06</v>
      </c>
      <c r="S136" s="97">
        <v>682892.31</v>
      </c>
      <c r="T136" s="97">
        <v>318754.75</v>
      </c>
      <c r="U136" s="97">
        <v>173668.42</v>
      </c>
      <c r="V136" s="97">
        <v>197436.58</v>
      </c>
      <c r="W136" s="99">
        <v>138318</v>
      </c>
      <c r="X136" s="187">
        <f t="shared" si="27"/>
        <v>149594.82</v>
      </c>
      <c r="Y136" s="99">
        <f t="shared" si="28"/>
        <v>17728.875</v>
      </c>
      <c r="Z136" s="186">
        <f t="shared" si="29"/>
        <v>319163.06</v>
      </c>
      <c r="AA136" s="99">
        <f t="shared" si="30"/>
        <v>173668.42</v>
      </c>
      <c r="AB136" s="171">
        <f t="shared" si="31"/>
        <v>8.4379194957378854</v>
      </c>
      <c r="AC136" s="171">
        <f t="shared" si="32"/>
        <v>1.8377725783421073</v>
      </c>
      <c r="AD136" s="173">
        <f t="shared" si="33"/>
        <v>4.591383936825256</v>
      </c>
      <c r="AE136" s="172">
        <f t="shared" si="34"/>
        <v>0.46870969340875479</v>
      </c>
      <c r="AF136" s="171">
        <f t="shared" si="35"/>
        <v>0.10208462194796267</v>
      </c>
      <c r="AG136" s="171">
        <f t="shared" si="36"/>
        <v>8.2907181295047223E-5</v>
      </c>
      <c r="AH136" s="171">
        <f t="shared" si="37"/>
        <v>9.1883743428513825E-2</v>
      </c>
      <c r="AI136" s="172">
        <f t="shared" si="38"/>
        <v>3.880972791054834E-2</v>
      </c>
      <c r="AJ136" s="185">
        <f t="shared" si="39"/>
        <v>1.1585168354528428E-5</v>
      </c>
    </row>
    <row r="137" spans="1:36">
      <c r="A137" s="191">
        <v>172</v>
      </c>
      <c r="B137" s="190" t="s">
        <v>619</v>
      </c>
      <c r="C137" s="189" t="s">
        <v>618</v>
      </c>
      <c r="D137" s="79" t="s">
        <v>617</v>
      </c>
      <c r="E137" s="80">
        <v>306.07540899999998</v>
      </c>
      <c r="F137" s="79">
        <v>0.72</v>
      </c>
      <c r="G137" s="188" t="s">
        <v>303</v>
      </c>
      <c r="H137" s="98">
        <v>4018.41</v>
      </c>
      <c r="I137" s="97">
        <v>6843.36</v>
      </c>
      <c r="J137" s="97">
        <v>0</v>
      </c>
      <c r="K137" s="97">
        <v>0</v>
      </c>
      <c r="L137" s="97">
        <v>0</v>
      </c>
      <c r="M137" s="97">
        <v>0</v>
      </c>
      <c r="N137" s="97">
        <v>0</v>
      </c>
      <c r="O137" s="97">
        <v>0</v>
      </c>
      <c r="P137" s="97">
        <v>0</v>
      </c>
      <c r="Q137" s="99">
        <v>0</v>
      </c>
      <c r="R137" s="98">
        <v>23863.4</v>
      </c>
      <c r="S137" s="97">
        <v>18159.89</v>
      </c>
      <c r="T137" s="97">
        <v>19214.34</v>
      </c>
      <c r="U137" s="97">
        <v>33249.94</v>
      </c>
      <c r="V137" s="97">
        <v>7722.33</v>
      </c>
      <c r="W137" s="99">
        <v>25776.560000000001</v>
      </c>
      <c r="X137" s="187">
        <f t="shared" si="27"/>
        <v>2009.2049999999999</v>
      </c>
      <c r="Y137" s="99">
        <f t="shared" si="28"/>
        <v>0</v>
      </c>
      <c r="Z137" s="186">
        <f t="shared" si="29"/>
        <v>19214.34</v>
      </c>
      <c r="AA137" s="99">
        <f t="shared" si="30"/>
        <v>25776.560000000001</v>
      </c>
      <c r="AB137" s="171" t="e">
        <f t="shared" si="31"/>
        <v>#DIV/0!</v>
      </c>
      <c r="AC137" s="171">
        <f t="shared" si="32"/>
        <v>0.74541909393650663</v>
      </c>
      <c r="AD137" s="173" t="e">
        <f t="shared" si="33"/>
        <v>#DIV/0!</v>
      </c>
      <c r="AE137" s="172">
        <f t="shared" si="34"/>
        <v>0.10456799452908608</v>
      </c>
      <c r="AF137" s="171">
        <f t="shared" si="35"/>
        <v>0</v>
      </c>
      <c r="AG137" s="171">
        <f t="shared" si="36"/>
        <v>7.3792754090147308E-2</v>
      </c>
      <c r="AH137" s="171">
        <f t="shared" si="37"/>
        <v>0.8248702642433996</v>
      </c>
      <c r="AI137" s="172">
        <f t="shared" si="38"/>
        <v>8.0935631676669697E-4</v>
      </c>
      <c r="AJ137" s="185">
        <f t="shared" si="39"/>
        <v>2.8478312293872101E-3</v>
      </c>
    </row>
    <row r="138" spans="1:36">
      <c r="A138" s="191">
        <v>173</v>
      </c>
      <c r="B138" s="190" t="s">
        <v>616</v>
      </c>
      <c r="C138" s="189" t="s">
        <v>615</v>
      </c>
      <c r="D138" s="79" t="s">
        <v>614</v>
      </c>
      <c r="E138" s="80">
        <v>103.03858200000001</v>
      </c>
      <c r="F138" s="79">
        <v>0.65</v>
      </c>
      <c r="G138" s="188" t="s">
        <v>168</v>
      </c>
      <c r="H138" s="98">
        <v>100950.84</v>
      </c>
      <c r="I138" s="97">
        <v>1559969.38</v>
      </c>
      <c r="J138" s="97">
        <v>7988346.5</v>
      </c>
      <c r="K138" s="97">
        <v>1126212.1200000001</v>
      </c>
      <c r="L138" s="97">
        <v>2356447.25</v>
      </c>
      <c r="M138" s="97">
        <v>1464715.38</v>
      </c>
      <c r="N138" s="97">
        <v>654280.93999999994</v>
      </c>
      <c r="O138" s="97">
        <v>833745.19</v>
      </c>
      <c r="P138" s="97">
        <v>944429</v>
      </c>
      <c r="Q138" s="99">
        <v>690651.06</v>
      </c>
      <c r="R138" s="98">
        <v>2093458.62</v>
      </c>
      <c r="S138" s="97">
        <v>4226661.5</v>
      </c>
      <c r="T138" s="97">
        <v>580175.81000000006</v>
      </c>
      <c r="U138" s="97">
        <v>2455886.25</v>
      </c>
      <c r="V138" s="97">
        <v>1229476.8799999999</v>
      </c>
      <c r="W138" s="99">
        <v>582054.06000000006</v>
      </c>
      <c r="X138" s="187">
        <f t="shared" si="27"/>
        <v>1343090.75</v>
      </c>
      <c r="Y138" s="99">
        <f t="shared" si="28"/>
        <v>889087.09499999997</v>
      </c>
      <c r="Z138" s="186">
        <f t="shared" si="29"/>
        <v>2093458.62</v>
      </c>
      <c r="AA138" s="99">
        <f t="shared" si="30"/>
        <v>1229476.8799999999</v>
      </c>
      <c r="AB138" s="171">
        <f t="shared" si="31"/>
        <v>1.5106402483549715</v>
      </c>
      <c r="AC138" s="171">
        <f t="shared" si="32"/>
        <v>1.7027230475452293</v>
      </c>
      <c r="AD138" s="173">
        <f t="shared" si="33"/>
        <v>0.88719081504935371</v>
      </c>
      <c r="AE138" s="172">
        <f t="shared" si="34"/>
        <v>0.64156546356765343</v>
      </c>
      <c r="AF138" s="171">
        <f t="shared" si="35"/>
        <v>0.72314258971669321</v>
      </c>
      <c r="AG138" s="171">
        <f t="shared" si="36"/>
        <v>0.32183286981363152</v>
      </c>
      <c r="AH138" s="171">
        <f t="shared" si="37"/>
        <v>0.50238711776151757</v>
      </c>
      <c r="AI138" s="172">
        <f t="shared" si="38"/>
        <v>0.87058881475961702</v>
      </c>
      <c r="AJ138" s="185">
        <f t="shared" si="39"/>
        <v>0.63364827281699632</v>
      </c>
    </row>
    <row r="139" spans="1:36">
      <c r="A139" s="191">
        <v>176</v>
      </c>
      <c r="B139" s="190" t="s">
        <v>613</v>
      </c>
      <c r="C139" s="189" t="s">
        <v>612</v>
      </c>
      <c r="D139" s="79" t="s">
        <v>597</v>
      </c>
      <c r="E139" s="80">
        <v>308.098816</v>
      </c>
      <c r="F139" s="79">
        <v>0.628</v>
      </c>
      <c r="G139" s="188" t="s">
        <v>168</v>
      </c>
      <c r="H139" s="98">
        <v>532527.81000000006</v>
      </c>
      <c r="I139" s="97">
        <v>198904.61</v>
      </c>
      <c r="J139" s="97">
        <v>783441</v>
      </c>
      <c r="K139" s="97">
        <v>598087.43999999994</v>
      </c>
      <c r="L139" s="97">
        <v>286840.84000000003</v>
      </c>
      <c r="M139" s="97">
        <v>390481.03</v>
      </c>
      <c r="N139" s="97">
        <v>312760.15999999997</v>
      </c>
      <c r="O139" s="97">
        <v>319389.84000000003</v>
      </c>
      <c r="P139" s="97">
        <v>230773.83</v>
      </c>
      <c r="Q139" s="99">
        <v>197567.17</v>
      </c>
      <c r="R139" s="98">
        <v>1003703.06</v>
      </c>
      <c r="S139" s="97">
        <v>734996.31</v>
      </c>
      <c r="T139" s="97">
        <v>668120.56000000006</v>
      </c>
      <c r="U139" s="97">
        <v>760571</v>
      </c>
      <c r="V139" s="97">
        <v>888300.44</v>
      </c>
      <c r="W139" s="99">
        <v>852768.5</v>
      </c>
      <c r="X139" s="187">
        <f t="shared" si="27"/>
        <v>565307.625</v>
      </c>
      <c r="Y139" s="99">
        <f t="shared" si="28"/>
        <v>299800.5</v>
      </c>
      <c r="Z139" s="186">
        <f t="shared" si="29"/>
        <v>734996.31</v>
      </c>
      <c r="AA139" s="99">
        <f t="shared" si="30"/>
        <v>852768.5</v>
      </c>
      <c r="AB139" s="171">
        <f t="shared" si="31"/>
        <v>1.8856126824338184</v>
      </c>
      <c r="AC139" s="171">
        <f t="shared" si="32"/>
        <v>0.86189430073929796</v>
      </c>
      <c r="AD139" s="173">
        <f t="shared" si="33"/>
        <v>2.1877539749554167</v>
      </c>
      <c r="AE139" s="172">
        <f t="shared" si="34"/>
        <v>0.76912988175410013</v>
      </c>
      <c r="AF139" s="171">
        <f t="shared" si="35"/>
        <v>0.35156141438151151</v>
      </c>
      <c r="AG139" s="171">
        <f t="shared" si="36"/>
        <v>4.845647655889472E-2</v>
      </c>
      <c r="AH139" s="171">
        <f t="shared" si="37"/>
        <v>0.78697590031083808</v>
      </c>
      <c r="AI139" s="172">
        <f t="shared" si="38"/>
        <v>0.16354789381115062</v>
      </c>
      <c r="AJ139" s="185">
        <f t="shared" si="39"/>
        <v>9.2711046896274181E-6</v>
      </c>
    </row>
    <row r="140" spans="1:36">
      <c r="A140" s="191">
        <v>177</v>
      </c>
      <c r="B140" s="190" t="s">
        <v>611</v>
      </c>
      <c r="C140" s="189" t="s">
        <v>610</v>
      </c>
      <c r="D140" s="79" t="s">
        <v>597</v>
      </c>
      <c r="E140" s="80">
        <v>324.093658</v>
      </c>
      <c r="F140" s="79">
        <v>0.61099999999999999</v>
      </c>
      <c r="G140" s="188" t="s">
        <v>168</v>
      </c>
      <c r="H140" s="98">
        <v>669480.5</v>
      </c>
      <c r="I140" s="97">
        <v>742166.56</v>
      </c>
      <c r="J140" s="97">
        <v>1832707.88</v>
      </c>
      <c r="K140" s="97">
        <v>1009756</v>
      </c>
      <c r="L140" s="97">
        <v>159742.03</v>
      </c>
      <c r="M140" s="97">
        <v>192489.88</v>
      </c>
      <c r="N140" s="97">
        <v>254852.11</v>
      </c>
      <c r="O140" s="97">
        <v>183739.27</v>
      </c>
      <c r="P140" s="97">
        <v>225454.8</v>
      </c>
      <c r="Q140" s="99">
        <v>68885.37</v>
      </c>
      <c r="R140" s="98">
        <v>1591081</v>
      </c>
      <c r="S140" s="97">
        <v>2008909.62</v>
      </c>
      <c r="T140" s="97">
        <v>1683227.62</v>
      </c>
      <c r="U140" s="97">
        <v>795410.5</v>
      </c>
      <c r="V140" s="97">
        <v>1094078.6200000001</v>
      </c>
      <c r="W140" s="99">
        <v>957390.5</v>
      </c>
      <c r="X140" s="187">
        <f t="shared" si="27"/>
        <v>875961.28</v>
      </c>
      <c r="Y140" s="99">
        <f t="shared" si="28"/>
        <v>188114.57500000001</v>
      </c>
      <c r="Z140" s="186">
        <f t="shared" si="29"/>
        <v>1683227.62</v>
      </c>
      <c r="AA140" s="99">
        <f t="shared" si="30"/>
        <v>957390.5</v>
      </c>
      <c r="AB140" s="171">
        <f t="shared" si="31"/>
        <v>4.6565306276773075</v>
      </c>
      <c r="AC140" s="171">
        <f t="shared" si="32"/>
        <v>1.7581411346780651</v>
      </c>
      <c r="AD140" s="173">
        <f t="shared" si="33"/>
        <v>2.6485533702787571</v>
      </c>
      <c r="AE140" s="172">
        <f t="shared" si="34"/>
        <v>0.52040571910292199</v>
      </c>
      <c r="AF140" s="171">
        <f t="shared" si="35"/>
        <v>0.19648677838353318</v>
      </c>
      <c r="AG140" s="171">
        <f t="shared" si="36"/>
        <v>3.2630239963597138E-3</v>
      </c>
      <c r="AH140" s="171">
        <f t="shared" si="37"/>
        <v>6.1037162552292504E-3</v>
      </c>
      <c r="AI140" s="172">
        <f t="shared" si="38"/>
        <v>9.0226540643933206E-2</v>
      </c>
      <c r="AJ140" s="185">
        <f t="shared" si="39"/>
        <v>9.812243664177748E-6</v>
      </c>
    </row>
    <row r="141" spans="1:36">
      <c r="A141" s="191">
        <v>178</v>
      </c>
      <c r="B141" s="190" t="s">
        <v>609</v>
      </c>
      <c r="C141" s="189" t="s">
        <v>608</v>
      </c>
      <c r="D141" s="79" t="s">
        <v>597</v>
      </c>
      <c r="E141" s="80">
        <v>258.03829999999999</v>
      </c>
      <c r="F141" s="79">
        <v>0.60799999999999998</v>
      </c>
      <c r="G141" s="188" t="s">
        <v>168</v>
      </c>
      <c r="H141" s="98">
        <v>155507.59</v>
      </c>
      <c r="I141" s="97">
        <v>144681.39000000001</v>
      </c>
      <c r="J141" s="97">
        <v>89555.71</v>
      </c>
      <c r="K141" s="97">
        <v>196516.12</v>
      </c>
      <c r="L141" s="97">
        <v>34743.29</v>
      </c>
      <c r="M141" s="97">
        <v>66040.479999999996</v>
      </c>
      <c r="N141" s="97">
        <v>47936.44</v>
      </c>
      <c r="O141" s="97">
        <v>34259.56</v>
      </c>
      <c r="P141" s="97">
        <v>58931.7</v>
      </c>
      <c r="Q141" s="99">
        <v>11823.36</v>
      </c>
      <c r="R141" s="98">
        <v>177714.48</v>
      </c>
      <c r="S141" s="97">
        <v>171059.28</v>
      </c>
      <c r="T141" s="97">
        <v>174045.64</v>
      </c>
      <c r="U141" s="97">
        <v>115664.84</v>
      </c>
      <c r="V141" s="97">
        <v>182452.08</v>
      </c>
      <c r="W141" s="99">
        <v>123655.18</v>
      </c>
      <c r="X141" s="187">
        <f t="shared" si="27"/>
        <v>150094.49</v>
      </c>
      <c r="Y141" s="99">
        <f t="shared" si="28"/>
        <v>41339.865000000005</v>
      </c>
      <c r="Z141" s="186">
        <f t="shared" si="29"/>
        <v>174045.64</v>
      </c>
      <c r="AA141" s="99">
        <f t="shared" si="30"/>
        <v>123655.18</v>
      </c>
      <c r="AB141" s="171">
        <f t="shared" si="31"/>
        <v>3.6307445609703848</v>
      </c>
      <c r="AC141" s="171">
        <f t="shared" si="32"/>
        <v>1.4075078779554566</v>
      </c>
      <c r="AD141" s="173">
        <f t="shared" si="33"/>
        <v>2.5795554098385565</v>
      </c>
      <c r="AE141" s="172">
        <f t="shared" si="34"/>
        <v>0.86238580868788195</v>
      </c>
      <c r="AF141" s="171">
        <f t="shared" si="35"/>
        <v>0.33431567525112987</v>
      </c>
      <c r="AG141" s="171">
        <f t="shared" si="36"/>
        <v>8.3273301619889964E-4</v>
      </c>
      <c r="AH141" s="171">
        <f t="shared" si="37"/>
        <v>0.1863988014624148</v>
      </c>
      <c r="AI141" s="172">
        <f t="shared" si="38"/>
        <v>0.33742626171955337</v>
      </c>
      <c r="AJ141" s="185">
        <f t="shared" si="39"/>
        <v>9.7340020002931323E-4</v>
      </c>
    </row>
    <row r="142" spans="1:36">
      <c r="A142" s="191">
        <v>180</v>
      </c>
      <c r="B142" s="190" t="s">
        <v>607</v>
      </c>
      <c r="C142" s="189" t="s">
        <v>606</v>
      </c>
      <c r="D142" s="79" t="s">
        <v>597</v>
      </c>
      <c r="E142" s="80">
        <v>193.03466800000001</v>
      </c>
      <c r="F142" s="79">
        <v>0.61699999999999999</v>
      </c>
      <c r="G142" s="188" t="s">
        <v>168</v>
      </c>
      <c r="H142" s="98">
        <v>175115.7</v>
      </c>
      <c r="I142" s="97">
        <v>104941.88</v>
      </c>
      <c r="J142" s="97">
        <v>263961.03000000003</v>
      </c>
      <c r="K142" s="97">
        <v>214459.12</v>
      </c>
      <c r="L142" s="97">
        <v>0</v>
      </c>
      <c r="M142" s="97">
        <v>3796.82</v>
      </c>
      <c r="N142" s="97">
        <v>3732.41</v>
      </c>
      <c r="O142" s="97">
        <v>0</v>
      </c>
      <c r="P142" s="97">
        <v>0</v>
      </c>
      <c r="Q142" s="99">
        <v>0</v>
      </c>
      <c r="R142" s="98">
        <v>121409.9</v>
      </c>
      <c r="S142" s="97">
        <v>231333.42</v>
      </c>
      <c r="T142" s="97">
        <v>315887.34000000003</v>
      </c>
      <c r="U142" s="97">
        <v>160625.20000000001</v>
      </c>
      <c r="V142" s="97">
        <v>183789.81</v>
      </c>
      <c r="W142" s="99">
        <v>142465.64000000001</v>
      </c>
      <c r="X142" s="187">
        <f t="shared" si="27"/>
        <v>194787.41</v>
      </c>
      <c r="Y142" s="99">
        <f t="shared" si="28"/>
        <v>0</v>
      </c>
      <c r="Z142" s="186">
        <f t="shared" si="29"/>
        <v>231333.42</v>
      </c>
      <c r="AA142" s="99">
        <f t="shared" si="30"/>
        <v>160625.20000000001</v>
      </c>
      <c r="AB142" s="171" t="e">
        <f t="shared" si="31"/>
        <v>#DIV/0!</v>
      </c>
      <c r="AC142" s="171">
        <f t="shared" si="32"/>
        <v>1.4402062690038673</v>
      </c>
      <c r="AD142" s="173" t="e">
        <f t="shared" si="33"/>
        <v>#DIV/0!</v>
      </c>
      <c r="AE142" s="172">
        <f t="shared" si="34"/>
        <v>0.84202018886851715</v>
      </c>
      <c r="AF142" s="171">
        <f t="shared" si="35"/>
        <v>0</v>
      </c>
      <c r="AG142" s="171">
        <f t="shared" si="36"/>
        <v>1.0276905013553286E-4</v>
      </c>
      <c r="AH142" s="171">
        <f t="shared" si="37"/>
        <v>0.35190733272394176</v>
      </c>
      <c r="AI142" s="172">
        <f t="shared" si="38"/>
        <v>0.61253125127539132</v>
      </c>
      <c r="AJ142" s="185">
        <f t="shared" si="39"/>
        <v>1.7358569571081786E-7</v>
      </c>
    </row>
    <row r="143" spans="1:36">
      <c r="A143" s="191">
        <v>181</v>
      </c>
      <c r="B143" s="190" t="s">
        <v>605</v>
      </c>
      <c r="C143" s="189" t="s">
        <v>604</v>
      </c>
      <c r="D143" s="79" t="s">
        <v>597</v>
      </c>
      <c r="E143" s="80">
        <v>579.02703899999995</v>
      </c>
      <c r="F143" s="79">
        <v>0.53400000000000003</v>
      </c>
      <c r="G143" s="188" t="s">
        <v>168</v>
      </c>
      <c r="H143" s="98">
        <v>372227.5</v>
      </c>
      <c r="I143" s="97">
        <v>219806.7</v>
      </c>
      <c r="J143" s="97">
        <v>255912.05</v>
      </c>
      <c r="K143" s="97">
        <v>300131.40999999997</v>
      </c>
      <c r="L143" s="97">
        <v>44292.68</v>
      </c>
      <c r="M143" s="97">
        <v>75822.16</v>
      </c>
      <c r="N143" s="97">
        <v>133516.48000000001</v>
      </c>
      <c r="O143" s="97">
        <v>59801.05</v>
      </c>
      <c r="P143" s="97">
        <v>59966.42</v>
      </c>
      <c r="Q143" s="99">
        <v>63140.61</v>
      </c>
      <c r="R143" s="98">
        <v>357649.59</v>
      </c>
      <c r="S143" s="97">
        <v>454712.66</v>
      </c>
      <c r="T143" s="97">
        <v>485144.34</v>
      </c>
      <c r="U143" s="97">
        <v>235240.3</v>
      </c>
      <c r="V143" s="97">
        <v>284111.75</v>
      </c>
      <c r="W143" s="99">
        <v>270182.59000000003</v>
      </c>
      <c r="X143" s="187">
        <f t="shared" si="27"/>
        <v>278021.73</v>
      </c>
      <c r="Y143" s="99">
        <f t="shared" si="28"/>
        <v>61553.514999999999</v>
      </c>
      <c r="Z143" s="186">
        <f t="shared" si="29"/>
        <v>454712.66</v>
      </c>
      <c r="AA143" s="99">
        <f t="shared" si="30"/>
        <v>270182.59000000003</v>
      </c>
      <c r="AB143" s="171">
        <f t="shared" si="31"/>
        <v>4.5167482311936205</v>
      </c>
      <c r="AC143" s="171">
        <f t="shared" si="32"/>
        <v>1.6829828302408381</v>
      </c>
      <c r="AD143" s="173">
        <f t="shared" si="33"/>
        <v>2.6837755858431813</v>
      </c>
      <c r="AE143" s="172">
        <f t="shared" si="34"/>
        <v>0.61142289286601348</v>
      </c>
      <c r="AF143" s="171">
        <f t="shared" si="35"/>
        <v>0.22782191480213435</v>
      </c>
      <c r="AG143" s="171">
        <f t="shared" si="36"/>
        <v>1.0969346028435967E-4</v>
      </c>
      <c r="AH143" s="171">
        <f t="shared" si="37"/>
        <v>1.4614652602571932E-2</v>
      </c>
      <c r="AI143" s="172">
        <f t="shared" si="38"/>
        <v>3.4356451121447973E-2</v>
      </c>
      <c r="AJ143" s="185">
        <f t="shared" si="39"/>
        <v>4.1252386756340127E-5</v>
      </c>
    </row>
    <row r="144" spans="1:36">
      <c r="A144" s="191">
        <v>183</v>
      </c>
      <c r="B144" s="190" t="s">
        <v>603</v>
      </c>
      <c r="C144" s="189" t="s">
        <v>602</v>
      </c>
      <c r="D144" s="79" t="s">
        <v>597</v>
      </c>
      <c r="E144" s="80">
        <v>606.07440199999996</v>
      </c>
      <c r="F144" s="79">
        <v>0.56100000000000005</v>
      </c>
      <c r="G144" s="188" t="s">
        <v>168</v>
      </c>
      <c r="H144" s="98">
        <v>1678036.38</v>
      </c>
      <c r="I144" s="97">
        <v>1425703.38</v>
      </c>
      <c r="J144" s="97">
        <v>2136196.75</v>
      </c>
      <c r="K144" s="97">
        <v>2200215.25</v>
      </c>
      <c r="L144" s="97">
        <v>725374.81</v>
      </c>
      <c r="M144" s="97">
        <v>1138085.8799999999</v>
      </c>
      <c r="N144" s="97">
        <v>1121918.5</v>
      </c>
      <c r="O144" s="97">
        <v>449098.03</v>
      </c>
      <c r="P144" s="97">
        <v>568223.68999999994</v>
      </c>
      <c r="Q144" s="99">
        <v>528774.25</v>
      </c>
      <c r="R144" s="98">
        <v>2074036.62</v>
      </c>
      <c r="S144" s="97">
        <v>3382949.75</v>
      </c>
      <c r="T144" s="97">
        <v>2744214.25</v>
      </c>
      <c r="U144" s="97">
        <v>1576625.5</v>
      </c>
      <c r="V144" s="97">
        <v>1136568.5</v>
      </c>
      <c r="W144" s="99">
        <v>1814164.62</v>
      </c>
      <c r="X144" s="187">
        <f t="shared" si="27"/>
        <v>1907116.5649999999</v>
      </c>
      <c r="Y144" s="99">
        <f t="shared" si="28"/>
        <v>646799.25</v>
      </c>
      <c r="Z144" s="186">
        <f t="shared" si="29"/>
        <v>2744214.25</v>
      </c>
      <c r="AA144" s="99">
        <f t="shared" si="30"/>
        <v>1576625.5</v>
      </c>
      <c r="AB144" s="171">
        <f t="shared" si="31"/>
        <v>2.9485447996422383</v>
      </c>
      <c r="AC144" s="171">
        <f t="shared" si="32"/>
        <v>1.740561883592521</v>
      </c>
      <c r="AD144" s="173">
        <f t="shared" si="33"/>
        <v>1.6940189414905718</v>
      </c>
      <c r="AE144" s="172">
        <f t="shared" si="34"/>
        <v>0.6949590634186088</v>
      </c>
      <c r="AF144" s="171">
        <f t="shared" si="35"/>
        <v>0.41024279386575951</v>
      </c>
      <c r="AG144" s="171">
        <f t="shared" si="36"/>
        <v>8.4973598021479552E-4</v>
      </c>
      <c r="AH144" s="171">
        <f t="shared" si="37"/>
        <v>4.5515848309721052E-2</v>
      </c>
      <c r="AI144" s="172">
        <f t="shared" si="38"/>
        <v>7.2502559543985129E-2</v>
      </c>
      <c r="AJ144" s="185">
        <f t="shared" si="39"/>
        <v>1.1830874667611901E-2</v>
      </c>
    </row>
    <row r="145" spans="1:36">
      <c r="A145" s="191">
        <v>184</v>
      </c>
      <c r="B145" s="190" t="s">
        <v>601</v>
      </c>
      <c r="C145" s="189" t="s">
        <v>600</v>
      </c>
      <c r="D145" s="79" t="s">
        <v>597</v>
      </c>
      <c r="E145" s="80">
        <v>220.082367</v>
      </c>
      <c r="F145" s="79">
        <v>0.68300000000000005</v>
      </c>
      <c r="G145" s="188" t="s">
        <v>168</v>
      </c>
      <c r="H145" s="98">
        <v>16857.349999999999</v>
      </c>
      <c r="I145" s="97">
        <v>10766.63</v>
      </c>
      <c r="J145" s="97">
        <v>65677.55</v>
      </c>
      <c r="K145" s="97">
        <v>62440.65</v>
      </c>
      <c r="L145" s="97">
        <v>3193.4</v>
      </c>
      <c r="M145" s="97">
        <v>3817.41</v>
      </c>
      <c r="N145" s="97">
        <v>13940.68</v>
      </c>
      <c r="O145" s="97">
        <v>2999.91</v>
      </c>
      <c r="P145" s="97">
        <v>3064.14</v>
      </c>
      <c r="Q145" s="99">
        <v>5833.34</v>
      </c>
      <c r="R145" s="98">
        <v>12717.39</v>
      </c>
      <c r="S145" s="97">
        <v>29841.9</v>
      </c>
      <c r="T145" s="97">
        <v>8956.66</v>
      </c>
      <c r="U145" s="97">
        <v>36518.82</v>
      </c>
      <c r="V145" s="97">
        <v>26996.31</v>
      </c>
      <c r="W145" s="99">
        <v>39335.230000000003</v>
      </c>
      <c r="X145" s="187">
        <f t="shared" si="27"/>
        <v>39649</v>
      </c>
      <c r="Y145" s="99">
        <f t="shared" si="28"/>
        <v>3505.4049999999997</v>
      </c>
      <c r="Z145" s="186">
        <f t="shared" si="29"/>
        <v>12717.39</v>
      </c>
      <c r="AA145" s="99">
        <f t="shared" si="30"/>
        <v>36518.82</v>
      </c>
      <c r="AB145" s="171">
        <f t="shared" si="31"/>
        <v>11.310818578737694</v>
      </c>
      <c r="AC145" s="171">
        <f t="shared" si="32"/>
        <v>0.34824208449232474</v>
      </c>
      <c r="AD145" s="173">
        <f t="shared" si="33"/>
        <v>32.479757853582981</v>
      </c>
      <c r="AE145" s="172">
        <f t="shared" si="34"/>
        <v>3.1176994650631933</v>
      </c>
      <c r="AF145" s="171">
        <f t="shared" si="35"/>
        <v>9.5988999644566822E-2</v>
      </c>
      <c r="AG145" s="171">
        <f t="shared" si="36"/>
        <v>2.136683384961726E-2</v>
      </c>
      <c r="AH145" s="171">
        <f t="shared" si="37"/>
        <v>8.2743291200129659E-2</v>
      </c>
      <c r="AI145" s="172">
        <f t="shared" si="38"/>
        <v>0.28215055561020491</v>
      </c>
      <c r="AJ145" s="185">
        <f t="shared" si="39"/>
        <v>8.1503148991695645E-5</v>
      </c>
    </row>
    <row r="146" spans="1:36">
      <c r="A146" s="191">
        <v>185</v>
      </c>
      <c r="B146" s="190" t="s">
        <v>599</v>
      </c>
      <c r="C146" s="189" t="s">
        <v>598</v>
      </c>
      <c r="D146" s="79" t="s">
        <v>597</v>
      </c>
      <c r="E146" s="80">
        <v>613.14001499999995</v>
      </c>
      <c r="F146" s="79">
        <v>0.55900000000000005</v>
      </c>
      <c r="G146" s="188" t="s">
        <v>168</v>
      </c>
      <c r="H146" s="98">
        <v>387195.41</v>
      </c>
      <c r="I146" s="97">
        <v>444406.16</v>
      </c>
      <c r="J146" s="97">
        <v>422221.38</v>
      </c>
      <c r="K146" s="97">
        <v>530598.93999999994</v>
      </c>
      <c r="L146" s="97">
        <v>276133.46999999997</v>
      </c>
      <c r="M146" s="97">
        <v>273383.40999999997</v>
      </c>
      <c r="N146" s="97">
        <v>312272.59000000003</v>
      </c>
      <c r="O146" s="97">
        <v>157882.32999999999</v>
      </c>
      <c r="P146" s="97">
        <v>201488.02</v>
      </c>
      <c r="Q146" s="99">
        <v>195114.02</v>
      </c>
      <c r="R146" s="98">
        <v>555734</v>
      </c>
      <c r="S146" s="97">
        <v>613150.88</v>
      </c>
      <c r="T146" s="97">
        <v>507058.03</v>
      </c>
      <c r="U146" s="97">
        <v>607259.81000000006</v>
      </c>
      <c r="V146" s="97">
        <v>405598.71999999997</v>
      </c>
      <c r="W146" s="99">
        <v>665015.43999999994</v>
      </c>
      <c r="X146" s="187">
        <f t="shared" si="27"/>
        <v>433313.77</v>
      </c>
      <c r="Y146" s="99">
        <f t="shared" si="28"/>
        <v>237435.71499999997</v>
      </c>
      <c r="Z146" s="186">
        <f t="shared" si="29"/>
        <v>555734</v>
      </c>
      <c r="AA146" s="99">
        <f t="shared" si="30"/>
        <v>607259.81000000006</v>
      </c>
      <c r="AB146" s="171">
        <f t="shared" si="31"/>
        <v>1.8249730037454561</v>
      </c>
      <c r="AC146" s="171">
        <f t="shared" si="32"/>
        <v>0.91515030444711953</v>
      </c>
      <c r="AD146" s="173">
        <f t="shared" si="33"/>
        <v>1.9941784370033055</v>
      </c>
      <c r="AE146" s="172">
        <f t="shared" si="34"/>
        <v>0.7797143417534288</v>
      </c>
      <c r="AF146" s="171">
        <f t="shared" si="35"/>
        <v>0.39099527268237949</v>
      </c>
      <c r="AG146" s="171">
        <f t="shared" si="36"/>
        <v>6.4031027415119941E-4</v>
      </c>
      <c r="AH146" s="171">
        <f t="shared" si="37"/>
        <v>0.99428013170295271</v>
      </c>
      <c r="AI146" s="172">
        <f t="shared" si="38"/>
        <v>5.1875145720576367E-2</v>
      </c>
      <c r="AJ146" s="185">
        <f t="shared" si="39"/>
        <v>1.3060728293926157E-3</v>
      </c>
    </row>
    <row r="147" spans="1:36">
      <c r="A147" s="191">
        <v>188</v>
      </c>
      <c r="B147" s="190" t="s">
        <v>596</v>
      </c>
      <c r="C147" s="189" t="s">
        <v>595</v>
      </c>
      <c r="D147" s="79" t="s">
        <v>580</v>
      </c>
      <c r="E147" s="80">
        <v>239.11476099999999</v>
      </c>
      <c r="F147" s="79">
        <v>0.76600000000000001</v>
      </c>
      <c r="G147" s="188" t="s">
        <v>168</v>
      </c>
      <c r="H147" s="98">
        <v>8158806.5</v>
      </c>
      <c r="I147" s="97">
        <v>8970327</v>
      </c>
      <c r="J147" s="97">
        <v>2994602.75</v>
      </c>
      <c r="K147" s="97">
        <v>4290444.5</v>
      </c>
      <c r="L147" s="97">
        <v>8723370</v>
      </c>
      <c r="M147" s="97">
        <v>8852279</v>
      </c>
      <c r="N147" s="97">
        <v>8595848</v>
      </c>
      <c r="O147" s="97">
        <v>8464029</v>
      </c>
      <c r="P147" s="97">
        <v>5320213.5</v>
      </c>
      <c r="Q147" s="99">
        <v>8507696</v>
      </c>
      <c r="R147" s="98">
        <v>12686.22</v>
      </c>
      <c r="S147" s="97">
        <v>5046.33</v>
      </c>
      <c r="T147" s="97">
        <v>107046.52</v>
      </c>
      <c r="U147" s="97">
        <v>3306.23</v>
      </c>
      <c r="V147" s="97">
        <v>6027.69</v>
      </c>
      <c r="W147" s="99">
        <v>1291.93</v>
      </c>
      <c r="X147" s="187">
        <f t="shared" si="27"/>
        <v>6224625.5</v>
      </c>
      <c r="Y147" s="99">
        <f t="shared" si="28"/>
        <v>8551772</v>
      </c>
      <c r="Z147" s="186">
        <f t="shared" si="29"/>
        <v>12686.22</v>
      </c>
      <c r="AA147" s="99">
        <f t="shared" si="30"/>
        <v>3306.23</v>
      </c>
      <c r="AB147" s="171">
        <f t="shared" si="31"/>
        <v>0.72787552100313246</v>
      </c>
      <c r="AC147" s="171">
        <f t="shared" si="32"/>
        <v>3.8370651769538111</v>
      </c>
      <c r="AD147" s="173">
        <f t="shared" si="33"/>
        <v>0.18969589710774265</v>
      </c>
      <c r="AE147" s="172">
        <f t="shared" si="34"/>
        <v>490.66037795340145</v>
      </c>
      <c r="AF147" s="171">
        <f t="shared" si="35"/>
        <v>2586.5629432919063</v>
      </c>
      <c r="AG147" s="171">
        <f t="shared" si="36"/>
        <v>0.17979847706637286</v>
      </c>
      <c r="AH147" s="171">
        <f t="shared" si="37"/>
        <v>0.31091630028174733</v>
      </c>
      <c r="AI147" s="172">
        <f t="shared" si="38"/>
        <v>1.6895181454140189E-2</v>
      </c>
      <c r="AJ147" s="185">
        <f t="shared" si="39"/>
        <v>2.2155769273029264E-5</v>
      </c>
    </row>
    <row r="148" spans="1:36">
      <c r="A148" s="191">
        <v>189</v>
      </c>
      <c r="B148" s="190" t="s">
        <v>594</v>
      </c>
      <c r="C148" s="189" t="s">
        <v>593</v>
      </c>
      <c r="D148" s="79" t="s">
        <v>580</v>
      </c>
      <c r="E148" s="80">
        <v>203.150375</v>
      </c>
      <c r="F148" s="79">
        <v>0.65500000000000003</v>
      </c>
      <c r="G148" s="188" t="s">
        <v>303</v>
      </c>
      <c r="H148" s="98">
        <v>318922.21999999997</v>
      </c>
      <c r="I148" s="97">
        <v>186314</v>
      </c>
      <c r="J148" s="97">
        <v>325252.15999999997</v>
      </c>
      <c r="K148" s="97">
        <v>280600.96999999997</v>
      </c>
      <c r="L148" s="97">
        <v>217263.45</v>
      </c>
      <c r="M148" s="97">
        <v>261489.11</v>
      </c>
      <c r="N148" s="97">
        <v>306833.62</v>
      </c>
      <c r="O148" s="97">
        <v>319473.65999999997</v>
      </c>
      <c r="P148" s="97">
        <v>218671.73</v>
      </c>
      <c r="Q148" s="99">
        <v>229370.12</v>
      </c>
      <c r="R148" s="98">
        <v>130619.77</v>
      </c>
      <c r="S148" s="97">
        <v>345342.09</v>
      </c>
      <c r="T148" s="97">
        <v>246151.55</v>
      </c>
      <c r="U148" s="97">
        <v>134889.42000000001</v>
      </c>
      <c r="V148" s="97">
        <v>156083.54999999999</v>
      </c>
      <c r="W148" s="99">
        <v>142904.32999999999</v>
      </c>
      <c r="X148" s="187">
        <f t="shared" si="27"/>
        <v>299761.59499999997</v>
      </c>
      <c r="Y148" s="99">
        <f t="shared" si="28"/>
        <v>245429.61499999999</v>
      </c>
      <c r="Z148" s="186">
        <f t="shared" si="29"/>
        <v>246151.55</v>
      </c>
      <c r="AA148" s="99">
        <f t="shared" si="30"/>
        <v>142904.32999999999</v>
      </c>
      <c r="AB148" s="171">
        <f t="shared" si="31"/>
        <v>1.2213749958414757</v>
      </c>
      <c r="AC148" s="171">
        <f t="shared" si="32"/>
        <v>1.7224918937025913</v>
      </c>
      <c r="AD148" s="173">
        <f t="shared" si="33"/>
        <v>0.70907445213925668</v>
      </c>
      <c r="AE148" s="172">
        <f t="shared" si="34"/>
        <v>1.21779283941133</v>
      </c>
      <c r="AF148" s="171">
        <f t="shared" si="35"/>
        <v>1.7174400173878568</v>
      </c>
      <c r="AG148" s="171">
        <f t="shared" si="36"/>
        <v>0.59568027750914088</v>
      </c>
      <c r="AH148" s="171">
        <f t="shared" si="37"/>
        <v>0.19818787149318162</v>
      </c>
      <c r="AI148" s="172">
        <f t="shared" si="38"/>
        <v>0.58916076080976576</v>
      </c>
      <c r="AJ148" s="185">
        <f t="shared" si="39"/>
        <v>4.1086350042642264E-3</v>
      </c>
    </row>
    <row r="149" spans="1:36">
      <c r="A149" s="191">
        <v>190</v>
      </c>
      <c r="B149" s="190" t="s">
        <v>592</v>
      </c>
      <c r="C149" s="189" t="s">
        <v>591</v>
      </c>
      <c r="D149" s="79" t="s">
        <v>580</v>
      </c>
      <c r="E149" s="80">
        <v>227.11389199999999</v>
      </c>
      <c r="F149" s="79">
        <v>0.61399999999999999</v>
      </c>
      <c r="G149" s="188" t="s">
        <v>303</v>
      </c>
      <c r="H149" s="98">
        <v>17232262</v>
      </c>
      <c r="I149" s="97">
        <v>17392248</v>
      </c>
      <c r="J149" s="97">
        <v>3652325.25</v>
      </c>
      <c r="K149" s="97">
        <v>7531650.5</v>
      </c>
      <c r="L149" s="97">
        <v>19398684</v>
      </c>
      <c r="M149" s="97">
        <v>16139207</v>
      </c>
      <c r="N149" s="97">
        <v>15981420</v>
      </c>
      <c r="O149" s="97">
        <v>16370971</v>
      </c>
      <c r="P149" s="97">
        <v>14650553</v>
      </c>
      <c r="Q149" s="99">
        <v>16346945</v>
      </c>
      <c r="R149" s="98">
        <v>78887.86</v>
      </c>
      <c r="S149" s="97">
        <v>87418.5</v>
      </c>
      <c r="T149" s="97">
        <v>149431.45000000001</v>
      </c>
      <c r="U149" s="97">
        <v>65460.19</v>
      </c>
      <c r="V149" s="97">
        <v>84237.62</v>
      </c>
      <c r="W149" s="99">
        <v>47835.88</v>
      </c>
      <c r="X149" s="187">
        <f t="shared" si="27"/>
        <v>12381956.25</v>
      </c>
      <c r="Y149" s="99">
        <f t="shared" si="28"/>
        <v>16243076</v>
      </c>
      <c r="Z149" s="186">
        <f t="shared" si="29"/>
        <v>87418.5</v>
      </c>
      <c r="AA149" s="99">
        <f t="shared" si="30"/>
        <v>65460.19</v>
      </c>
      <c r="AB149" s="171">
        <f t="shared" si="31"/>
        <v>0.76229134493983775</v>
      </c>
      <c r="AC149" s="171">
        <f t="shared" si="32"/>
        <v>1.3354452530614409</v>
      </c>
      <c r="AD149" s="173">
        <f t="shared" si="33"/>
        <v>0.57081437310314542</v>
      </c>
      <c r="AE149" s="172">
        <f t="shared" si="34"/>
        <v>141.63999897046963</v>
      </c>
      <c r="AF149" s="171">
        <f t="shared" si="35"/>
        <v>248.13670721090176</v>
      </c>
      <c r="AG149" s="171">
        <f t="shared" si="36"/>
        <v>0.11683448508942197</v>
      </c>
      <c r="AH149" s="171">
        <f t="shared" si="37"/>
        <v>0.1843265563812764</v>
      </c>
      <c r="AI149" s="172">
        <f t="shared" si="38"/>
        <v>3.9849049470520266E-2</v>
      </c>
      <c r="AJ149" s="185">
        <f t="shared" si="39"/>
        <v>4.8188407187019614E-7</v>
      </c>
    </row>
    <row r="150" spans="1:36">
      <c r="A150" s="191">
        <v>192</v>
      </c>
      <c r="B150" s="190" t="s">
        <v>590</v>
      </c>
      <c r="C150" s="189" t="s">
        <v>589</v>
      </c>
      <c r="D150" s="79" t="s">
        <v>580</v>
      </c>
      <c r="E150" s="80">
        <v>212.04302999999999</v>
      </c>
      <c r="F150" s="79">
        <v>0.72699999999999998</v>
      </c>
      <c r="G150" s="188" t="s">
        <v>303</v>
      </c>
      <c r="H150" s="98">
        <v>404833.72</v>
      </c>
      <c r="I150" s="97">
        <v>2799602.75</v>
      </c>
      <c r="J150" s="97">
        <v>28378.3</v>
      </c>
      <c r="K150" s="97">
        <v>25928.82</v>
      </c>
      <c r="L150" s="97">
        <v>25913.26</v>
      </c>
      <c r="M150" s="97">
        <v>69793.45</v>
      </c>
      <c r="N150" s="97">
        <v>19928.73</v>
      </c>
      <c r="O150" s="97">
        <v>785399.31</v>
      </c>
      <c r="P150" s="97">
        <v>583701.43999999994</v>
      </c>
      <c r="Q150" s="99">
        <v>18158.2</v>
      </c>
      <c r="R150" s="98">
        <v>600409.06000000006</v>
      </c>
      <c r="S150" s="97">
        <v>274765.84000000003</v>
      </c>
      <c r="T150" s="97">
        <v>425116.12</v>
      </c>
      <c r="U150" s="97">
        <v>301478.40999999997</v>
      </c>
      <c r="V150" s="97">
        <v>258068.58</v>
      </c>
      <c r="W150" s="99">
        <v>246987.83</v>
      </c>
      <c r="X150" s="187">
        <f t="shared" si="27"/>
        <v>216606.00999999998</v>
      </c>
      <c r="Y150" s="99">
        <f t="shared" si="28"/>
        <v>47853.354999999996</v>
      </c>
      <c r="Z150" s="186">
        <f t="shared" si="29"/>
        <v>425116.12</v>
      </c>
      <c r="AA150" s="99">
        <f t="shared" si="30"/>
        <v>258068.58</v>
      </c>
      <c r="AB150" s="171">
        <f t="shared" si="31"/>
        <v>4.5264539967991793</v>
      </c>
      <c r="AC150" s="171">
        <f t="shared" si="32"/>
        <v>1.6472990241586172</v>
      </c>
      <c r="AD150" s="173">
        <f t="shared" si="33"/>
        <v>2.74780348340893</v>
      </c>
      <c r="AE150" s="172">
        <f t="shared" si="34"/>
        <v>0.50952198660450698</v>
      </c>
      <c r="AF150" s="171">
        <f t="shared" si="35"/>
        <v>0.18542883058449036</v>
      </c>
      <c r="AG150" s="171">
        <f t="shared" si="36"/>
        <v>0.33993650781501977</v>
      </c>
      <c r="AH150" s="171">
        <f t="shared" si="37"/>
        <v>0.16009598078923087</v>
      </c>
      <c r="AI150" s="172">
        <f t="shared" si="38"/>
        <v>0.65130831398558509</v>
      </c>
      <c r="AJ150" s="185">
        <f t="shared" si="39"/>
        <v>0.93117543092193245</v>
      </c>
    </row>
    <row r="151" spans="1:36">
      <c r="A151" s="191">
        <v>193</v>
      </c>
      <c r="B151" s="190" t="s">
        <v>588</v>
      </c>
      <c r="C151" s="189" t="s">
        <v>587</v>
      </c>
      <c r="D151" s="79" t="s">
        <v>580</v>
      </c>
      <c r="E151" s="80">
        <v>130.060822</v>
      </c>
      <c r="F151" s="79">
        <v>0.67200000000000004</v>
      </c>
      <c r="G151" s="188" t="s">
        <v>168</v>
      </c>
      <c r="H151" s="98">
        <v>66953504</v>
      </c>
      <c r="I151" s="97">
        <v>67831176</v>
      </c>
      <c r="J151" s="97">
        <v>43721956</v>
      </c>
      <c r="K151" s="97">
        <v>57062400</v>
      </c>
      <c r="L151" s="97">
        <v>60519164</v>
      </c>
      <c r="M151" s="97">
        <v>52334500</v>
      </c>
      <c r="N151" s="97">
        <v>51629532</v>
      </c>
      <c r="O151" s="97">
        <v>47132508</v>
      </c>
      <c r="P151" s="97">
        <v>61285376</v>
      </c>
      <c r="Q151" s="99">
        <v>64300128</v>
      </c>
      <c r="R151" s="98">
        <v>1417444.62</v>
      </c>
      <c r="S151" s="97">
        <v>1152698.8799999999</v>
      </c>
      <c r="T151" s="97">
        <v>4063220.75</v>
      </c>
      <c r="U151" s="97">
        <v>713003.69</v>
      </c>
      <c r="V151" s="97">
        <v>815036.56</v>
      </c>
      <c r="W151" s="99">
        <v>548512.25</v>
      </c>
      <c r="X151" s="187">
        <f t="shared" si="27"/>
        <v>62007952</v>
      </c>
      <c r="Y151" s="99">
        <f t="shared" si="28"/>
        <v>56426832</v>
      </c>
      <c r="Z151" s="186">
        <f t="shared" si="29"/>
        <v>1417444.62</v>
      </c>
      <c r="AA151" s="99">
        <f t="shared" si="30"/>
        <v>713003.69</v>
      </c>
      <c r="AB151" s="171">
        <f t="shared" si="31"/>
        <v>1.0989089729510244</v>
      </c>
      <c r="AC151" s="171">
        <f t="shared" si="32"/>
        <v>1.9879905810866143</v>
      </c>
      <c r="AD151" s="173">
        <f t="shared" si="33"/>
        <v>0.55277373213225822</v>
      </c>
      <c r="AE151" s="172">
        <f t="shared" si="34"/>
        <v>43.746296063404579</v>
      </c>
      <c r="AF151" s="171">
        <f t="shared" si="35"/>
        <v>79.139607257853044</v>
      </c>
      <c r="AG151" s="171">
        <f t="shared" si="36"/>
        <v>0.64478376696436279</v>
      </c>
      <c r="AH151" s="171">
        <f t="shared" si="37"/>
        <v>0.17864519483289404</v>
      </c>
      <c r="AI151" s="172">
        <f t="shared" si="38"/>
        <v>3.7611982317729375E-4</v>
      </c>
      <c r="AJ151" s="185">
        <f t="shared" si="39"/>
        <v>2.5403324994528534E-6</v>
      </c>
    </row>
    <row r="152" spans="1:36">
      <c r="A152" s="191">
        <v>194</v>
      </c>
      <c r="B152" s="190" t="s">
        <v>586</v>
      </c>
      <c r="C152" s="189" t="s">
        <v>585</v>
      </c>
      <c r="D152" s="79" t="s">
        <v>580</v>
      </c>
      <c r="E152" s="80">
        <v>112.05025500000001</v>
      </c>
      <c r="F152" s="79">
        <v>0.77900000000000003</v>
      </c>
      <c r="G152" s="188" t="s">
        <v>168</v>
      </c>
      <c r="H152" s="98">
        <v>707350.81</v>
      </c>
      <c r="I152" s="97">
        <v>1022347.5</v>
      </c>
      <c r="J152" s="97">
        <v>731624.5</v>
      </c>
      <c r="K152" s="97">
        <v>968704.25</v>
      </c>
      <c r="L152" s="97">
        <v>880023.44</v>
      </c>
      <c r="M152" s="97">
        <v>671554.31</v>
      </c>
      <c r="N152" s="97">
        <v>960506.19</v>
      </c>
      <c r="O152" s="97">
        <v>861873.5</v>
      </c>
      <c r="P152" s="97">
        <v>1105621.1200000001</v>
      </c>
      <c r="Q152" s="99">
        <v>1047243</v>
      </c>
      <c r="R152" s="98">
        <v>61621.64</v>
      </c>
      <c r="S152" s="97">
        <v>61140.2</v>
      </c>
      <c r="T152" s="97">
        <v>82499.490000000005</v>
      </c>
      <c r="U152" s="97">
        <v>37722.379999999997</v>
      </c>
      <c r="V152" s="97">
        <v>98958.55</v>
      </c>
      <c r="W152" s="99">
        <v>67669.850000000006</v>
      </c>
      <c r="X152" s="187">
        <f t="shared" si="27"/>
        <v>850164.375</v>
      </c>
      <c r="Y152" s="99">
        <f t="shared" si="28"/>
        <v>920264.81499999994</v>
      </c>
      <c r="Z152" s="186">
        <f t="shared" si="29"/>
        <v>61621.64</v>
      </c>
      <c r="AA152" s="99">
        <f t="shared" si="30"/>
        <v>67669.850000000006</v>
      </c>
      <c r="AB152" s="171">
        <f t="shared" si="31"/>
        <v>0.92382579573033019</v>
      </c>
      <c r="AC152" s="171">
        <f t="shared" si="32"/>
        <v>0.91062179094530271</v>
      </c>
      <c r="AD152" s="173">
        <f t="shared" si="33"/>
        <v>1.014499987718634</v>
      </c>
      <c r="AE152" s="172">
        <f t="shared" si="34"/>
        <v>13.796523023405415</v>
      </c>
      <c r="AF152" s="171">
        <f t="shared" si="35"/>
        <v>13.599332863897288</v>
      </c>
      <c r="AG152" s="171">
        <f t="shared" si="36"/>
        <v>0.54731138603344565</v>
      </c>
      <c r="AH152" s="171">
        <f t="shared" si="37"/>
        <v>0.98803814310545346</v>
      </c>
      <c r="AI152" s="172">
        <f t="shared" si="38"/>
        <v>4.2418838504850386E-4</v>
      </c>
      <c r="AJ152" s="185">
        <f t="shared" si="39"/>
        <v>3.7469382647220438E-5</v>
      </c>
    </row>
    <row r="153" spans="1:36">
      <c r="A153" s="191">
        <v>198</v>
      </c>
      <c r="B153" s="190" t="s">
        <v>584</v>
      </c>
      <c r="C153" s="189" t="s">
        <v>583</v>
      </c>
      <c r="D153" s="79" t="s">
        <v>580</v>
      </c>
      <c r="E153" s="80">
        <v>118.061516</v>
      </c>
      <c r="F153" s="79">
        <v>0.66</v>
      </c>
      <c r="G153" s="188" t="s">
        <v>303</v>
      </c>
      <c r="H153" s="98">
        <v>686758.12</v>
      </c>
      <c r="I153" s="97">
        <v>629428.56000000006</v>
      </c>
      <c r="J153" s="97">
        <v>539752.12</v>
      </c>
      <c r="K153" s="97">
        <v>806295.69</v>
      </c>
      <c r="L153" s="97">
        <v>583054.81000000006</v>
      </c>
      <c r="M153" s="97">
        <v>750184</v>
      </c>
      <c r="N153" s="97">
        <v>592113.31000000006</v>
      </c>
      <c r="O153" s="97">
        <v>475778.41</v>
      </c>
      <c r="P153" s="97">
        <v>265739.90999999997</v>
      </c>
      <c r="Q153" s="99">
        <v>412369.75</v>
      </c>
      <c r="R153" s="98">
        <v>519003.16</v>
      </c>
      <c r="S153" s="97">
        <v>648510.93999999994</v>
      </c>
      <c r="T153" s="97">
        <v>416523.66</v>
      </c>
      <c r="U153" s="97">
        <v>303038.06</v>
      </c>
      <c r="V153" s="97">
        <v>314804.34000000003</v>
      </c>
      <c r="W153" s="99">
        <v>221912.19</v>
      </c>
      <c r="X153" s="187">
        <f t="shared" si="27"/>
        <v>658093.34000000008</v>
      </c>
      <c r="Y153" s="99">
        <f t="shared" si="28"/>
        <v>529416.61</v>
      </c>
      <c r="Z153" s="186">
        <f t="shared" si="29"/>
        <v>519003.16</v>
      </c>
      <c r="AA153" s="99">
        <f t="shared" si="30"/>
        <v>303038.06</v>
      </c>
      <c r="AB153" s="171">
        <f t="shared" si="31"/>
        <v>1.2430538210729734</v>
      </c>
      <c r="AC153" s="171">
        <f t="shared" si="32"/>
        <v>1.7126665871607019</v>
      </c>
      <c r="AD153" s="173">
        <f t="shared" si="33"/>
        <v>0.72580024062578152</v>
      </c>
      <c r="AE153" s="172">
        <f t="shared" si="34"/>
        <v>1.2679948615341767</v>
      </c>
      <c r="AF153" s="171">
        <f t="shared" si="35"/>
        <v>1.7470300925236915</v>
      </c>
      <c r="AG153" s="171">
        <f t="shared" si="36"/>
        <v>0.15169411795087037</v>
      </c>
      <c r="AH153" s="171">
        <f t="shared" si="37"/>
        <v>2.7545440684778204E-2</v>
      </c>
      <c r="AI153" s="172">
        <f t="shared" si="38"/>
        <v>0.17346555491496388</v>
      </c>
      <c r="AJ153" s="185">
        <f t="shared" si="39"/>
        <v>5.5739869548706425E-2</v>
      </c>
    </row>
    <row r="154" spans="1:36">
      <c r="A154" s="191">
        <v>199</v>
      </c>
      <c r="B154" s="190" t="s">
        <v>582</v>
      </c>
      <c r="C154" s="189" t="s">
        <v>581</v>
      </c>
      <c r="D154" s="79" t="s">
        <v>580</v>
      </c>
      <c r="E154" s="80">
        <v>132.06572</v>
      </c>
      <c r="F154" s="79">
        <v>0.68100000000000005</v>
      </c>
      <c r="G154" s="188" t="s">
        <v>303</v>
      </c>
      <c r="H154" s="98">
        <v>4396301.5</v>
      </c>
      <c r="I154" s="97">
        <v>3503347</v>
      </c>
      <c r="J154" s="97">
        <v>1922588.62</v>
      </c>
      <c r="K154" s="97">
        <v>2897783</v>
      </c>
      <c r="L154" s="97">
        <v>8711793</v>
      </c>
      <c r="M154" s="97">
        <v>7705481.5</v>
      </c>
      <c r="N154" s="97">
        <v>6859811.5</v>
      </c>
      <c r="O154" s="97">
        <v>8802548</v>
      </c>
      <c r="P154" s="97">
        <v>6422094.5</v>
      </c>
      <c r="Q154" s="99">
        <v>7183015.5</v>
      </c>
      <c r="R154" s="98">
        <v>1127716.75</v>
      </c>
      <c r="S154" s="97">
        <v>1861288.38</v>
      </c>
      <c r="T154" s="97">
        <v>1354282.88</v>
      </c>
      <c r="U154" s="97">
        <v>938991.69</v>
      </c>
      <c r="V154" s="97">
        <v>880581.56</v>
      </c>
      <c r="W154" s="99">
        <v>722127.31</v>
      </c>
      <c r="X154" s="187">
        <f t="shared" si="27"/>
        <v>3200565</v>
      </c>
      <c r="Y154" s="99">
        <f t="shared" si="28"/>
        <v>7444248.5</v>
      </c>
      <c r="Z154" s="186">
        <f t="shared" si="29"/>
        <v>1354282.88</v>
      </c>
      <c r="AA154" s="99">
        <f t="shared" si="30"/>
        <v>880581.56</v>
      </c>
      <c r="AB154" s="171">
        <f t="shared" si="31"/>
        <v>0.42993795814312219</v>
      </c>
      <c r="AC154" s="171">
        <f t="shared" si="32"/>
        <v>1.5379414486035794</v>
      </c>
      <c r="AD154" s="173">
        <f t="shared" si="33"/>
        <v>0.2795541784334491</v>
      </c>
      <c r="AE154" s="172">
        <f t="shared" si="34"/>
        <v>2.3632913383649954</v>
      </c>
      <c r="AF154" s="171">
        <f t="shared" si="35"/>
        <v>8.4537864953701725</v>
      </c>
      <c r="AG154" s="171">
        <f t="shared" si="36"/>
        <v>1.3103809011702058E-4</v>
      </c>
      <c r="AH154" s="171">
        <f t="shared" si="37"/>
        <v>5.6784562279648169E-2</v>
      </c>
      <c r="AI154" s="172">
        <f t="shared" si="38"/>
        <v>4.2759156632246387E-2</v>
      </c>
      <c r="AJ154" s="185">
        <f t="shared" si="39"/>
        <v>8.3348169808596626E-6</v>
      </c>
    </row>
    <row r="155" spans="1:36">
      <c r="A155" s="191">
        <v>205</v>
      </c>
      <c r="B155" s="190" t="s">
        <v>579</v>
      </c>
      <c r="C155" s="189" t="s">
        <v>578</v>
      </c>
      <c r="D155" s="79" t="s">
        <v>571</v>
      </c>
      <c r="E155" s="80">
        <v>218.10301200000001</v>
      </c>
      <c r="F155" s="79">
        <v>0.73599999999999999</v>
      </c>
      <c r="G155" s="188" t="s">
        <v>168</v>
      </c>
      <c r="H155" s="98">
        <v>2502585</v>
      </c>
      <c r="I155" s="97">
        <v>910385.56</v>
      </c>
      <c r="J155" s="97">
        <v>4038924.25</v>
      </c>
      <c r="K155" s="97">
        <v>2068547</v>
      </c>
      <c r="L155" s="97">
        <v>1778591.88</v>
      </c>
      <c r="M155" s="97">
        <v>1576954.62</v>
      </c>
      <c r="N155" s="97">
        <v>2558407.25</v>
      </c>
      <c r="O155" s="97">
        <v>3357547</v>
      </c>
      <c r="P155" s="97">
        <v>2422195.75</v>
      </c>
      <c r="Q155" s="99">
        <v>3211040</v>
      </c>
      <c r="R155" s="98">
        <v>1043668.19</v>
      </c>
      <c r="S155" s="97">
        <v>1684634</v>
      </c>
      <c r="T155" s="97">
        <v>995523.56</v>
      </c>
      <c r="U155" s="97">
        <v>527407.38</v>
      </c>
      <c r="V155" s="97">
        <v>694589.81</v>
      </c>
      <c r="W155" s="99">
        <v>656086.43999999994</v>
      </c>
      <c r="X155" s="187">
        <f t="shared" si="27"/>
        <v>2285566</v>
      </c>
      <c r="Y155" s="99">
        <f t="shared" si="28"/>
        <v>2490301.5</v>
      </c>
      <c r="Z155" s="186">
        <f t="shared" si="29"/>
        <v>1043668.19</v>
      </c>
      <c r="AA155" s="99">
        <f t="shared" si="30"/>
        <v>656086.43999999994</v>
      </c>
      <c r="AB155" s="171">
        <f t="shared" si="31"/>
        <v>0.91778686235381535</v>
      </c>
      <c r="AC155" s="171">
        <f t="shared" si="32"/>
        <v>1.5907479965597218</v>
      </c>
      <c r="AD155" s="173">
        <f t="shared" si="33"/>
        <v>0.57695302105593993</v>
      </c>
      <c r="AE155" s="172">
        <f t="shared" si="34"/>
        <v>2.1899354813142291</v>
      </c>
      <c r="AF155" s="171">
        <f t="shared" si="35"/>
        <v>3.7956911592320064</v>
      </c>
      <c r="AG155" s="171">
        <f t="shared" si="36"/>
        <v>0.87316513035050325</v>
      </c>
      <c r="AH155" s="171">
        <f t="shared" si="37"/>
        <v>5.4044038195456959E-2</v>
      </c>
      <c r="AI155" s="172">
        <f t="shared" si="38"/>
        <v>0.20792546633651979</v>
      </c>
      <c r="AJ155" s="185">
        <f t="shared" si="39"/>
        <v>3.6483524792030398E-3</v>
      </c>
    </row>
    <row r="156" spans="1:36">
      <c r="A156" s="191">
        <v>207</v>
      </c>
      <c r="B156" s="190" t="s">
        <v>577</v>
      </c>
      <c r="C156" s="189" t="s">
        <v>576</v>
      </c>
      <c r="D156" s="79" t="s">
        <v>571</v>
      </c>
      <c r="E156" s="80">
        <v>357.08926400000001</v>
      </c>
      <c r="F156" s="79">
        <v>0.71599999999999997</v>
      </c>
      <c r="G156" s="188" t="s">
        <v>168</v>
      </c>
      <c r="H156" s="98">
        <v>495598.97</v>
      </c>
      <c r="I156" s="97">
        <v>124143.44</v>
      </c>
      <c r="J156" s="97">
        <v>738742.06</v>
      </c>
      <c r="K156" s="97">
        <v>415484.75</v>
      </c>
      <c r="L156" s="97">
        <v>341819.34</v>
      </c>
      <c r="M156" s="97">
        <v>335276</v>
      </c>
      <c r="N156" s="97">
        <v>399807</v>
      </c>
      <c r="O156" s="97">
        <v>386673.34</v>
      </c>
      <c r="P156" s="97">
        <v>257727.55</v>
      </c>
      <c r="Q156" s="99">
        <v>420872.78</v>
      </c>
      <c r="R156" s="98">
        <v>77317.62</v>
      </c>
      <c r="S156" s="97">
        <v>156853</v>
      </c>
      <c r="T156" s="97">
        <v>122065.16</v>
      </c>
      <c r="U156" s="97">
        <v>51139.11</v>
      </c>
      <c r="V156" s="97">
        <v>102660.19</v>
      </c>
      <c r="W156" s="99">
        <v>133120.25</v>
      </c>
      <c r="X156" s="187">
        <f t="shared" si="27"/>
        <v>455541.86</v>
      </c>
      <c r="Y156" s="99">
        <f t="shared" si="28"/>
        <v>364246.34</v>
      </c>
      <c r="Z156" s="186">
        <f t="shared" si="29"/>
        <v>122065.16</v>
      </c>
      <c r="AA156" s="99">
        <f t="shared" si="30"/>
        <v>102660.19</v>
      </c>
      <c r="AB156" s="171">
        <f t="shared" si="31"/>
        <v>1.2506422439275573</v>
      </c>
      <c r="AC156" s="171">
        <f t="shared" si="32"/>
        <v>1.189021372354756</v>
      </c>
      <c r="AD156" s="173">
        <f t="shared" si="33"/>
        <v>1.0518248645529107</v>
      </c>
      <c r="AE156" s="172">
        <f t="shared" si="34"/>
        <v>3.7319564403143368</v>
      </c>
      <c r="AF156" s="171">
        <f t="shared" si="35"/>
        <v>3.5480777894527571</v>
      </c>
      <c r="AG156" s="171">
        <f t="shared" si="36"/>
        <v>0.43235335411306564</v>
      </c>
      <c r="AH156" s="171">
        <f t="shared" si="37"/>
        <v>0.52479355158013508</v>
      </c>
      <c r="AI156" s="172">
        <f t="shared" si="38"/>
        <v>8.4409618850135787E-2</v>
      </c>
      <c r="AJ156" s="185">
        <f t="shared" si="39"/>
        <v>2.5692967851116542E-4</v>
      </c>
    </row>
    <row r="157" spans="1:36">
      <c r="A157" s="191">
        <v>208</v>
      </c>
      <c r="B157" s="190" t="s">
        <v>575</v>
      </c>
      <c r="C157" s="189" t="s">
        <v>574</v>
      </c>
      <c r="D157" s="79" t="s">
        <v>571</v>
      </c>
      <c r="E157" s="80">
        <v>115.05064400000001</v>
      </c>
      <c r="F157" s="79">
        <v>0.68300000000000005</v>
      </c>
      <c r="G157" s="188" t="s">
        <v>303</v>
      </c>
      <c r="H157" s="98">
        <v>593774.56000000006</v>
      </c>
      <c r="I157" s="97">
        <v>589550.31000000006</v>
      </c>
      <c r="J157" s="97">
        <v>497116</v>
      </c>
      <c r="K157" s="97">
        <v>783525.19</v>
      </c>
      <c r="L157" s="97">
        <v>805721.81</v>
      </c>
      <c r="M157" s="97">
        <v>913421.81</v>
      </c>
      <c r="N157" s="97">
        <v>679386.88</v>
      </c>
      <c r="O157" s="97">
        <v>802707.94</v>
      </c>
      <c r="P157" s="97">
        <v>821137.75</v>
      </c>
      <c r="Q157" s="99">
        <v>774708.31</v>
      </c>
      <c r="R157" s="98">
        <v>52410.58</v>
      </c>
      <c r="S157" s="97">
        <v>46829.68</v>
      </c>
      <c r="T157" s="97">
        <v>34681.269999999997</v>
      </c>
      <c r="U157" s="97">
        <v>27247.41</v>
      </c>
      <c r="V157" s="97">
        <v>55343.55</v>
      </c>
      <c r="W157" s="99">
        <v>32590.78</v>
      </c>
      <c r="X157" s="187">
        <f t="shared" si="27"/>
        <v>591662.43500000006</v>
      </c>
      <c r="Y157" s="99">
        <f t="shared" si="28"/>
        <v>804214.875</v>
      </c>
      <c r="Z157" s="186">
        <f t="shared" si="29"/>
        <v>46829.68</v>
      </c>
      <c r="AA157" s="99">
        <f t="shared" si="30"/>
        <v>32590.78</v>
      </c>
      <c r="AB157" s="171">
        <f t="shared" si="31"/>
        <v>0.7357019291641429</v>
      </c>
      <c r="AC157" s="171">
        <f t="shared" si="32"/>
        <v>1.4368996384867132</v>
      </c>
      <c r="AD157" s="173">
        <f t="shared" si="33"/>
        <v>0.51200648219172462</v>
      </c>
      <c r="AE157" s="172">
        <f t="shared" si="34"/>
        <v>12.634347170426961</v>
      </c>
      <c r="AF157" s="171">
        <f t="shared" si="35"/>
        <v>24.676146904124419</v>
      </c>
      <c r="AG157" s="171">
        <f t="shared" si="36"/>
        <v>1.7113529947426404E-2</v>
      </c>
      <c r="AH157" s="171">
        <f t="shared" si="37"/>
        <v>0.56898711445608807</v>
      </c>
      <c r="AI157" s="172">
        <f t="shared" si="38"/>
        <v>4.8858501171317431E-4</v>
      </c>
      <c r="AJ157" s="185">
        <f t="shared" si="39"/>
        <v>6.6716335067797828E-7</v>
      </c>
    </row>
    <row r="158" spans="1:36">
      <c r="A158" s="191">
        <v>209</v>
      </c>
      <c r="B158" s="190" t="s">
        <v>573</v>
      </c>
      <c r="C158" s="189" t="s">
        <v>572</v>
      </c>
      <c r="D158" s="79" t="s">
        <v>571</v>
      </c>
      <c r="E158" s="80">
        <v>277.12243699999999</v>
      </c>
      <c r="F158" s="79">
        <v>1.772</v>
      </c>
      <c r="G158" s="188" t="s">
        <v>168</v>
      </c>
      <c r="H158" s="98">
        <v>69393.78</v>
      </c>
      <c r="I158" s="97">
        <v>27719.86</v>
      </c>
      <c r="J158" s="97">
        <v>235886.88</v>
      </c>
      <c r="K158" s="97">
        <v>183473.92000000001</v>
      </c>
      <c r="L158" s="97">
        <v>61687.68</v>
      </c>
      <c r="M158" s="97">
        <v>78180.97</v>
      </c>
      <c r="N158" s="97">
        <v>74802.75</v>
      </c>
      <c r="O158" s="97">
        <v>49174.41</v>
      </c>
      <c r="P158" s="97">
        <v>60325.37</v>
      </c>
      <c r="Q158" s="99">
        <v>50560.34</v>
      </c>
      <c r="R158" s="98">
        <v>32081.49</v>
      </c>
      <c r="S158" s="97">
        <v>39108.660000000003</v>
      </c>
      <c r="T158" s="97">
        <v>39896.129999999997</v>
      </c>
      <c r="U158" s="97">
        <v>42495.89</v>
      </c>
      <c r="V158" s="97">
        <v>34336.39</v>
      </c>
      <c r="W158" s="99">
        <v>29881.119999999999</v>
      </c>
      <c r="X158" s="187">
        <f t="shared" si="27"/>
        <v>126433.85</v>
      </c>
      <c r="Y158" s="99">
        <f t="shared" si="28"/>
        <v>61006.525000000001</v>
      </c>
      <c r="Z158" s="186">
        <f t="shared" si="29"/>
        <v>39108.660000000003</v>
      </c>
      <c r="AA158" s="99">
        <f t="shared" si="30"/>
        <v>34336.39</v>
      </c>
      <c r="AB158" s="171">
        <f t="shared" si="31"/>
        <v>2.0724643798347802</v>
      </c>
      <c r="AC158" s="171">
        <f t="shared" si="32"/>
        <v>1.1389857815571178</v>
      </c>
      <c r="AD158" s="173">
        <f t="shared" si="33"/>
        <v>1.8195700186893424</v>
      </c>
      <c r="AE158" s="172">
        <f t="shared" si="34"/>
        <v>3.2328862712248387</v>
      </c>
      <c r="AF158" s="171">
        <f t="shared" si="35"/>
        <v>1.7767308968706379</v>
      </c>
      <c r="AG158" s="171">
        <f t="shared" si="36"/>
        <v>0.12421508553992125</v>
      </c>
      <c r="AH158" s="171">
        <f t="shared" si="37"/>
        <v>0.75973295535210339</v>
      </c>
      <c r="AI158" s="172">
        <f t="shared" si="38"/>
        <v>0.16953530495312338</v>
      </c>
      <c r="AJ158" s="185">
        <f t="shared" si="39"/>
        <v>9.3909759504655996E-3</v>
      </c>
    </row>
    <row r="159" spans="1:36">
      <c r="A159" s="191">
        <v>210</v>
      </c>
      <c r="B159" s="190" t="s">
        <v>570</v>
      </c>
      <c r="C159" s="189" t="s">
        <v>569</v>
      </c>
      <c r="D159" s="79" t="s">
        <v>564</v>
      </c>
      <c r="E159" s="80">
        <v>126.022171</v>
      </c>
      <c r="F159" s="79">
        <v>0.65800000000000003</v>
      </c>
      <c r="G159" s="188" t="s">
        <v>303</v>
      </c>
      <c r="H159" s="98">
        <v>171969712</v>
      </c>
      <c r="I159" s="97">
        <v>183936272</v>
      </c>
      <c r="J159" s="97">
        <v>153535696</v>
      </c>
      <c r="K159" s="97">
        <v>176148624</v>
      </c>
      <c r="L159" s="97">
        <v>171194704</v>
      </c>
      <c r="M159" s="97">
        <v>187826256</v>
      </c>
      <c r="N159" s="97">
        <v>159100048</v>
      </c>
      <c r="O159" s="97">
        <v>188747664</v>
      </c>
      <c r="P159" s="97">
        <v>170485392</v>
      </c>
      <c r="Q159" s="99">
        <v>184916160</v>
      </c>
      <c r="R159" s="98">
        <v>53955292</v>
      </c>
      <c r="S159" s="97">
        <v>51287372</v>
      </c>
      <c r="T159" s="97">
        <v>55222444</v>
      </c>
      <c r="U159" s="97">
        <v>49257292</v>
      </c>
      <c r="V159" s="97">
        <v>42441024</v>
      </c>
      <c r="W159" s="99">
        <v>38014780</v>
      </c>
      <c r="X159" s="187">
        <f t="shared" si="27"/>
        <v>174059168</v>
      </c>
      <c r="Y159" s="99">
        <f t="shared" si="28"/>
        <v>178055432</v>
      </c>
      <c r="Z159" s="186">
        <f t="shared" si="29"/>
        <v>53955292</v>
      </c>
      <c r="AA159" s="99">
        <f t="shared" si="30"/>
        <v>42441024</v>
      </c>
      <c r="AB159" s="171">
        <f t="shared" si="31"/>
        <v>0.97755606804514672</v>
      </c>
      <c r="AC159" s="171">
        <f t="shared" si="32"/>
        <v>1.2713004285664737</v>
      </c>
      <c r="AD159" s="173">
        <f t="shared" si="33"/>
        <v>0.76894182215249074</v>
      </c>
      <c r="AE159" s="172">
        <f t="shared" si="34"/>
        <v>3.2259888056949078</v>
      </c>
      <c r="AF159" s="171">
        <f t="shared" si="35"/>
        <v>4.1953613560313716</v>
      </c>
      <c r="AG159" s="171">
        <f t="shared" si="36"/>
        <v>0.49767212211641398</v>
      </c>
      <c r="AH159" s="171">
        <f t="shared" si="37"/>
        <v>4.1776485900087028E-2</v>
      </c>
      <c r="AI159" s="172">
        <f t="shared" si="38"/>
        <v>2.144617089271096E-5</v>
      </c>
      <c r="AJ159" s="185">
        <f t="shared" si="39"/>
        <v>4.1251200662674927E-7</v>
      </c>
    </row>
    <row r="160" spans="1:36">
      <c r="A160" s="191">
        <v>211</v>
      </c>
      <c r="B160" s="190" t="s">
        <v>568</v>
      </c>
      <c r="C160" s="189" t="s">
        <v>567</v>
      </c>
      <c r="D160" s="79" t="s">
        <v>564</v>
      </c>
      <c r="E160" s="80">
        <v>110.027557</v>
      </c>
      <c r="F160" s="79">
        <v>0.65400000000000003</v>
      </c>
      <c r="G160" s="188" t="s">
        <v>303</v>
      </c>
      <c r="H160" s="98">
        <v>1014932.5</v>
      </c>
      <c r="I160" s="97">
        <v>1531729.88</v>
      </c>
      <c r="J160" s="97">
        <v>1484846.88</v>
      </c>
      <c r="K160" s="97">
        <v>2042837.88</v>
      </c>
      <c r="L160" s="97">
        <v>1636177.12</v>
      </c>
      <c r="M160" s="97">
        <v>1762934</v>
      </c>
      <c r="N160" s="97">
        <v>1410665.62</v>
      </c>
      <c r="O160" s="97">
        <v>1969669.62</v>
      </c>
      <c r="P160" s="97">
        <v>1572950.88</v>
      </c>
      <c r="Q160" s="99">
        <v>1505113.12</v>
      </c>
      <c r="R160" s="98">
        <v>1063890</v>
      </c>
      <c r="S160" s="97">
        <v>844358.81</v>
      </c>
      <c r="T160" s="97">
        <v>658152.81000000006</v>
      </c>
      <c r="U160" s="97">
        <v>723660.56</v>
      </c>
      <c r="V160" s="97">
        <v>771157.69</v>
      </c>
      <c r="W160" s="99">
        <v>659693.06000000006</v>
      </c>
      <c r="X160" s="187">
        <f t="shared" si="27"/>
        <v>1508288.38</v>
      </c>
      <c r="Y160" s="99">
        <f t="shared" si="28"/>
        <v>1604564</v>
      </c>
      <c r="Z160" s="186">
        <f t="shared" si="29"/>
        <v>844358.81</v>
      </c>
      <c r="AA160" s="99">
        <f t="shared" si="30"/>
        <v>723660.56</v>
      </c>
      <c r="AB160" s="171">
        <f t="shared" si="31"/>
        <v>0.9399988906643798</v>
      </c>
      <c r="AC160" s="171">
        <f t="shared" si="32"/>
        <v>1.1667884871326966</v>
      </c>
      <c r="AD160" s="173">
        <f t="shared" si="33"/>
        <v>0.8056292130327436</v>
      </c>
      <c r="AE160" s="172">
        <f t="shared" si="34"/>
        <v>1.7863121248181206</v>
      </c>
      <c r="AF160" s="171">
        <f t="shared" si="35"/>
        <v>2.2172881716809325</v>
      </c>
      <c r="AG160" s="171">
        <f t="shared" si="36"/>
        <v>0.54121987728910936</v>
      </c>
      <c r="AH160" s="171">
        <f t="shared" si="37"/>
        <v>0.3220714613792256</v>
      </c>
      <c r="AI160" s="172">
        <f t="shared" si="38"/>
        <v>5.5770938506299446E-2</v>
      </c>
      <c r="AJ160" s="185">
        <f t="shared" si="39"/>
        <v>1.225127560131098E-4</v>
      </c>
    </row>
    <row r="161" spans="1:36">
      <c r="A161" s="191">
        <v>221</v>
      </c>
      <c r="B161" s="190" t="s">
        <v>566</v>
      </c>
      <c r="C161" s="189" t="s">
        <v>565</v>
      </c>
      <c r="D161" s="79" t="s">
        <v>564</v>
      </c>
      <c r="E161" s="80">
        <v>166.053101</v>
      </c>
      <c r="F161" s="79">
        <v>0.72</v>
      </c>
      <c r="G161" s="188" t="s">
        <v>303</v>
      </c>
      <c r="H161" s="98">
        <v>226258.12</v>
      </c>
      <c r="I161" s="97">
        <v>137202.14000000001</v>
      </c>
      <c r="J161" s="97">
        <v>209764.61</v>
      </c>
      <c r="K161" s="97">
        <v>142000.67000000001</v>
      </c>
      <c r="L161" s="97">
        <v>133769.82999999999</v>
      </c>
      <c r="M161" s="97">
        <v>178042.61</v>
      </c>
      <c r="N161" s="97">
        <v>301070.65999999997</v>
      </c>
      <c r="O161" s="97">
        <v>127226.32</v>
      </c>
      <c r="P161" s="97">
        <v>161546.98000000001</v>
      </c>
      <c r="Q161" s="99">
        <v>161742.82999999999</v>
      </c>
      <c r="R161" s="98">
        <v>306805.75</v>
      </c>
      <c r="S161" s="97">
        <v>329366.46999999997</v>
      </c>
      <c r="T161" s="97">
        <v>161851.54999999999</v>
      </c>
      <c r="U161" s="97">
        <v>261111.83</v>
      </c>
      <c r="V161" s="97">
        <v>406469.16</v>
      </c>
      <c r="W161" s="99">
        <v>383044.16</v>
      </c>
      <c r="X161" s="187">
        <f t="shared" si="27"/>
        <v>175882.64</v>
      </c>
      <c r="Y161" s="99">
        <f t="shared" si="28"/>
        <v>161644.905</v>
      </c>
      <c r="Z161" s="186">
        <f t="shared" si="29"/>
        <v>306805.75</v>
      </c>
      <c r="AA161" s="99">
        <f t="shared" si="30"/>
        <v>383044.16</v>
      </c>
      <c r="AB161" s="171">
        <f t="shared" si="31"/>
        <v>1.0880803202550677</v>
      </c>
      <c r="AC161" s="171">
        <f t="shared" si="32"/>
        <v>0.80096704776806937</v>
      </c>
      <c r="AD161" s="173">
        <f t="shared" si="33"/>
        <v>1.3584582827558915</v>
      </c>
      <c r="AE161" s="172">
        <f t="shared" si="34"/>
        <v>0.57327035102829726</v>
      </c>
      <c r="AF161" s="171">
        <f t="shared" si="35"/>
        <v>0.42200070352201691</v>
      </c>
      <c r="AG161" s="171">
        <f t="shared" si="36"/>
        <v>0.96726597359049071</v>
      </c>
      <c r="AH161" s="171">
        <f t="shared" si="37"/>
        <v>0.29040888109020041</v>
      </c>
      <c r="AI161" s="172">
        <f t="shared" si="38"/>
        <v>0.15183827069058001</v>
      </c>
      <c r="AJ161" s="185">
        <f t="shared" si="39"/>
        <v>8.786811874127734E-3</v>
      </c>
    </row>
    <row r="162" spans="1:36">
      <c r="A162" s="191">
        <v>222</v>
      </c>
      <c r="B162" s="190" t="s">
        <v>563</v>
      </c>
      <c r="C162" s="189" t="s">
        <v>562</v>
      </c>
      <c r="D162" s="79" t="s">
        <v>545</v>
      </c>
      <c r="E162" s="80">
        <v>190.051895</v>
      </c>
      <c r="F162" s="79">
        <v>0.73799999999999999</v>
      </c>
      <c r="G162" s="188" t="s">
        <v>168</v>
      </c>
      <c r="H162" s="98">
        <v>45427.56</v>
      </c>
      <c r="I162" s="97">
        <v>15791.24</v>
      </c>
      <c r="J162" s="97">
        <v>86935.97</v>
      </c>
      <c r="K162" s="97">
        <v>35349.360000000001</v>
      </c>
      <c r="L162" s="97">
        <v>47423.8</v>
      </c>
      <c r="M162" s="97">
        <v>30956.57</v>
      </c>
      <c r="N162" s="97">
        <v>29813.78</v>
      </c>
      <c r="O162" s="97">
        <v>25306.58</v>
      </c>
      <c r="P162" s="97">
        <v>19161.669999999998</v>
      </c>
      <c r="Q162" s="99">
        <v>35492.53</v>
      </c>
      <c r="R162" s="98">
        <v>34742.36</v>
      </c>
      <c r="S162" s="97">
        <v>115411.78</v>
      </c>
      <c r="T162" s="97">
        <v>53135.61</v>
      </c>
      <c r="U162" s="97">
        <v>142838.19</v>
      </c>
      <c r="V162" s="97">
        <v>241779.23</v>
      </c>
      <c r="W162" s="99">
        <v>422292.72</v>
      </c>
      <c r="X162" s="187">
        <f t="shared" si="27"/>
        <v>40388.46</v>
      </c>
      <c r="Y162" s="99">
        <f t="shared" si="28"/>
        <v>30385.174999999999</v>
      </c>
      <c r="Z162" s="186">
        <f t="shared" si="29"/>
        <v>53135.61</v>
      </c>
      <c r="AA162" s="99">
        <f t="shared" si="30"/>
        <v>241779.23</v>
      </c>
      <c r="AB162" s="171">
        <f t="shared" si="31"/>
        <v>1.3292159745665444</v>
      </c>
      <c r="AC162" s="171">
        <f t="shared" si="32"/>
        <v>0.21976912574334859</v>
      </c>
      <c r="AD162" s="173">
        <f t="shared" si="33"/>
        <v>6.0482379864350611</v>
      </c>
      <c r="AE162" s="172">
        <f t="shared" si="34"/>
        <v>0.76010155901099086</v>
      </c>
      <c r="AF162" s="171">
        <f t="shared" si="35"/>
        <v>0.12567322263372249</v>
      </c>
      <c r="AG162" s="171">
        <f t="shared" si="36"/>
        <v>0.2909584802348415</v>
      </c>
      <c r="AH162" s="171">
        <f t="shared" si="37"/>
        <v>7.7934525568848528E-2</v>
      </c>
      <c r="AI162" s="172">
        <f t="shared" si="38"/>
        <v>0.45536825549312687</v>
      </c>
      <c r="AJ162" s="185">
        <f t="shared" si="39"/>
        <v>3.1140541061992441E-3</v>
      </c>
    </row>
    <row r="163" spans="1:36">
      <c r="A163" s="191">
        <v>223</v>
      </c>
      <c r="B163" s="190" t="s">
        <v>561</v>
      </c>
      <c r="C163" s="189" t="s">
        <v>560</v>
      </c>
      <c r="D163" s="79" t="s">
        <v>545</v>
      </c>
      <c r="E163" s="80">
        <v>162.05467200000001</v>
      </c>
      <c r="F163" s="79">
        <v>1.9830000000000001</v>
      </c>
      <c r="G163" s="188" t="s">
        <v>168</v>
      </c>
      <c r="H163" s="98">
        <v>5688.28</v>
      </c>
      <c r="I163" s="97">
        <v>8734.0300000000007</v>
      </c>
      <c r="J163" s="97">
        <v>13529.43</v>
      </c>
      <c r="K163" s="97">
        <v>3275.04</v>
      </c>
      <c r="L163" s="97">
        <v>2154.2199999999998</v>
      </c>
      <c r="M163" s="97">
        <v>2098.4299999999998</v>
      </c>
      <c r="N163" s="97">
        <v>3097.15</v>
      </c>
      <c r="O163" s="97">
        <v>2235.6799999999998</v>
      </c>
      <c r="P163" s="97">
        <v>1382.81</v>
      </c>
      <c r="Q163" s="99">
        <v>6149.74</v>
      </c>
      <c r="R163" s="98">
        <v>8105.85</v>
      </c>
      <c r="S163" s="97">
        <v>6778.55</v>
      </c>
      <c r="T163" s="97">
        <v>25831.06</v>
      </c>
      <c r="U163" s="97">
        <v>18550.57</v>
      </c>
      <c r="V163" s="97">
        <v>36769.980000000003</v>
      </c>
      <c r="W163" s="99">
        <v>33586.78</v>
      </c>
      <c r="X163" s="187">
        <f t="shared" si="27"/>
        <v>7211.1550000000007</v>
      </c>
      <c r="Y163" s="99">
        <f t="shared" si="28"/>
        <v>2194.9499999999998</v>
      </c>
      <c r="Z163" s="186">
        <f t="shared" si="29"/>
        <v>8105.85</v>
      </c>
      <c r="AA163" s="99">
        <f t="shared" si="30"/>
        <v>33586.78</v>
      </c>
      <c r="AB163" s="171">
        <f t="shared" si="31"/>
        <v>3.2853390737830024</v>
      </c>
      <c r="AC163" s="171">
        <f t="shared" si="32"/>
        <v>0.24134049170536742</v>
      </c>
      <c r="AD163" s="173">
        <f t="shared" si="33"/>
        <v>13.612879672897161</v>
      </c>
      <c r="AE163" s="172">
        <f t="shared" si="34"/>
        <v>0.88962354349019535</v>
      </c>
      <c r="AF163" s="171">
        <f t="shared" si="35"/>
        <v>6.5351605601966012E-2</v>
      </c>
      <c r="AG163" s="171">
        <f t="shared" si="36"/>
        <v>3.483600470207484E-2</v>
      </c>
      <c r="AH163" s="171">
        <f t="shared" si="37"/>
        <v>0.12582886701120929</v>
      </c>
      <c r="AI163" s="172">
        <f t="shared" si="38"/>
        <v>0.36326513676930933</v>
      </c>
      <c r="AJ163" s="185">
        <f t="shared" si="39"/>
        <v>2.0826398775793432E-4</v>
      </c>
    </row>
    <row r="164" spans="1:36">
      <c r="A164" s="191">
        <v>230</v>
      </c>
      <c r="B164" s="190" t="s">
        <v>559</v>
      </c>
      <c r="C164" s="189" t="s">
        <v>558</v>
      </c>
      <c r="D164" s="79" t="s">
        <v>545</v>
      </c>
      <c r="E164" s="80">
        <v>209.092209</v>
      </c>
      <c r="F164" s="79">
        <v>1.4079999999999999</v>
      </c>
      <c r="G164" s="188" t="s">
        <v>303</v>
      </c>
      <c r="H164" s="98">
        <v>23817.29</v>
      </c>
      <c r="I164" s="97">
        <v>19194.7</v>
      </c>
      <c r="J164" s="97">
        <v>59806.77</v>
      </c>
      <c r="K164" s="97">
        <v>18569.8</v>
      </c>
      <c r="L164" s="97">
        <v>14139.42</v>
      </c>
      <c r="M164" s="97">
        <v>11847.28</v>
      </c>
      <c r="N164" s="97">
        <v>18700.64</v>
      </c>
      <c r="O164" s="97">
        <v>10277.65</v>
      </c>
      <c r="P164" s="97">
        <v>11747.49</v>
      </c>
      <c r="Q164" s="99">
        <v>9958.93</v>
      </c>
      <c r="R164" s="98">
        <v>31262.94</v>
      </c>
      <c r="S164" s="97">
        <v>26623.03</v>
      </c>
      <c r="T164" s="97">
        <v>25376.5</v>
      </c>
      <c r="U164" s="97">
        <v>25467.599999999999</v>
      </c>
      <c r="V164" s="97">
        <v>35276.36</v>
      </c>
      <c r="W164" s="99">
        <v>24081.22</v>
      </c>
      <c r="X164" s="187">
        <f t="shared" si="27"/>
        <v>21505.995000000003</v>
      </c>
      <c r="Y164" s="99">
        <f t="shared" si="28"/>
        <v>11797.385</v>
      </c>
      <c r="Z164" s="186">
        <f t="shared" si="29"/>
        <v>26623.03</v>
      </c>
      <c r="AA164" s="99">
        <f t="shared" si="30"/>
        <v>25467.599999999999</v>
      </c>
      <c r="AB164" s="171">
        <f t="shared" si="31"/>
        <v>1.82294593250962</v>
      </c>
      <c r="AC164" s="171">
        <f t="shared" si="32"/>
        <v>1.0453686252336303</v>
      </c>
      <c r="AD164" s="173">
        <f t="shared" si="33"/>
        <v>1.7438307296645796</v>
      </c>
      <c r="AE164" s="172">
        <f t="shared" si="34"/>
        <v>0.80779667077714312</v>
      </c>
      <c r="AF164" s="171">
        <f t="shared" si="35"/>
        <v>0.46323112503730235</v>
      </c>
      <c r="AG164" s="171">
        <f t="shared" si="36"/>
        <v>5.9178594989343809E-2</v>
      </c>
      <c r="AH164" s="171">
        <f t="shared" si="37"/>
        <v>0.90151240805330257</v>
      </c>
      <c r="AI164" s="172">
        <f t="shared" si="38"/>
        <v>0.83471571923861676</v>
      </c>
      <c r="AJ164" s="185">
        <f t="shared" si="39"/>
        <v>1.3475364653261557E-3</v>
      </c>
    </row>
    <row r="165" spans="1:36">
      <c r="A165" s="191">
        <v>231</v>
      </c>
      <c r="B165" s="190" t="s">
        <v>557</v>
      </c>
      <c r="C165" s="189" t="s">
        <v>556</v>
      </c>
      <c r="D165" s="79" t="s">
        <v>545</v>
      </c>
      <c r="E165" s="80">
        <v>188.034637</v>
      </c>
      <c r="F165" s="79">
        <v>1.7769999999999999</v>
      </c>
      <c r="G165" s="188" t="s">
        <v>168</v>
      </c>
      <c r="H165" s="98">
        <v>4145.5</v>
      </c>
      <c r="I165" s="97">
        <v>1124.0899999999999</v>
      </c>
      <c r="J165" s="97">
        <v>1886.96</v>
      </c>
      <c r="K165" s="97">
        <v>1127.2</v>
      </c>
      <c r="L165" s="97">
        <v>2229.4699999999998</v>
      </c>
      <c r="M165" s="97">
        <v>5489.43</v>
      </c>
      <c r="N165" s="97">
        <v>2004.02</v>
      </c>
      <c r="O165" s="97">
        <v>3681.97</v>
      </c>
      <c r="P165" s="97">
        <v>4227.08</v>
      </c>
      <c r="Q165" s="99">
        <v>1853.06</v>
      </c>
      <c r="R165" s="98">
        <v>1796.13</v>
      </c>
      <c r="S165" s="97">
        <v>1554.11</v>
      </c>
      <c r="T165" s="97">
        <v>1344.44</v>
      </c>
      <c r="U165" s="97">
        <v>49312.72</v>
      </c>
      <c r="V165" s="97">
        <v>53543.78</v>
      </c>
      <c r="W165" s="99">
        <v>142413.67000000001</v>
      </c>
      <c r="X165" s="187">
        <f t="shared" si="27"/>
        <v>1507.08</v>
      </c>
      <c r="Y165" s="99">
        <f t="shared" si="28"/>
        <v>2955.72</v>
      </c>
      <c r="Z165" s="186">
        <f t="shared" si="29"/>
        <v>1554.11</v>
      </c>
      <c r="AA165" s="99">
        <f t="shared" si="30"/>
        <v>53543.78</v>
      </c>
      <c r="AB165" s="171">
        <f t="shared" si="31"/>
        <v>0.5098859161219601</v>
      </c>
      <c r="AC165" s="171">
        <f t="shared" si="32"/>
        <v>2.9025033346543706E-2</v>
      </c>
      <c r="AD165" s="173">
        <f t="shared" si="33"/>
        <v>17.567108710408327</v>
      </c>
      <c r="AE165" s="172">
        <f t="shared" si="34"/>
        <v>0.96973830681225914</v>
      </c>
      <c r="AF165" s="171">
        <f t="shared" si="35"/>
        <v>5.5201930084129283E-2</v>
      </c>
      <c r="AG165" s="171">
        <f t="shared" si="36"/>
        <v>0.24427452982747716</v>
      </c>
      <c r="AH165" s="171">
        <f t="shared" si="37"/>
        <v>5.746342570534807E-2</v>
      </c>
      <c r="AI165" s="172">
        <f t="shared" si="38"/>
        <v>0.57854396098505123</v>
      </c>
      <c r="AJ165" s="185">
        <f t="shared" si="39"/>
        <v>5.5520465016211324E-3</v>
      </c>
    </row>
    <row r="166" spans="1:36">
      <c r="A166" s="191">
        <v>232</v>
      </c>
      <c r="B166" s="190" t="s">
        <v>555</v>
      </c>
      <c r="C166" s="189" t="s">
        <v>554</v>
      </c>
      <c r="D166" s="79" t="s">
        <v>545</v>
      </c>
      <c r="E166" s="80">
        <v>166.01570100000001</v>
      </c>
      <c r="F166" s="79">
        <v>0.65700000000000003</v>
      </c>
      <c r="G166" s="188" t="s">
        <v>168</v>
      </c>
      <c r="H166" s="98">
        <v>136097.94</v>
      </c>
      <c r="I166" s="97">
        <v>109245.18</v>
      </c>
      <c r="J166" s="97">
        <v>174016.14</v>
      </c>
      <c r="K166" s="97">
        <v>141007</v>
      </c>
      <c r="L166" s="97">
        <v>59644.75</v>
      </c>
      <c r="M166" s="97">
        <v>131956.70000000001</v>
      </c>
      <c r="N166" s="97">
        <v>156451.91</v>
      </c>
      <c r="O166" s="97">
        <v>27926.38</v>
      </c>
      <c r="P166" s="97">
        <v>116101.49</v>
      </c>
      <c r="Q166" s="99">
        <v>165511.79999999999</v>
      </c>
      <c r="R166" s="98">
        <v>202420.92</v>
      </c>
      <c r="S166" s="97">
        <v>120476.45</v>
      </c>
      <c r="T166" s="97">
        <v>108220.23</v>
      </c>
      <c r="U166" s="97">
        <v>172151.08</v>
      </c>
      <c r="V166" s="97">
        <v>124915.7</v>
      </c>
      <c r="W166" s="99">
        <v>132705.97</v>
      </c>
      <c r="X166" s="187">
        <f t="shared" si="27"/>
        <v>138552.47</v>
      </c>
      <c r="Y166" s="99">
        <f t="shared" si="28"/>
        <v>124029.095</v>
      </c>
      <c r="Z166" s="186">
        <f t="shared" si="29"/>
        <v>120476.45</v>
      </c>
      <c r="AA166" s="99">
        <f t="shared" si="30"/>
        <v>132705.97</v>
      </c>
      <c r="AB166" s="171">
        <f t="shared" si="31"/>
        <v>1.1170965167487517</v>
      </c>
      <c r="AC166" s="171">
        <f t="shared" si="32"/>
        <v>0.9078449899428036</v>
      </c>
      <c r="AD166" s="173">
        <f t="shared" si="33"/>
        <v>1.2304925721065347</v>
      </c>
      <c r="AE166" s="172">
        <f t="shared" si="34"/>
        <v>1.1500377874680072</v>
      </c>
      <c r="AF166" s="171">
        <f t="shared" si="35"/>
        <v>0.93461579008088336</v>
      </c>
      <c r="AG166" s="171">
        <f t="shared" si="36"/>
        <v>0.3374413154097014</v>
      </c>
      <c r="AH166" s="171">
        <f t="shared" si="37"/>
        <v>0.98980814755841351</v>
      </c>
      <c r="AI166" s="172">
        <f t="shared" si="38"/>
        <v>0.9066751337247132</v>
      </c>
      <c r="AJ166" s="185">
        <f t="shared" si="39"/>
        <v>0.35694754315288191</v>
      </c>
    </row>
    <row r="167" spans="1:36">
      <c r="A167" s="191">
        <v>233</v>
      </c>
      <c r="B167" s="190" t="s">
        <v>553</v>
      </c>
      <c r="C167" s="189" t="s">
        <v>552</v>
      </c>
      <c r="D167" s="79" t="s">
        <v>545</v>
      </c>
      <c r="E167" s="80">
        <v>237.088776</v>
      </c>
      <c r="F167" s="79">
        <v>0.63600000000000001</v>
      </c>
      <c r="G167" s="188" t="s">
        <v>303</v>
      </c>
      <c r="H167" s="98">
        <v>11539.15</v>
      </c>
      <c r="I167" s="97">
        <v>17172.75</v>
      </c>
      <c r="J167" s="97">
        <v>5920.2</v>
      </c>
      <c r="K167" s="97">
        <v>12363.29</v>
      </c>
      <c r="L167" s="97">
        <v>15742.21</v>
      </c>
      <c r="M167" s="97">
        <v>14389.86</v>
      </c>
      <c r="N167" s="97">
        <v>26510.54</v>
      </c>
      <c r="O167" s="97">
        <v>5481.55</v>
      </c>
      <c r="P167" s="97">
        <v>12655.31</v>
      </c>
      <c r="Q167" s="99">
        <v>7828.39</v>
      </c>
      <c r="R167" s="98">
        <v>9256.4500000000007</v>
      </c>
      <c r="S167" s="97">
        <v>12703.2</v>
      </c>
      <c r="T167" s="97">
        <v>15792.04</v>
      </c>
      <c r="U167" s="97">
        <v>10952.41</v>
      </c>
      <c r="V167" s="97">
        <v>12208.14</v>
      </c>
      <c r="W167" s="99">
        <v>3182.68</v>
      </c>
      <c r="X167" s="187">
        <f t="shared" si="27"/>
        <v>11951.220000000001</v>
      </c>
      <c r="Y167" s="99">
        <f t="shared" si="28"/>
        <v>13522.584999999999</v>
      </c>
      <c r="Z167" s="186">
        <f t="shared" si="29"/>
        <v>12703.2</v>
      </c>
      <c r="AA167" s="99">
        <f t="shared" si="30"/>
        <v>10952.41</v>
      </c>
      <c r="AB167" s="171">
        <f t="shared" si="31"/>
        <v>0.88379699591461258</v>
      </c>
      <c r="AC167" s="171">
        <f t="shared" si="32"/>
        <v>1.1598543151689902</v>
      </c>
      <c r="AD167" s="173">
        <f t="shared" si="33"/>
        <v>0.76198966055995043</v>
      </c>
      <c r="AE167" s="172">
        <f t="shared" si="34"/>
        <v>0.94080389193274139</v>
      </c>
      <c r="AF167" s="171">
        <f t="shared" si="35"/>
        <v>1.2346675297948122</v>
      </c>
      <c r="AG167" s="171">
        <f t="shared" si="36"/>
        <v>0.64209465311472436</v>
      </c>
      <c r="AH167" s="171">
        <f t="shared" si="37"/>
        <v>0.3254436294968226</v>
      </c>
      <c r="AI167" s="172">
        <f t="shared" si="38"/>
        <v>0.80167876733911947</v>
      </c>
      <c r="AJ167" s="185">
        <f t="shared" si="39"/>
        <v>0.33133418760927152</v>
      </c>
    </row>
    <row r="168" spans="1:36">
      <c r="A168" s="191">
        <v>234</v>
      </c>
      <c r="B168" s="190" t="s">
        <v>551</v>
      </c>
      <c r="C168" s="189" t="s">
        <v>550</v>
      </c>
      <c r="D168" s="79" t="s">
        <v>545</v>
      </c>
      <c r="E168" s="80">
        <v>136.03912399999999</v>
      </c>
      <c r="F168" s="79">
        <v>1.841</v>
      </c>
      <c r="G168" s="188" t="s">
        <v>168</v>
      </c>
      <c r="H168" s="98">
        <v>20908.97</v>
      </c>
      <c r="I168" s="97">
        <v>16255.77</v>
      </c>
      <c r="J168" s="97">
        <v>10964.35</v>
      </c>
      <c r="K168" s="97">
        <v>16396.310000000001</v>
      </c>
      <c r="L168" s="97">
        <v>7973.33</v>
      </c>
      <c r="M168" s="97">
        <v>15544.3</v>
      </c>
      <c r="N168" s="97">
        <v>13696.28</v>
      </c>
      <c r="O168" s="97">
        <v>15998.38</v>
      </c>
      <c r="P168" s="97">
        <v>14991.21</v>
      </c>
      <c r="Q168" s="99">
        <v>11868.68</v>
      </c>
      <c r="R168" s="98">
        <v>14386.07</v>
      </c>
      <c r="S168" s="97">
        <v>21119.31</v>
      </c>
      <c r="T168" s="97">
        <v>16973.38</v>
      </c>
      <c r="U168" s="97">
        <v>19061.93</v>
      </c>
      <c r="V168" s="97">
        <v>39020.839999999997</v>
      </c>
      <c r="W168" s="99">
        <v>30207.200000000001</v>
      </c>
      <c r="X168" s="187">
        <f t="shared" si="27"/>
        <v>16326.04</v>
      </c>
      <c r="Y168" s="99">
        <f t="shared" si="28"/>
        <v>14343.744999999999</v>
      </c>
      <c r="Z168" s="186">
        <f t="shared" si="29"/>
        <v>16973.38</v>
      </c>
      <c r="AA168" s="99">
        <f t="shared" si="30"/>
        <v>30207.200000000001</v>
      </c>
      <c r="AB168" s="171">
        <f t="shared" si="31"/>
        <v>1.13819926386031</v>
      </c>
      <c r="AC168" s="171">
        <f t="shared" si="32"/>
        <v>0.56189848777774842</v>
      </c>
      <c r="AD168" s="173">
        <f t="shared" si="33"/>
        <v>2.0256314772473809</v>
      </c>
      <c r="AE168" s="172">
        <f t="shared" si="34"/>
        <v>0.961861455997568</v>
      </c>
      <c r="AF168" s="171">
        <f t="shared" si="35"/>
        <v>0.47484523557297592</v>
      </c>
      <c r="AG168" s="171">
        <f t="shared" si="36"/>
        <v>0.24657659176738503</v>
      </c>
      <c r="AH168" s="171">
        <f t="shared" si="37"/>
        <v>0.12192562797880481</v>
      </c>
      <c r="AI168" s="172">
        <f t="shared" si="38"/>
        <v>0.65975815007338334</v>
      </c>
      <c r="AJ168" s="185">
        <f t="shared" si="39"/>
        <v>6.387261030659769E-3</v>
      </c>
    </row>
    <row r="169" spans="1:36">
      <c r="A169" s="191">
        <v>236</v>
      </c>
      <c r="B169" s="190" t="s">
        <v>549</v>
      </c>
      <c r="C169" s="189" t="s">
        <v>548</v>
      </c>
      <c r="D169" s="79" t="s">
        <v>545</v>
      </c>
      <c r="E169" s="80">
        <v>159.027863</v>
      </c>
      <c r="F169" s="79">
        <v>0.81299999999999994</v>
      </c>
      <c r="G169" s="188" t="s">
        <v>303</v>
      </c>
      <c r="H169" s="98">
        <v>487098.41</v>
      </c>
      <c r="I169" s="97">
        <v>476286.03</v>
      </c>
      <c r="J169" s="97">
        <v>1021879.19</v>
      </c>
      <c r="K169" s="97">
        <v>814582.75</v>
      </c>
      <c r="L169" s="97">
        <v>275591.09000000003</v>
      </c>
      <c r="M169" s="97">
        <v>284910.88</v>
      </c>
      <c r="N169" s="97">
        <v>251035.61</v>
      </c>
      <c r="O169" s="97">
        <v>220098.17</v>
      </c>
      <c r="P169" s="97">
        <v>194816.08</v>
      </c>
      <c r="Q169" s="99">
        <v>187831.2</v>
      </c>
      <c r="R169" s="98">
        <v>710635.69</v>
      </c>
      <c r="S169" s="97">
        <v>1117005.3799999999</v>
      </c>
      <c r="T169" s="97">
        <v>1166981.8799999999</v>
      </c>
      <c r="U169" s="97">
        <v>702536.5</v>
      </c>
      <c r="V169" s="97">
        <v>1171374.8799999999</v>
      </c>
      <c r="W169" s="99">
        <v>1214479.3799999999</v>
      </c>
      <c r="X169" s="187">
        <f t="shared" si="27"/>
        <v>650840.57999999996</v>
      </c>
      <c r="Y169" s="99">
        <f t="shared" si="28"/>
        <v>235566.89</v>
      </c>
      <c r="Z169" s="186">
        <f t="shared" si="29"/>
        <v>1117005.3799999999</v>
      </c>
      <c r="AA169" s="99">
        <f t="shared" si="30"/>
        <v>1171374.8799999999</v>
      </c>
      <c r="AB169" s="171">
        <f t="shared" si="31"/>
        <v>2.7628695187171672</v>
      </c>
      <c r="AC169" s="171">
        <f t="shared" si="32"/>
        <v>0.95358488479793935</v>
      </c>
      <c r="AD169" s="173">
        <f t="shared" si="33"/>
        <v>2.8973503699176271</v>
      </c>
      <c r="AE169" s="172">
        <f t="shared" si="34"/>
        <v>0.58266557319535917</v>
      </c>
      <c r="AF169" s="171">
        <f t="shared" si="35"/>
        <v>0.20110290396529593</v>
      </c>
      <c r="AG169" s="171">
        <f t="shared" si="36"/>
        <v>2.5071185170797085E-3</v>
      </c>
      <c r="AH169" s="171">
        <f t="shared" si="37"/>
        <v>0.89318624329225171</v>
      </c>
      <c r="AI169" s="172">
        <f t="shared" si="38"/>
        <v>0.19310119961197178</v>
      </c>
      <c r="AJ169" s="185">
        <f t="shared" si="39"/>
        <v>1.7601164326106836E-4</v>
      </c>
    </row>
    <row r="170" spans="1:36">
      <c r="A170" s="191">
        <v>237</v>
      </c>
      <c r="B170" s="190" t="s">
        <v>547</v>
      </c>
      <c r="C170" s="189" t="s">
        <v>546</v>
      </c>
      <c r="D170" s="79" t="s">
        <v>545</v>
      </c>
      <c r="E170" s="80">
        <v>158.044861</v>
      </c>
      <c r="F170" s="79">
        <v>0.746</v>
      </c>
      <c r="G170" s="188" t="s">
        <v>303</v>
      </c>
      <c r="H170" s="98">
        <v>29445.74</v>
      </c>
      <c r="I170" s="97">
        <v>22675.72</v>
      </c>
      <c r="J170" s="97">
        <v>28237.84</v>
      </c>
      <c r="K170" s="97">
        <v>26910.71</v>
      </c>
      <c r="L170" s="97">
        <v>13374.71</v>
      </c>
      <c r="M170" s="97">
        <v>14637.25</v>
      </c>
      <c r="N170" s="97">
        <v>9235.27</v>
      </c>
      <c r="O170" s="97">
        <v>49086.48</v>
      </c>
      <c r="P170" s="97">
        <v>33996.629999999997</v>
      </c>
      <c r="Q170" s="99">
        <v>20062.16</v>
      </c>
      <c r="R170" s="98">
        <v>43518.98</v>
      </c>
      <c r="S170" s="97">
        <v>36451</v>
      </c>
      <c r="T170" s="97">
        <v>23277.87</v>
      </c>
      <c r="U170" s="97">
        <v>33543.25</v>
      </c>
      <c r="V170" s="97">
        <v>12233.84</v>
      </c>
      <c r="W170" s="99">
        <v>18566.29</v>
      </c>
      <c r="X170" s="187">
        <f t="shared" si="27"/>
        <v>27574.275000000001</v>
      </c>
      <c r="Y170" s="99">
        <f t="shared" si="28"/>
        <v>17349.705000000002</v>
      </c>
      <c r="Z170" s="186">
        <f t="shared" si="29"/>
        <v>36451</v>
      </c>
      <c r="AA170" s="99">
        <f t="shared" si="30"/>
        <v>18566.29</v>
      </c>
      <c r="AB170" s="171">
        <f t="shared" si="31"/>
        <v>1.589322412110177</v>
      </c>
      <c r="AC170" s="171">
        <f t="shared" si="32"/>
        <v>1.9632893809156271</v>
      </c>
      <c r="AD170" s="173">
        <f t="shared" si="33"/>
        <v>0.80952019990499735</v>
      </c>
      <c r="AE170" s="172">
        <f t="shared" si="34"/>
        <v>0.75647513099777786</v>
      </c>
      <c r="AF170" s="171">
        <f t="shared" si="35"/>
        <v>0.93447344622969919</v>
      </c>
      <c r="AG170" s="171">
        <f t="shared" si="36"/>
        <v>0.67522695235686192</v>
      </c>
      <c r="AH170" s="171">
        <f t="shared" si="37"/>
        <v>0.20886268351844151</v>
      </c>
      <c r="AI170" s="172">
        <f t="shared" si="38"/>
        <v>0.20819129150410909</v>
      </c>
      <c r="AJ170" s="185">
        <f t="shared" si="39"/>
        <v>0.85089442285718986</v>
      </c>
    </row>
    <row r="171" spans="1:36">
      <c r="A171" s="191">
        <v>241</v>
      </c>
      <c r="B171" s="190" t="s">
        <v>544</v>
      </c>
      <c r="C171" s="189" t="s">
        <v>543</v>
      </c>
      <c r="D171" s="79" t="s">
        <v>540</v>
      </c>
      <c r="E171" s="80">
        <v>184.09684799999999</v>
      </c>
      <c r="F171" s="79">
        <v>1.6950000000000001</v>
      </c>
      <c r="G171" s="188" t="s">
        <v>303</v>
      </c>
      <c r="H171" s="98">
        <v>6991.59</v>
      </c>
      <c r="I171" s="97">
        <v>6000.94</v>
      </c>
      <c r="J171" s="97">
        <v>16696.46</v>
      </c>
      <c r="K171" s="97">
        <v>16753.73</v>
      </c>
      <c r="L171" s="97">
        <v>4659.1099999999997</v>
      </c>
      <c r="M171" s="97">
        <v>9899.5</v>
      </c>
      <c r="N171" s="97">
        <v>16992.169999999998</v>
      </c>
      <c r="O171" s="97">
        <v>16121.68</v>
      </c>
      <c r="P171" s="97">
        <v>16758.37</v>
      </c>
      <c r="Q171" s="99">
        <v>26298.62</v>
      </c>
      <c r="R171" s="98">
        <v>8944.0499999999993</v>
      </c>
      <c r="S171" s="97">
        <v>9261.34</v>
      </c>
      <c r="T171" s="97">
        <v>6394.47</v>
      </c>
      <c r="U171" s="97">
        <v>7949.23</v>
      </c>
      <c r="V171" s="97">
        <v>4987.05</v>
      </c>
      <c r="W171" s="99">
        <v>8613.7999999999993</v>
      </c>
      <c r="X171" s="187">
        <f t="shared" si="27"/>
        <v>11844.025</v>
      </c>
      <c r="Y171" s="99">
        <f t="shared" si="28"/>
        <v>16440.025000000001</v>
      </c>
      <c r="Z171" s="186">
        <f t="shared" si="29"/>
        <v>8944.0499999999993</v>
      </c>
      <c r="AA171" s="99">
        <f t="shared" si="30"/>
        <v>7949.23</v>
      </c>
      <c r="AB171" s="171">
        <f t="shared" si="31"/>
        <v>0.72043838132849547</v>
      </c>
      <c r="AC171" s="171">
        <f t="shared" si="32"/>
        <v>1.1251467123230803</v>
      </c>
      <c r="AD171" s="173">
        <f t="shared" si="33"/>
        <v>0.64030616935369511</v>
      </c>
      <c r="AE171" s="172">
        <f t="shared" si="34"/>
        <v>1.3242351060202033</v>
      </c>
      <c r="AF171" s="171">
        <f t="shared" si="35"/>
        <v>2.0681279822070819</v>
      </c>
      <c r="AG171" s="171">
        <f t="shared" si="36"/>
        <v>0.44926330705019291</v>
      </c>
      <c r="AH171" s="171">
        <f t="shared" si="37"/>
        <v>0.51843791227222946</v>
      </c>
      <c r="AI171" s="172">
        <f t="shared" si="38"/>
        <v>0.38489689511427772</v>
      </c>
      <c r="AJ171" s="185">
        <f t="shared" si="39"/>
        <v>0.11710713910202804</v>
      </c>
    </row>
    <row r="172" spans="1:36">
      <c r="A172" s="191">
        <v>244</v>
      </c>
      <c r="B172" s="190" t="s">
        <v>542</v>
      </c>
      <c r="C172" s="189" t="s">
        <v>541</v>
      </c>
      <c r="D172" s="79" t="s">
        <v>540</v>
      </c>
      <c r="E172" s="80">
        <v>177.10232500000001</v>
      </c>
      <c r="F172" s="79">
        <v>1.1539999999999999</v>
      </c>
      <c r="G172" s="188" t="s">
        <v>303</v>
      </c>
      <c r="H172" s="98">
        <v>29562.77</v>
      </c>
      <c r="I172" s="97">
        <v>23933.67</v>
      </c>
      <c r="J172" s="97">
        <v>43704.19</v>
      </c>
      <c r="K172" s="97">
        <v>16659.52</v>
      </c>
      <c r="L172" s="97">
        <v>18060.88</v>
      </c>
      <c r="M172" s="97">
        <v>21144.69</v>
      </c>
      <c r="N172" s="97">
        <v>21818.63</v>
      </c>
      <c r="O172" s="97">
        <v>13140.4</v>
      </c>
      <c r="P172" s="97">
        <v>10225.5</v>
      </c>
      <c r="Q172" s="99">
        <v>9451.99</v>
      </c>
      <c r="R172" s="98">
        <v>101305.65</v>
      </c>
      <c r="S172" s="97">
        <v>28155.26</v>
      </c>
      <c r="T172" s="97">
        <v>33961.93</v>
      </c>
      <c r="U172" s="97">
        <v>630594.93999999994</v>
      </c>
      <c r="V172" s="97">
        <v>500786.75</v>
      </c>
      <c r="W172" s="99">
        <v>569560.25</v>
      </c>
      <c r="X172" s="187">
        <f t="shared" si="27"/>
        <v>26748.22</v>
      </c>
      <c r="Y172" s="99">
        <f t="shared" si="28"/>
        <v>15600.64</v>
      </c>
      <c r="Z172" s="186">
        <f t="shared" si="29"/>
        <v>33961.93</v>
      </c>
      <c r="AA172" s="99">
        <f t="shared" si="30"/>
        <v>569560.25</v>
      </c>
      <c r="AB172" s="171">
        <f t="shared" si="31"/>
        <v>1.7145591462914342</v>
      </c>
      <c r="AC172" s="171">
        <f t="shared" si="32"/>
        <v>5.9628336071556959E-2</v>
      </c>
      <c r="AD172" s="173">
        <f t="shared" si="33"/>
        <v>28.754100135108221</v>
      </c>
      <c r="AE172" s="172">
        <f t="shared" si="34"/>
        <v>0.78759422682986513</v>
      </c>
      <c r="AF172" s="171">
        <f t="shared" si="35"/>
        <v>2.7390675525547997E-2</v>
      </c>
      <c r="AG172" s="171">
        <f t="shared" si="36"/>
        <v>4.2189809898345719E-2</v>
      </c>
      <c r="AH172" s="171">
        <f t="shared" si="37"/>
        <v>3.1713474943661726E-4</v>
      </c>
      <c r="AI172" s="172">
        <f t="shared" si="38"/>
        <v>0.26599256419505768</v>
      </c>
      <c r="AJ172" s="185">
        <f t="shared" si="39"/>
        <v>9.3159370173998381E-8</v>
      </c>
    </row>
    <row r="173" spans="1:36">
      <c r="A173" s="191">
        <v>245</v>
      </c>
      <c r="B173" s="190" t="s">
        <v>539</v>
      </c>
      <c r="C173" s="189" t="s">
        <v>538</v>
      </c>
      <c r="D173" s="79" t="s">
        <v>535</v>
      </c>
      <c r="E173" s="80">
        <v>143.08168000000001</v>
      </c>
      <c r="F173" s="79">
        <v>0.69499999999999995</v>
      </c>
      <c r="G173" s="188" t="s">
        <v>303</v>
      </c>
      <c r="H173" s="98">
        <v>160062.10999999999</v>
      </c>
      <c r="I173" s="97">
        <v>181551.17</v>
      </c>
      <c r="J173" s="97">
        <v>147356.81</v>
      </c>
      <c r="K173" s="97">
        <v>73889.05</v>
      </c>
      <c r="L173" s="97">
        <v>128430.88</v>
      </c>
      <c r="M173" s="97">
        <v>148550.39000000001</v>
      </c>
      <c r="N173" s="97">
        <v>208560.92</v>
      </c>
      <c r="O173" s="97">
        <v>309191.84000000003</v>
      </c>
      <c r="P173" s="97">
        <v>208701.7</v>
      </c>
      <c r="Q173" s="99">
        <v>226682.11</v>
      </c>
      <c r="R173" s="98">
        <v>161416.35999999999</v>
      </c>
      <c r="S173" s="97">
        <v>117240.5</v>
      </c>
      <c r="T173" s="97">
        <v>236298.7</v>
      </c>
      <c r="U173" s="97">
        <v>321222.25</v>
      </c>
      <c r="V173" s="97">
        <v>479621.72</v>
      </c>
      <c r="W173" s="99">
        <v>456807</v>
      </c>
      <c r="X173" s="187">
        <f t="shared" si="27"/>
        <v>153709.46</v>
      </c>
      <c r="Y173" s="99">
        <f t="shared" si="28"/>
        <v>208631.31</v>
      </c>
      <c r="Z173" s="186">
        <f t="shared" si="29"/>
        <v>161416.35999999999</v>
      </c>
      <c r="AA173" s="99">
        <f t="shared" si="30"/>
        <v>456807</v>
      </c>
      <c r="AB173" s="171">
        <f t="shared" si="31"/>
        <v>0.73675164096894175</v>
      </c>
      <c r="AC173" s="171">
        <f t="shared" si="32"/>
        <v>0.35335789512857724</v>
      </c>
      <c r="AD173" s="173">
        <f t="shared" si="33"/>
        <v>2.085001215837722</v>
      </c>
      <c r="AE173" s="172">
        <f t="shared" si="34"/>
        <v>0.95225452983823944</v>
      </c>
      <c r="AF173" s="171">
        <f t="shared" si="35"/>
        <v>0.45671653455398015</v>
      </c>
      <c r="AG173" s="171">
        <f t="shared" si="36"/>
        <v>0.12444693561110086</v>
      </c>
      <c r="AH173" s="171">
        <f t="shared" si="37"/>
        <v>1.4891258764550417E-2</v>
      </c>
      <c r="AI173" s="172">
        <f t="shared" si="38"/>
        <v>0.47547603017988699</v>
      </c>
      <c r="AJ173" s="185">
        <f t="shared" si="39"/>
        <v>3.6559140265004378E-3</v>
      </c>
    </row>
    <row r="174" spans="1:36">
      <c r="A174" s="191">
        <v>246</v>
      </c>
      <c r="B174" s="190" t="s">
        <v>537</v>
      </c>
      <c r="C174" s="189" t="s">
        <v>536</v>
      </c>
      <c r="D174" s="79" t="s">
        <v>535</v>
      </c>
      <c r="E174" s="80">
        <v>161.04452499999999</v>
      </c>
      <c r="F174" s="79">
        <v>0.72499999999999998</v>
      </c>
      <c r="G174" s="188" t="s">
        <v>303</v>
      </c>
      <c r="H174" s="98">
        <v>4128.51</v>
      </c>
      <c r="I174" s="97">
        <v>4034.41</v>
      </c>
      <c r="J174" s="97">
        <v>2687.23</v>
      </c>
      <c r="K174" s="97">
        <v>0</v>
      </c>
      <c r="L174" s="97">
        <v>3045.19</v>
      </c>
      <c r="M174" s="97">
        <v>2515.81</v>
      </c>
      <c r="N174" s="97">
        <v>0</v>
      </c>
      <c r="O174" s="97">
        <v>0</v>
      </c>
      <c r="P174" s="97">
        <v>0</v>
      </c>
      <c r="Q174" s="99">
        <v>1665.71</v>
      </c>
      <c r="R174" s="98">
        <v>30450.400000000001</v>
      </c>
      <c r="S174" s="97">
        <v>17265.259999999998</v>
      </c>
      <c r="T174" s="97">
        <v>48737.05</v>
      </c>
      <c r="U174" s="97">
        <v>63461.29</v>
      </c>
      <c r="V174" s="97">
        <v>61992.82</v>
      </c>
      <c r="W174" s="99">
        <v>72818.48</v>
      </c>
      <c r="X174" s="187">
        <f t="shared" si="27"/>
        <v>3360.8199999999997</v>
      </c>
      <c r="Y174" s="99">
        <f t="shared" si="28"/>
        <v>832.85500000000002</v>
      </c>
      <c r="Z174" s="186">
        <f t="shared" si="29"/>
        <v>30450.400000000001</v>
      </c>
      <c r="AA174" s="99">
        <f t="shared" si="30"/>
        <v>63461.29</v>
      </c>
      <c r="AB174" s="171">
        <f t="shared" si="31"/>
        <v>4.0353002623505887</v>
      </c>
      <c r="AC174" s="171">
        <f t="shared" si="32"/>
        <v>0.47982636344139873</v>
      </c>
      <c r="AD174" s="173">
        <f t="shared" si="33"/>
        <v>8.4099177740228956</v>
      </c>
      <c r="AE174" s="172">
        <f t="shared" si="34"/>
        <v>0.11037030712240231</v>
      </c>
      <c r="AF174" s="171">
        <f t="shared" si="35"/>
        <v>1.3123827139347467E-2</v>
      </c>
      <c r="AG174" s="171">
        <f t="shared" si="36"/>
        <v>0.18524218103865034</v>
      </c>
      <c r="AH174" s="171">
        <f t="shared" si="37"/>
        <v>2.5199951431088219E-2</v>
      </c>
      <c r="AI174" s="172">
        <f t="shared" si="38"/>
        <v>1.2451009267265042E-2</v>
      </c>
      <c r="AJ174" s="185">
        <f t="shared" si="39"/>
        <v>2.2257986452372953E-8</v>
      </c>
    </row>
    <row r="175" spans="1:36">
      <c r="A175" s="191">
        <v>250</v>
      </c>
      <c r="B175" s="190" t="s">
        <v>534</v>
      </c>
      <c r="C175" s="189" t="s">
        <v>533</v>
      </c>
      <c r="D175" s="79" t="s">
        <v>512</v>
      </c>
      <c r="E175" s="80">
        <v>216.06315599999999</v>
      </c>
      <c r="F175" s="79">
        <v>0.65500000000000003</v>
      </c>
      <c r="G175" s="188" t="s">
        <v>303</v>
      </c>
      <c r="H175" s="98">
        <v>276649.34000000003</v>
      </c>
      <c r="I175" s="97">
        <v>192568.83</v>
      </c>
      <c r="J175" s="97">
        <v>240938.36</v>
      </c>
      <c r="K175" s="97">
        <v>516413.09</v>
      </c>
      <c r="L175" s="97">
        <v>120842.26</v>
      </c>
      <c r="M175" s="97">
        <v>95423.88</v>
      </c>
      <c r="N175" s="97">
        <v>106493.3</v>
      </c>
      <c r="O175" s="97">
        <v>110757.23</v>
      </c>
      <c r="P175" s="97">
        <v>115888.94</v>
      </c>
      <c r="Q175" s="99">
        <v>77559.509999999995</v>
      </c>
      <c r="R175" s="98">
        <v>1303889.1200000001</v>
      </c>
      <c r="S175" s="97">
        <v>1113205.6200000001</v>
      </c>
      <c r="T175" s="97">
        <v>815677.31</v>
      </c>
      <c r="U175" s="97">
        <v>1063267.3799999999</v>
      </c>
      <c r="V175" s="97">
        <v>980000.75</v>
      </c>
      <c r="W175" s="99">
        <v>813435.81</v>
      </c>
      <c r="X175" s="187">
        <f t="shared" si="27"/>
        <v>258793.85</v>
      </c>
      <c r="Y175" s="99">
        <f t="shared" si="28"/>
        <v>108625.265</v>
      </c>
      <c r="Z175" s="186">
        <f t="shared" si="29"/>
        <v>1113205.6200000001</v>
      </c>
      <c r="AA175" s="99">
        <f t="shared" si="30"/>
        <v>980000.75</v>
      </c>
      <c r="AB175" s="171">
        <f t="shared" si="31"/>
        <v>2.3824462016272183</v>
      </c>
      <c r="AC175" s="171">
        <f t="shared" si="32"/>
        <v>1.1359232327118118</v>
      </c>
      <c r="AD175" s="173">
        <f t="shared" si="33"/>
        <v>2.0973655023672308</v>
      </c>
      <c r="AE175" s="172">
        <f t="shared" si="34"/>
        <v>0.23247623381563595</v>
      </c>
      <c r="AF175" s="171">
        <f t="shared" si="35"/>
        <v>0.11084202231477884</v>
      </c>
      <c r="AG175" s="171">
        <f t="shared" si="36"/>
        <v>7.8967200236592719E-3</v>
      </c>
      <c r="AH175" s="171">
        <f t="shared" si="37"/>
        <v>0.47692857019890744</v>
      </c>
      <c r="AI175" s="172">
        <f t="shared" si="38"/>
        <v>3.2669798973703509E-3</v>
      </c>
      <c r="AJ175" s="185">
        <f t="shared" si="39"/>
        <v>5.2965753583193839E-7</v>
      </c>
    </row>
    <row r="176" spans="1:36">
      <c r="A176" s="191">
        <v>251</v>
      </c>
      <c r="B176" s="190" t="s">
        <v>532</v>
      </c>
      <c r="C176" s="189" t="s">
        <v>531</v>
      </c>
      <c r="D176" s="79" t="s">
        <v>512</v>
      </c>
      <c r="E176" s="80">
        <v>171.00541699999999</v>
      </c>
      <c r="F176" s="79">
        <v>0.59299999999999997</v>
      </c>
      <c r="G176" s="188" t="s">
        <v>168</v>
      </c>
      <c r="H176" s="98">
        <v>19923168</v>
      </c>
      <c r="I176" s="97">
        <v>26114960</v>
      </c>
      <c r="J176" s="97">
        <v>1129909.5</v>
      </c>
      <c r="K176" s="97">
        <v>1309027.6200000001</v>
      </c>
      <c r="L176" s="97">
        <v>483336.34</v>
      </c>
      <c r="M176" s="97">
        <v>3301551.25</v>
      </c>
      <c r="N176" s="97">
        <v>1258221</v>
      </c>
      <c r="O176" s="97">
        <v>6909614.5</v>
      </c>
      <c r="P176" s="97">
        <v>13883120</v>
      </c>
      <c r="Q176" s="99">
        <v>1114354.8799999999</v>
      </c>
      <c r="R176" s="98">
        <v>2199506</v>
      </c>
      <c r="S176" s="97">
        <v>1079263.1200000001</v>
      </c>
      <c r="T176" s="97">
        <v>2045715.5</v>
      </c>
      <c r="U176" s="97">
        <v>674214.56</v>
      </c>
      <c r="V176" s="97">
        <v>969659.94</v>
      </c>
      <c r="W176" s="99">
        <v>1149306.3799999999</v>
      </c>
      <c r="X176" s="187">
        <f t="shared" si="27"/>
        <v>10616097.809999999</v>
      </c>
      <c r="Y176" s="99">
        <f t="shared" si="28"/>
        <v>2279886.125</v>
      </c>
      <c r="Z176" s="186">
        <f t="shared" si="29"/>
        <v>2045715.5</v>
      </c>
      <c r="AA176" s="99">
        <f t="shared" si="30"/>
        <v>969659.94</v>
      </c>
      <c r="AB176" s="171">
        <f t="shared" si="31"/>
        <v>4.6564158155048201</v>
      </c>
      <c r="AC176" s="171">
        <f t="shared" si="32"/>
        <v>2.1097246731673787</v>
      </c>
      <c r="AD176" s="173">
        <f t="shared" si="33"/>
        <v>2.2071201397640361</v>
      </c>
      <c r="AE176" s="172">
        <f t="shared" si="34"/>
        <v>5.189430206692963</v>
      </c>
      <c r="AF176" s="171">
        <f t="shared" si="35"/>
        <v>2.3512223522403124</v>
      </c>
      <c r="AG176" s="171">
        <f t="shared" si="36"/>
        <v>0.21895748629313275</v>
      </c>
      <c r="AH176" s="171">
        <f t="shared" si="37"/>
        <v>8.878956782305461E-2</v>
      </c>
      <c r="AI176" s="172">
        <f t="shared" si="38"/>
        <v>0.23163446252003486</v>
      </c>
      <c r="AJ176" s="185">
        <f t="shared" si="39"/>
        <v>0.28674416154891069</v>
      </c>
    </row>
    <row r="177" spans="1:36">
      <c r="A177" s="191">
        <v>252</v>
      </c>
      <c r="B177" s="190" t="s">
        <v>530</v>
      </c>
      <c r="C177" s="189" t="s">
        <v>529</v>
      </c>
      <c r="D177" s="79" t="s">
        <v>512</v>
      </c>
      <c r="E177" s="80">
        <v>106.086823</v>
      </c>
      <c r="F177" s="79">
        <v>0.69099999999999995</v>
      </c>
      <c r="G177" s="188" t="s">
        <v>303</v>
      </c>
      <c r="H177" s="98">
        <v>27559.19</v>
      </c>
      <c r="I177" s="97">
        <v>47255.64</v>
      </c>
      <c r="J177" s="97">
        <v>16039.01</v>
      </c>
      <c r="K177" s="97">
        <v>41655.620000000003</v>
      </c>
      <c r="L177" s="97">
        <v>9287.16</v>
      </c>
      <c r="M177" s="97">
        <v>22148.53</v>
      </c>
      <c r="N177" s="97">
        <v>16183.69</v>
      </c>
      <c r="O177" s="97">
        <v>18287.349999999999</v>
      </c>
      <c r="P177" s="97">
        <v>17654.32</v>
      </c>
      <c r="Q177" s="99">
        <v>17408.150000000001</v>
      </c>
      <c r="R177" s="98">
        <v>13539.89</v>
      </c>
      <c r="S177" s="97">
        <v>13305.17</v>
      </c>
      <c r="T177" s="97">
        <v>18083.55</v>
      </c>
      <c r="U177" s="97">
        <v>13515.17</v>
      </c>
      <c r="V177" s="97">
        <v>19824.21</v>
      </c>
      <c r="W177" s="99">
        <v>10914.46</v>
      </c>
      <c r="X177" s="187">
        <f t="shared" si="27"/>
        <v>34607.404999999999</v>
      </c>
      <c r="Y177" s="99">
        <f t="shared" si="28"/>
        <v>17531.235000000001</v>
      </c>
      <c r="Z177" s="186">
        <f t="shared" si="29"/>
        <v>13539.89</v>
      </c>
      <c r="AA177" s="99">
        <f t="shared" si="30"/>
        <v>13515.17</v>
      </c>
      <c r="AB177" s="171">
        <f t="shared" si="31"/>
        <v>1.9740426159366409</v>
      </c>
      <c r="AC177" s="171">
        <f t="shared" si="32"/>
        <v>1.0018290557943408</v>
      </c>
      <c r="AD177" s="173">
        <f t="shared" si="33"/>
        <v>1.9704385738457557</v>
      </c>
      <c r="AE177" s="172">
        <f t="shared" si="34"/>
        <v>2.5559590956795071</v>
      </c>
      <c r="AF177" s="171">
        <f t="shared" si="35"/>
        <v>1.2971523850606392</v>
      </c>
      <c r="AG177" s="171">
        <f t="shared" si="36"/>
        <v>2.5821689657694599E-2</v>
      </c>
      <c r="AH177" s="171">
        <f t="shared" si="37"/>
        <v>0.94508617117764449</v>
      </c>
      <c r="AI177" s="172">
        <f t="shared" si="38"/>
        <v>8.4047385150213955E-2</v>
      </c>
      <c r="AJ177" s="185">
        <f t="shared" si="39"/>
        <v>0.51853694830692965</v>
      </c>
    </row>
    <row r="178" spans="1:36">
      <c r="A178" s="191">
        <v>253</v>
      </c>
      <c r="B178" s="190" t="s">
        <v>528</v>
      </c>
      <c r="C178" s="189" t="s">
        <v>527</v>
      </c>
      <c r="D178" s="79" t="s">
        <v>512</v>
      </c>
      <c r="E178" s="80">
        <v>150.11260999999999</v>
      </c>
      <c r="F178" s="79">
        <v>0.66800000000000004</v>
      </c>
      <c r="G178" s="188" t="s">
        <v>303</v>
      </c>
      <c r="H178" s="98">
        <v>345183.81</v>
      </c>
      <c r="I178" s="97">
        <v>215371.55</v>
      </c>
      <c r="J178" s="97">
        <v>1576325</v>
      </c>
      <c r="K178" s="97">
        <v>275884.31</v>
      </c>
      <c r="L178" s="97">
        <v>54609.09</v>
      </c>
      <c r="M178" s="97">
        <v>28487.78</v>
      </c>
      <c r="N178" s="97">
        <v>23490.560000000001</v>
      </c>
      <c r="O178" s="97">
        <v>35656.120000000003</v>
      </c>
      <c r="P178" s="97">
        <v>13767.71</v>
      </c>
      <c r="Q178" s="99">
        <v>12838.71</v>
      </c>
      <c r="R178" s="98">
        <v>15109.84</v>
      </c>
      <c r="S178" s="97">
        <v>71702.929999999993</v>
      </c>
      <c r="T178" s="97">
        <v>40021.089999999997</v>
      </c>
      <c r="U178" s="97">
        <v>8783.3799999999992</v>
      </c>
      <c r="V178" s="97">
        <v>12690.12</v>
      </c>
      <c r="W178" s="99">
        <v>18470.38</v>
      </c>
      <c r="X178" s="187">
        <f t="shared" si="27"/>
        <v>310534.06</v>
      </c>
      <c r="Y178" s="99">
        <f t="shared" si="28"/>
        <v>25989.17</v>
      </c>
      <c r="Z178" s="186">
        <f t="shared" si="29"/>
        <v>40021.089999999997</v>
      </c>
      <c r="AA178" s="99">
        <f t="shared" si="30"/>
        <v>12690.12</v>
      </c>
      <c r="AB178" s="171">
        <f t="shared" si="31"/>
        <v>11.948594741578896</v>
      </c>
      <c r="AC178" s="171">
        <f t="shared" si="32"/>
        <v>3.1537203745906259</v>
      </c>
      <c r="AD178" s="173">
        <f t="shared" si="33"/>
        <v>3.7887299196999682</v>
      </c>
      <c r="AE178" s="172">
        <f t="shared" si="34"/>
        <v>7.7592604299383154</v>
      </c>
      <c r="AF178" s="171">
        <f t="shared" si="35"/>
        <v>2.0479845738259366</v>
      </c>
      <c r="AG178" s="171">
        <f t="shared" si="36"/>
        <v>5.595747967520355E-2</v>
      </c>
      <c r="AH178" s="171">
        <f t="shared" si="37"/>
        <v>0.15626960425363853</v>
      </c>
      <c r="AI178" s="172">
        <f t="shared" si="38"/>
        <v>0.20525484828885299</v>
      </c>
      <c r="AJ178" s="185">
        <f t="shared" si="39"/>
        <v>0.16306198221959883</v>
      </c>
    </row>
    <row r="179" spans="1:36">
      <c r="A179" s="191">
        <v>254</v>
      </c>
      <c r="B179" s="190" t="s">
        <v>526</v>
      </c>
      <c r="C179" s="189" t="s">
        <v>525</v>
      </c>
      <c r="D179" s="79" t="s">
        <v>512</v>
      </c>
      <c r="E179" s="80">
        <v>140.01059000000001</v>
      </c>
      <c r="F179" s="79">
        <v>0.621</v>
      </c>
      <c r="G179" s="188" t="s">
        <v>168</v>
      </c>
      <c r="H179" s="98">
        <v>4056272.75</v>
      </c>
      <c r="I179" s="97">
        <v>1856405.62</v>
      </c>
      <c r="J179" s="97">
        <v>3420456.75</v>
      </c>
      <c r="K179" s="97">
        <v>4847986</v>
      </c>
      <c r="L179" s="97">
        <v>620901.68999999994</v>
      </c>
      <c r="M179" s="97">
        <v>1260430.1200000001</v>
      </c>
      <c r="N179" s="97">
        <v>1182710.8799999999</v>
      </c>
      <c r="O179" s="97">
        <v>731701.25</v>
      </c>
      <c r="P179" s="97">
        <v>724272.56</v>
      </c>
      <c r="Q179" s="99">
        <v>788219.5</v>
      </c>
      <c r="R179" s="98">
        <v>26706914</v>
      </c>
      <c r="S179" s="97">
        <v>19704918</v>
      </c>
      <c r="T179" s="97">
        <v>22175314</v>
      </c>
      <c r="U179" s="97">
        <v>13231159</v>
      </c>
      <c r="V179" s="97">
        <v>16650699</v>
      </c>
      <c r="W179" s="99">
        <v>15900108</v>
      </c>
      <c r="X179" s="187">
        <f t="shared" si="27"/>
        <v>3738364.75</v>
      </c>
      <c r="Y179" s="99">
        <f t="shared" si="28"/>
        <v>759960.375</v>
      </c>
      <c r="Z179" s="186">
        <f t="shared" si="29"/>
        <v>22175314</v>
      </c>
      <c r="AA179" s="99">
        <f t="shared" si="30"/>
        <v>15900108</v>
      </c>
      <c r="AB179" s="171">
        <f t="shared" si="31"/>
        <v>4.9191574626506016</v>
      </c>
      <c r="AC179" s="171">
        <f t="shared" si="32"/>
        <v>1.3946643632860858</v>
      </c>
      <c r="AD179" s="173">
        <f t="shared" si="33"/>
        <v>3.5271263768869536</v>
      </c>
      <c r="AE179" s="172">
        <f t="shared" si="34"/>
        <v>0.16858226900417284</v>
      </c>
      <c r="AF179" s="171">
        <f t="shared" si="35"/>
        <v>4.7795925348431592E-2</v>
      </c>
      <c r="AG179" s="171">
        <f t="shared" si="36"/>
        <v>9.0691354563975394E-4</v>
      </c>
      <c r="AH179" s="171">
        <f t="shared" si="37"/>
        <v>2.9706648790250798E-2</v>
      </c>
      <c r="AI179" s="172">
        <f t="shared" si="38"/>
        <v>1.4714765333015059E-4</v>
      </c>
      <c r="AJ179" s="185">
        <f t="shared" si="39"/>
        <v>1.594273001004095E-7</v>
      </c>
    </row>
    <row r="180" spans="1:36">
      <c r="A180" s="191">
        <v>255</v>
      </c>
      <c r="B180" s="190" t="s">
        <v>524</v>
      </c>
      <c r="C180" s="189" t="s">
        <v>523</v>
      </c>
      <c r="D180" s="79" t="s">
        <v>512</v>
      </c>
      <c r="E180" s="80">
        <v>445.052887</v>
      </c>
      <c r="F180" s="79">
        <v>0.60899999999999999</v>
      </c>
      <c r="G180" s="188" t="s">
        <v>168</v>
      </c>
      <c r="H180" s="98">
        <v>231281.08</v>
      </c>
      <c r="I180" s="97">
        <v>298435.28000000003</v>
      </c>
      <c r="J180" s="97">
        <v>169142.27</v>
      </c>
      <c r="K180" s="97">
        <v>429735.09</v>
      </c>
      <c r="L180" s="97">
        <v>113036.16</v>
      </c>
      <c r="M180" s="97">
        <v>207707.05</v>
      </c>
      <c r="N180" s="97">
        <v>128567.56</v>
      </c>
      <c r="O180" s="97">
        <v>130099.45</v>
      </c>
      <c r="P180" s="97">
        <v>105014.66</v>
      </c>
      <c r="Q180" s="99">
        <v>97774.93</v>
      </c>
      <c r="R180" s="98">
        <v>707343.81</v>
      </c>
      <c r="S180" s="97">
        <v>740900.56</v>
      </c>
      <c r="T180" s="97">
        <v>534655.43999999994</v>
      </c>
      <c r="U180" s="97">
        <v>402646.16</v>
      </c>
      <c r="V180" s="97">
        <v>508974.84</v>
      </c>
      <c r="W180" s="99">
        <v>453759.53</v>
      </c>
      <c r="X180" s="187">
        <f t="shared" si="27"/>
        <v>264858.18</v>
      </c>
      <c r="Y180" s="99">
        <f t="shared" si="28"/>
        <v>120801.86</v>
      </c>
      <c r="Z180" s="186">
        <f t="shared" si="29"/>
        <v>707343.81</v>
      </c>
      <c r="AA180" s="99">
        <f t="shared" si="30"/>
        <v>453759.53</v>
      </c>
      <c r="AB180" s="171">
        <f t="shared" si="31"/>
        <v>2.1925008439439591</v>
      </c>
      <c r="AC180" s="171">
        <f t="shared" si="32"/>
        <v>1.5588516895722277</v>
      </c>
      <c r="AD180" s="173">
        <f t="shared" si="33"/>
        <v>1.4064845672044748</v>
      </c>
      <c r="AE180" s="172">
        <f t="shared" si="34"/>
        <v>0.37444051429530423</v>
      </c>
      <c r="AF180" s="171">
        <f t="shared" si="35"/>
        <v>0.26622440304449363</v>
      </c>
      <c r="AG180" s="171">
        <f t="shared" si="36"/>
        <v>1.4196077170219335E-2</v>
      </c>
      <c r="AH180" s="171">
        <f t="shared" si="37"/>
        <v>4.3952874629280263E-2</v>
      </c>
      <c r="AI180" s="172">
        <f t="shared" si="38"/>
        <v>6.6545015334506302E-3</v>
      </c>
      <c r="AJ180" s="185">
        <f t="shared" si="39"/>
        <v>1.6486860853524039E-5</v>
      </c>
    </row>
    <row r="181" spans="1:36">
      <c r="A181" s="191">
        <v>256</v>
      </c>
      <c r="B181" s="190" t="s">
        <v>522</v>
      </c>
      <c r="C181" s="189" t="s">
        <v>521</v>
      </c>
      <c r="D181" s="79" t="s">
        <v>512</v>
      </c>
      <c r="E181" s="80">
        <v>156.042191</v>
      </c>
      <c r="F181" s="79">
        <v>0.61699999999999999</v>
      </c>
      <c r="G181" s="188" t="s">
        <v>303</v>
      </c>
      <c r="H181" s="98">
        <v>131118.92000000001</v>
      </c>
      <c r="I181" s="97">
        <v>140718.07999999999</v>
      </c>
      <c r="J181" s="97">
        <v>144078.17000000001</v>
      </c>
      <c r="K181" s="97">
        <v>165513.56</v>
      </c>
      <c r="L181" s="97">
        <v>171769.84</v>
      </c>
      <c r="M181" s="97">
        <v>163964.54999999999</v>
      </c>
      <c r="N181" s="97">
        <v>175406.2</v>
      </c>
      <c r="O181" s="97">
        <v>170745.92</v>
      </c>
      <c r="P181" s="97">
        <v>174929.17</v>
      </c>
      <c r="Q181" s="99">
        <v>178865.3</v>
      </c>
      <c r="R181" s="98">
        <v>147879.95000000001</v>
      </c>
      <c r="S181" s="97">
        <v>124211.06</v>
      </c>
      <c r="T181" s="97">
        <v>135797.88</v>
      </c>
      <c r="U181" s="97">
        <v>111867.93</v>
      </c>
      <c r="V181" s="97">
        <v>117458.16</v>
      </c>
      <c r="W181" s="99">
        <v>113002.84</v>
      </c>
      <c r="X181" s="187">
        <f t="shared" si="27"/>
        <v>142398.125</v>
      </c>
      <c r="Y181" s="99">
        <f t="shared" si="28"/>
        <v>173349.505</v>
      </c>
      <c r="Z181" s="186">
        <f t="shared" si="29"/>
        <v>135797.88</v>
      </c>
      <c r="AA181" s="99">
        <f t="shared" si="30"/>
        <v>113002.84</v>
      </c>
      <c r="AB181" s="171">
        <f t="shared" si="31"/>
        <v>0.82145100443176922</v>
      </c>
      <c r="AC181" s="171">
        <f t="shared" si="32"/>
        <v>1.2017209478983006</v>
      </c>
      <c r="AD181" s="173">
        <f t="shared" si="33"/>
        <v>0.68356219126279816</v>
      </c>
      <c r="AE181" s="172">
        <f t="shared" si="34"/>
        <v>1.0486034465339222</v>
      </c>
      <c r="AF181" s="171">
        <f t="shared" si="35"/>
        <v>1.5340278616006466</v>
      </c>
      <c r="AG181" s="171">
        <f t="shared" si="36"/>
        <v>2.5374220929764001E-3</v>
      </c>
      <c r="AH181" s="171">
        <f t="shared" si="37"/>
        <v>3.6119399301432091E-2</v>
      </c>
      <c r="AI181" s="172">
        <f t="shared" si="38"/>
        <v>0.40427978456951374</v>
      </c>
      <c r="AJ181" s="185">
        <f t="shared" si="39"/>
        <v>4.1135364310662982E-7</v>
      </c>
    </row>
    <row r="182" spans="1:36">
      <c r="A182" s="191">
        <v>257</v>
      </c>
      <c r="B182" s="190" t="s">
        <v>520</v>
      </c>
      <c r="C182" s="189" t="s">
        <v>519</v>
      </c>
      <c r="D182" s="79" t="s">
        <v>512</v>
      </c>
      <c r="E182" s="80">
        <v>168.04188500000001</v>
      </c>
      <c r="F182" s="79">
        <v>0.627</v>
      </c>
      <c r="G182" s="188" t="s">
        <v>168</v>
      </c>
      <c r="H182" s="98">
        <v>432081.91</v>
      </c>
      <c r="I182" s="97">
        <v>180650.39</v>
      </c>
      <c r="J182" s="97">
        <v>712973</v>
      </c>
      <c r="K182" s="97">
        <v>728234.25</v>
      </c>
      <c r="L182" s="97">
        <v>39212.32</v>
      </c>
      <c r="M182" s="97">
        <v>329123.84000000003</v>
      </c>
      <c r="N182" s="97">
        <v>288592.40999999997</v>
      </c>
      <c r="O182" s="97">
        <v>166645.79999999999</v>
      </c>
      <c r="P182" s="97">
        <v>144074.60999999999</v>
      </c>
      <c r="Q182" s="99">
        <v>164062.29999999999</v>
      </c>
      <c r="R182" s="98">
        <v>4361461</v>
      </c>
      <c r="S182" s="97">
        <v>1702582.12</v>
      </c>
      <c r="T182" s="97">
        <v>3413862.25</v>
      </c>
      <c r="U182" s="97">
        <v>3251134</v>
      </c>
      <c r="V182" s="97">
        <v>3720394</v>
      </c>
      <c r="W182" s="99">
        <v>3485168</v>
      </c>
      <c r="X182" s="187">
        <f t="shared" si="27"/>
        <v>572527.45499999996</v>
      </c>
      <c r="Y182" s="99">
        <f t="shared" si="28"/>
        <v>165354.04999999999</v>
      </c>
      <c r="Z182" s="186">
        <f t="shared" si="29"/>
        <v>3413862.25</v>
      </c>
      <c r="AA182" s="99">
        <f t="shared" si="30"/>
        <v>3485168</v>
      </c>
      <c r="AB182" s="171">
        <f t="shared" si="31"/>
        <v>3.4624338200364613</v>
      </c>
      <c r="AC182" s="171">
        <f t="shared" si="32"/>
        <v>0.97954022589441891</v>
      </c>
      <c r="AD182" s="173">
        <f t="shared" si="33"/>
        <v>3.534754090241583</v>
      </c>
      <c r="AE182" s="172">
        <f t="shared" si="34"/>
        <v>0.1677066656687744</v>
      </c>
      <c r="AF182" s="171">
        <f t="shared" si="35"/>
        <v>4.74450729491376E-2</v>
      </c>
      <c r="AG182" s="171">
        <f t="shared" si="36"/>
        <v>2.3195129117732159E-2</v>
      </c>
      <c r="AH182" s="171">
        <f t="shared" si="37"/>
        <v>0.70069891017181285</v>
      </c>
      <c r="AI182" s="172">
        <f t="shared" si="38"/>
        <v>1.0792897611900693E-2</v>
      </c>
      <c r="AJ182" s="185">
        <f t="shared" si="39"/>
        <v>1.0880190280075492E-8</v>
      </c>
    </row>
    <row r="183" spans="1:36">
      <c r="A183" s="191">
        <v>259</v>
      </c>
      <c r="B183" s="190" t="s">
        <v>518</v>
      </c>
      <c r="C183" s="189" t="s">
        <v>517</v>
      </c>
      <c r="D183" s="79" t="s">
        <v>512</v>
      </c>
      <c r="E183" s="80">
        <v>489.11431900000002</v>
      </c>
      <c r="F183" s="79">
        <v>0.65600000000000003</v>
      </c>
      <c r="G183" s="188" t="s">
        <v>303</v>
      </c>
      <c r="H183" s="98">
        <v>27162.58</v>
      </c>
      <c r="I183" s="97">
        <v>36770.22</v>
      </c>
      <c r="J183" s="97">
        <v>66233.53</v>
      </c>
      <c r="K183" s="97">
        <v>78011.429999999993</v>
      </c>
      <c r="L183" s="97">
        <v>16918.77</v>
      </c>
      <c r="M183" s="97">
        <v>7591.79</v>
      </c>
      <c r="N183" s="97">
        <v>13574.23</v>
      </c>
      <c r="O183" s="97">
        <v>33161.22</v>
      </c>
      <c r="P183" s="97">
        <v>11267.39</v>
      </c>
      <c r="Q183" s="99">
        <v>12852.5</v>
      </c>
      <c r="R183" s="98">
        <v>31289.66</v>
      </c>
      <c r="S183" s="97">
        <v>176810.52</v>
      </c>
      <c r="T183" s="97">
        <v>56277.25</v>
      </c>
      <c r="U183" s="97">
        <v>33730.99</v>
      </c>
      <c r="V183" s="97">
        <v>23814.09</v>
      </c>
      <c r="W183" s="99">
        <v>41364.28</v>
      </c>
      <c r="X183" s="187">
        <f t="shared" si="27"/>
        <v>51501.875</v>
      </c>
      <c r="Y183" s="99">
        <f t="shared" si="28"/>
        <v>13213.365</v>
      </c>
      <c r="Z183" s="186">
        <f t="shared" si="29"/>
        <v>56277.25</v>
      </c>
      <c r="AA183" s="99">
        <f t="shared" si="30"/>
        <v>33730.99</v>
      </c>
      <c r="AB183" s="171">
        <f t="shared" si="31"/>
        <v>3.8977107648203164</v>
      </c>
      <c r="AC183" s="171">
        <f t="shared" si="32"/>
        <v>1.6684138236084978</v>
      </c>
      <c r="AD183" s="173">
        <f t="shared" si="33"/>
        <v>2.3361774576946535</v>
      </c>
      <c r="AE183" s="172">
        <f t="shared" si="34"/>
        <v>0.91514555171050471</v>
      </c>
      <c r="AF183" s="171">
        <f t="shared" si="35"/>
        <v>0.391727755396447</v>
      </c>
      <c r="AG183" s="171">
        <f t="shared" si="36"/>
        <v>8.9493361395316436E-3</v>
      </c>
      <c r="AH183" s="171">
        <f t="shared" si="37"/>
        <v>0.28948955112208813</v>
      </c>
      <c r="AI183" s="172">
        <f t="shared" si="38"/>
        <v>0.41033822885776905</v>
      </c>
      <c r="AJ183" s="185">
        <f t="shared" si="39"/>
        <v>3.0542808299882387E-2</v>
      </c>
    </row>
    <row r="184" spans="1:36">
      <c r="A184" s="191">
        <v>262</v>
      </c>
      <c r="B184" s="190" t="s">
        <v>516</v>
      </c>
      <c r="C184" s="189" t="s">
        <v>515</v>
      </c>
      <c r="D184" s="79" t="s">
        <v>512</v>
      </c>
      <c r="E184" s="80">
        <v>227.041336</v>
      </c>
      <c r="F184" s="79">
        <v>1.7909999999999999</v>
      </c>
      <c r="G184" s="188" t="s">
        <v>168</v>
      </c>
      <c r="H184" s="98">
        <v>82769.929999999993</v>
      </c>
      <c r="I184" s="97">
        <v>113207.62</v>
      </c>
      <c r="J184" s="97">
        <v>90605.5</v>
      </c>
      <c r="K184" s="97">
        <v>74467.98</v>
      </c>
      <c r="L184" s="97">
        <v>102802.21</v>
      </c>
      <c r="M184" s="97">
        <v>62476.34</v>
      </c>
      <c r="N184" s="97">
        <v>60940.12</v>
      </c>
      <c r="O184" s="97">
        <v>81225.850000000006</v>
      </c>
      <c r="P184" s="97">
        <v>67876.490000000005</v>
      </c>
      <c r="Q184" s="99">
        <v>114088.88</v>
      </c>
      <c r="R184" s="98">
        <v>89227.07</v>
      </c>
      <c r="S184" s="97">
        <v>120988.73</v>
      </c>
      <c r="T184" s="97">
        <v>124616.98</v>
      </c>
      <c r="U184" s="97">
        <v>165834.51999999999</v>
      </c>
      <c r="V184" s="97">
        <v>100188</v>
      </c>
      <c r="W184" s="99">
        <v>129768.79</v>
      </c>
      <c r="X184" s="187">
        <f t="shared" si="27"/>
        <v>86687.714999999997</v>
      </c>
      <c r="Y184" s="99">
        <f t="shared" si="28"/>
        <v>74551.170000000013</v>
      </c>
      <c r="Z184" s="186">
        <f t="shared" si="29"/>
        <v>120988.73</v>
      </c>
      <c r="AA184" s="99">
        <f t="shared" si="30"/>
        <v>129768.79</v>
      </c>
      <c r="AB184" s="171">
        <f t="shared" si="31"/>
        <v>1.162794829376923</v>
      </c>
      <c r="AC184" s="171">
        <f t="shared" si="32"/>
        <v>0.93234074233103359</v>
      </c>
      <c r="AD184" s="173">
        <f t="shared" si="33"/>
        <v>1.2471779646459611</v>
      </c>
      <c r="AE184" s="172">
        <f t="shared" si="34"/>
        <v>0.71649413131289175</v>
      </c>
      <c r="AF184" s="171">
        <f t="shared" si="35"/>
        <v>0.57449229510423894</v>
      </c>
      <c r="AG184" s="171">
        <f t="shared" si="36"/>
        <v>0.52696801539469385</v>
      </c>
      <c r="AH184" s="171">
        <f t="shared" si="37"/>
        <v>0.40912425263566143</v>
      </c>
      <c r="AI184" s="172">
        <f t="shared" si="38"/>
        <v>0.17783635525637576</v>
      </c>
      <c r="AJ184" s="185">
        <f t="shared" si="39"/>
        <v>2.7933090484791215E-2</v>
      </c>
    </row>
    <row r="185" spans="1:36">
      <c r="A185" s="191">
        <v>263</v>
      </c>
      <c r="B185" s="190" t="s">
        <v>514</v>
      </c>
      <c r="C185" s="189" t="s">
        <v>513</v>
      </c>
      <c r="D185" s="79" t="s">
        <v>512</v>
      </c>
      <c r="E185" s="80">
        <v>145.11077900000001</v>
      </c>
      <c r="F185" s="79">
        <v>2.0299999999999998</v>
      </c>
      <c r="G185" s="188" t="s">
        <v>168</v>
      </c>
      <c r="H185" s="98">
        <v>0</v>
      </c>
      <c r="I185" s="97">
        <v>449.18</v>
      </c>
      <c r="J185" s="97">
        <v>1269.17</v>
      </c>
      <c r="K185" s="97">
        <v>1536.12</v>
      </c>
      <c r="L185" s="97">
        <v>479.74</v>
      </c>
      <c r="M185" s="97">
        <v>0</v>
      </c>
      <c r="N185" s="97">
        <v>0</v>
      </c>
      <c r="O185" s="97">
        <v>535.42999999999995</v>
      </c>
      <c r="P185" s="97">
        <v>0</v>
      </c>
      <c r="Q185" s="99">
        <v>0</v>
      </c>
      <c r="R185" s="98">
        <v>920.58</v>
      </c>
      <c r="S185" s="97">
        <v>0</v>
      </c>
      <c r="T185" s="97">
        <v>0</v>
      </c>
      <c r="U185" s="97">
        <v>1962.86</v>
      </c>
      <c r="V185" s="97">
        <v>1121.43</v>
      </c>
      <c r="W185" s="99">
        <v>3507.31</v>
      </c>
      <c r="X185" s="187">
        <f t="shared" si="27"/>
        <v>859.17499999999995</v>
      </c>
      <c r="Y185" s="99">
        <f t="shared" si="28"/>
        <v>0</v>
      </c>
      <c r="Z185" s="186">
        <f t="shared" si="29"/>
        <v>0</v>
      </c>
      <c r="AA185" s="99">
        <f t="shared" si="30"/>
        <v>1962.86</v>
      </c>
      <c r="AB185" s="171" t="e">
        <f t="shared" si="31"/>
        <v>#DIV/0!</v>
      </c>
      <c r="AC185" s="171">
        <f t="shared" si="32"/>
        <v>0</v>
      </c>
      <c r="AD185" s="173" t="e">
        <f t="shared" si="33"/>
        <v>#DIV/0!</v>
      </c>
      <c r="AE185" s="172" t="e">
        <f t="shared" si="34"/>
        <v>#DIV/0!</v>
      </c>
      <c r="AF185" s="171">
        <f t="shared" si="35"/>
        <v>0</v>
      </c>
      <c r="AG185" s="171">
        <f t="shared" si="36"/>
        <v>7.2765450130328049E-2</v>
      </c>
      <c r="AH185" s="171">
        <f t="shared" si="37"/>
        <v>6.8407745766647043E-2</v>
      </c>
      <c r="AI185" s="172">
        <f t="shared" si="38"/>
        <v>0.35176163035624897</v>
      </c>
      <c r="AJ185" s="185">
        <f t="shared" si="39"/>
        <v>4.0663660799175154E-3</v>
      </c>
    </row>
    <row r="186" spans="1:36">
      <c r="A186" s="191">
        <v>264</v>
      </c>
      <c r="B186" s="190" t="s">
        <v>511</v>
      </c>
      <c r="C186" s="189" t="s">
        <v>510</v>
      </c>
      <c r="D186" s="79" t="s">
        <v>509</v>
      </c>
      <c r="E186" s="80">
        <v>101.022949</v>
      </c>
      <c r="F186" s="79">
        <v>0.65200000000000002</v>
      </c>
      <c r="G186" s="188" t="s">
        <v>168</v>
      </c>
      <c r="H186" s="98">
        <v>54176.47</v>
      </c>
      <c r="I186" s="97">
        <v>148928.76999999999</v>
      </c>
      <c r="J186" s="97">
        <v>997986.5</v>
      </c>
      <c r="K186" s="97">
        <v>599291.5</v>
      </c>
      <c r="L186" s="97">
        <v>625050.93999999994</v>
      </c>
      <c r="M186" s="97">
        <v>747164.56</v>
      </c>
      <c r="N186" s="97">
        <v>592281.31000000006</v>
      </c>
      <c r="O186" s="97">
        <v>175761</v>
      </c>
      <c r="P186" s="97">
        <v>441421.03</v>
      </c>
      <c r="Q186" s="99">
        <v>372146.12</v>
      </c>
      <c r="R186" s="98">
        <v>362286.97</v>
      </c>
      <c r="S186" s="97">
        <v>370043.72</v>
      </c>
      <c r="T186" s="97">
        <v>331234.38</v>
      </c>
      <c r="U186" s="97">
        <v>316001.15999999997</v>
      </c>
      <c r="V186" s="97">
        <v>785472.19</v>
      </c>
      <c r="W186" s="99">
        <v>504044.22</v>
      </c>
      <c r="X186" s="187">
        <f t="shared" si="27"/>
        <v>374110.13500000001</v>
      </c>
      <c r="Y186" s="99">
        <f t="shared" si="28"/>
        <v>516851.17000000004</v>
      </c>
      <c r="Z186" s="186">
        <f t="shared" si="29"/>
        <v>362286.97</v>
      </c>
      <c r="AA186" s="99">
        <f t="shared" si="30"/>
        <v>504044.22</v>
      </c>
      <c r="AB186" s="171">
        <f t="shared" si="31"/>
        <v>0.72382565178289138</v>
      </c>
      <c r="AC186" s="171">
        <f t="shared" si="32"/>
        <v>0.7187602905157805</v>
      </c>
      <c r="AD186" s="173">
        <f t="shared" si="33"/>
        <v>1.0070473582555264</v>
      </c>
      <c r="AE186" s="172">
        <f t="shared" si="34"/>
        <v>1.0326348060489177</v>
      </c>
      <c r="AF186" s="171">
        <f t="shared" si="35"/>
        <v>1.0254083857959924</v>
      </c>
      <c r="AG186" s="171">
        <f t="shared" si="36"/>
        <v>0.83932996937246129</v>
      </c>
      <c r="AH186" s="171">
        <f t="shared" si="37"/>
        <v>0.25752087096370391</v>
      </c>
      <c r="AI186" s="172">
        <f t="shared" si="38"/>
        <v>0.72627163602247025</v>
      </c>
      <c r="AJ186" s="185">
        <f t="shared" si="39"/>
        <v>0.78543186956211275</v>
      </c>
    </row>
    <row r="187" spans="1:36">
      <c r="A187" s="191">
        <v>266</v>
      </c>
      <c r="B187" s="190" t="s">
        <v>508</v>
      </c>
      <c r="C187" s="189" t="s">
        <v>507</v>
      </c>
      <c r="D187" s="79" t="s">
        <v>434</v>
      </c>
      <c r="E187" s="80">
        <v>162.11244199999999</v>
      </c>
      <c r="F187" s="79">
        <v>0.66200000000000003</v>
      </c>
      <c r="G187" s="188" t="s">
        <v>303</v>
      </c>
      <c r="H187" s="98">
        <v>96042496</v>
      </c>
      <c r="I187" s="97">
        <v>111009880</v>
      </c>
      <c r="J187" s="97">
        <v>79255112</v>
      </c>
      <c r="K187" s="97">
        <v>96969216</v>
      </c>
      <c r="L187" s="97">
        <v>168097424</v>
      </c>
      <c r="M187" s="97">
        <v>164096768</v>
      </c>
      <c r="N187" s="97">
        <v>148728144</v>
      </c>
      <c r="O187" s="97">
        <v>110219552</v>
      </c>
      <c r="P187" s="97">
        <v>99098984</v>
      </c>
      <c r="Q187" s="99">
        <v>109609688</v>
      </c>
      <c r="R187" s="98">
        <v>70053952</v>
      </c>
      <c r="S187" s="97">
        <v>43847004</v>
      </c>
      <c r="T187" s="97">
        <v>43833156</v>
      </c>
      <c r="U187" s="97">
        <v>64824300</v>
      </c>
      <c r="V187" s="97">
        <v>62728256</v>
      </c>
      <c r="W187" s="99">
        <v>47212732</v>
      </c>
      <c r="X187" s="187">
        <f t="shared" si="27"/>
        <v>96505856</v>
      </c>
      <c r="Y187" s="99">
        <f t="shared" si="28"/>
        <v>129473848</v>
      </c>
      <c r="Z187" s="186">
        <f t="shared" si="29"/>
        <v>43847004</v>
      </c>
      <c r="AA187" s="99">
        <f t="shared" si="30"/>
        <v>62728256</v>
      </c>
      <c r="AB187" s="171">
        <f t="shared" si="31"/>
        <v>0.74536948959762128</v>
      </c>
      <c r="AC187" s="171">
        <f t="shared" si="32"/>
        <v>0.69899925162912224</v>
      </c>
      <c r="AD187" s="173">
        <f t="shared" si="33"/>
        <v>1.0663380366437107</v>
      </c>
      <c r="AE187" s="172">
        <f t="shared" si="34"/>
        <v>2.2009680752646177</v>
      </c>
      <c r="AF187" s="171">
        <f t="shared" si="35"/>
        <v>2.0640434830517207</v>
      </c>
      <c r="AG187" s="171">
        <f t="shared" si="36"/>
        <v>5.1652943451618132E-2</v>
      </c>
      <c r="AH187" s="171">
        <f t="shared" si="37"/>
        <v>0.61264598292114147</v>
      </c>
      <c r="AI187" s="172">
        <f t="shared" si="38"/>
        <v>9.5761551914932547E-3</v>
      </c>
      <c r="AJ187" s="185">
        <f t="shared" si="39"/>
        <v>4.9703408005963333E-3</v>
      </c>
    </row>
    <row r="188" spans="1:36">
      <c r="A188" s="191">
        <v>268</v>
      </c>
      <c r="B188" s="190" t="s">
        <v>506</v>
      </c>
      <c r="C188" s="189" t="s">
        <v>505</v>
      </c>
      <c r="D188" s="79" t="s">
        <v>434</v>
      </c>
      <c r="E188" s="80">
        <v>204.123062</v>
      </c>
      <c r="F188" s="79">
        <v>0.71799999999999997</v>
      </c>
      <c r="G188" s="188" t="s">
        <v>303</v>
      </c>
      <c r="H188" s="98">
        <v>199965360</v>
      </c>
      <c r="I188" s="97">
        <v>99045960</v>
      </c>
      <c r="J188" s="97">
        <v>120421032</v>
      </c>
      <c r="K188" s="97">
        <v>98938880</v>
      </c>
      <c r="L188" s="97">
        <v>142162624</v>
      </c>
      <c r="M188" s="97">
        <v>178775536</v>
      </c>
      <c r="N188" s="97">
        <v>137985744</v>
      </c>
      <c r="O188" s="97">
        <v>121991336</v>
      </c>
      <c r="P188" s="97">
        <v>100741416</v>
      </c>
      <c r="Q188" s="99">
        <v>98143992</v>
      </c>
      <c r="R188" s="98">
        <v>78064368</v>
      </c>
      <c r="S188" s="97">
        <v>55435916</v>
      </c>
      <c r="T188" s="97">
        <v>38379452</v>
      </c>
      <c r="U188" s="97">
        <v>57642708</v>
      </c>
      <c r="V188" s="97">
        <v>45100532</v>
      </c>
      <c r="W188" s="99">
        <v>58142460</v>
      </c>
      <c r="X188" s="187">
        <f t="shared" si="27"/>
        <v>109733496</v>
      </c>
      <c r="Y188" s="99">
        <f t="shared" si="28"/>
        <v>129988540</v>
      </c>
      <c r="Z188" s="186">
        <f t="shared" si="29"/>
        <v>55435916</v>
      </c>
      <c r="AA188" s="99">
        <f t="shared" si="30"/>
        <v>57642708</v>
      </c>
      <c r="AB188" s="171">
        <f t="shared" si="31"/>
        <v>0.84417823294268868</v>
      </c>
      <c r="AC188" s="171">
        <f t="shared" si="32"/>
        <v>0.9617160248612886</v>
      </c>
      <c r="AD188" s="173">
        <f t="shared" si="33"/>
        <v>0.87778326566248832</v>
      </c>
      <c r="AE188" s="172">
        <f t="shared" si="34"/>
        <v>1.9794657312057404</v>
      </c>
      <c r="AF188" s="171">
        <f t="shared" si="35"/>
        <v>2.2550734431144352</v>
      </c>
      <c r="AG188" s="171">
        <f t="shared" si="36"/>
        <v>0.98814912624296602</v>
      </c>
      <c r="AH188" s="171">
        <f t="shared" si="37"/>
        <v>0.77989137084693338</v>
      </c>
      <c r="AI188" s="172">
        <f t="shared" si="38"/>
        <v>6.0718716454100034E-2</v>
      </c>
      <c r="AJ188" s="185">
        <f t="shared" si="39"/>
        <v>4.0582634594445123E-3</v>
      </c>
    </row>
    <row r="189" spans="1:36">
      <c r="A189" s="191">
        <v>269</v>
      </c>
      <c r="B189" s="190" t="s">
        <v>504</v>
      </c>
      <c r="C189" s="189" t="s">
        <v>503</v>
      </c>
      <c r="D189" s="79" t="s">
        <v>434</v>
      </c>
      <c r="E189" s="80">
        <v>216.12312299999999</v>
      </c>
      <c r="F189" s="79">
        <v>0.93200000000000005</v>
      </c>
      <c r="G189" s="188" t="s">
        <v>303</v>
      </c>
      <c r="H189" s="98">
        <v>28126.38</v>
      </c>
      <c r="I189" s="97">
        <v>11632.41</v>
      </c>
      <c r="J189" s="97">
        <v>11334.68</v>
      </c>
      <c r="K189" s="97">
        <v>5199.96</v>
      </c>
      <c r="L189" s="97">
        <v>19792.04</v>
      </c>
      <c r="M189" s="97">
        <v>20234.09</v>
      </c>
      <c r="N189" s="97">
        <v>18598.78</v>
      </c>
      <c r="O189" s="97">
        <v>26718.77</v>
      </c>
      <c r="P189" s="97">
        <v>23042.799999999999</v>
      </c>
      <c r="Q189" s="99">
        <v>10833.01</v>
      </c>
      <c r="R189" s="98">
        <v>13270.05</v>
      </c>
      <c r="S189" s="97">
        <v>10536.76</v>
      </c>
      <c r="T189" s="97">
        <v>14717.75</v>
      </c>
      <c r="U189" s="97">
        <v>10441.73</v>
      </c>
      <c r="V189" s="97">
        <v>14653.23</v>
      </c>
      <c r="W189" s="99">
        <v>11419.54</v>
      </c>
      <c r="X189" s="187">
        <f t="shared" si="27"/>
        <v>11483.545</v>
      </c>
      <c r="Y189" s="99">
        <f t="shared" si="28"/>
        <v>20013.065000000002</v>
      </c>
      <c r="Z189" s="186">
        <f t="shared" si="29"/>
        <v>13270.05</v>
      </c>
      <c r="AA189" s="99">
        <f t="shared" si="30"/>
        <v>11419.54</v>
      </c>
      <c r="AB189" s="171">
        <f t="shared" si="31"/>
        <v>0.57380241357333317</v>
      </c>
      <c r="AC189" s="171">
        <f t="shared" si="32"/>
        <v>1.1620476831816342</v>
      </c>
      <c r="AD189" s="173">
        <f t="shared" si="33"/>
        <v>0.49378560095080437</v>
      </c>
      <c r="AE189" s="172">
        <f t="shared" si="34"/>
        <v>0.86537315232421885</v>
      </c>
      <c r="AF189" s="171">
        <f t="shared" si="35"/>
        <v>1.7525281228490817</v>
      </c>
      <c r="AG189" s="171">
        <f t="shared" si="36"/>
        <v>0.25550628671852044</v>
      </c>
      <c r="AH189" s="171">
        <f t="shared" si="37"/>
        <v>0.72381054435175307</v>
      </c>
      <c r="AI189" s="172">
        <f t="shared" si="38"/>
        <v>0.84293922872397076</v>
      </c>
      <c r="AJ189" s="185">
        <f t="shared" si="39"/>
        <v>5.1009544486027771E-2</v>
      </c>
    </row>
    <row r="190" spans="1:36">
      <c r="A190" s="191">
        <v>270</v>
      </c>
      <c r="B190" s="190" t="s">
        <v>502</v>
      </c>
      <c r="C190" s="189" t="s">
        <v>501</v>
      </c>
      <c r="D190" s="79" t="s">
        <v>434</v>
      </c>
      <c r="E190" s="80">
        <v>218.13874799999999</v>
      </c>
      <c r="F190" s="79">
        <v>1.0640000000000001</v>
      </c>
      <c r="G190" s="188" t="s">
        <v>303</v>
      </c>
      <c r="H190" s="98">
        <v>733641.31</v>
      </c>
      <c r="I190" s="97">
        <v>750978.19</v>
      </c>
      <c r="J190" s="97">
        <v>479899.09</v>
      </c>
      <c r="K190" s="97">
        <v>547937.43999999994</v>
      </c>
      <c r="L190" s="97">
        <v>264949.34000000003</v>
      </c>
      <c r="M190" s="97">
        <v>418359.5</v>
      </c>
      <c r="N190" s="97">
        <v>376015.12</v>
      </c>
      <c r="O190" s="97">
        <v>359444</v>
      </c>
      <c r="P190" s="97">
        <v>359957.91</v>
      </c>
      <c r="Q190" s="99">
        <v>438706.25</v>
      </c>
      <c r="R190" s="98">
        <v>456748.84</v>
      </c>
      <c r="S190" s="97">
        <v>267598.88</v>
      </c>
      <c r="T190" s="97">
        <v>224543.95</v>
      </c>
      <c r="U190" s="97">
        <v>256876.19</v>
      </c>
      <c r="V190" s="97">
        <v>212285.02</v>
      </c>
      <c r="W190" s="99">
        <v>207286.62</v>
      </c>
      <c r="X190" s="187">
        <f t="shared" si="27"/>
        <v>640789.375</v>
      </c>
      <c r="Y190" s="99">
        <f t="shared" si="28"/>
        <v>367986.51500000001</v>
      </c>
      <c r="Z190" s="186">
        <f t="shared" si="29"/>
        <v>267598.88</v>
      </c>
      <c r="AA190" s="99">
        <f t="shared" si="30"/>
        <v>212285.02</v>
      </c>
      <c r="AB190" s="171">
        <f t="shared" si="31"/>
        <v>1.7413392852181009</v>
      </c>
      <c r="AC190" s="171">
        <f t="shared" si="32"/>
        <v>1.2605641227063502</v>
      </c>
      <c r="AD190" s="173">
        <f t="shared" si="33"/>
        <v>1.3813968316657761</v>
      </c>
      <c r="AE190" s="172">
        <f t="shared" si="34"/>
        <v>2.3945891514942064</v>
      </c>
      <c r="AF190" s="171">
        <f t="shared" si="35"/>
        <v>1.7334549324299946</v>
      </c>
      <c r="AG190" s="171">
        <f t="shared" si="36"/>
        <v>3.0219126394528434E-3</v>
      </c>
      <c r="AH190" s="171">
        <f t="shared" si="37"/>
        <v>0.28162453823237049</v>
      </c>
      <c r="AI190" s="172">
        <f t="shared" si="38"/>
        <v>2.5998909973438442E-2</v>
      </c>
      <c r="AJ190" s="185">
        <f t="shared" si="39"/>
        <v>6.4723903707399047E-3</v>
      </c>
    </row>
    <row r="191" spans="1:36">
      <c r="A191" s="191">
        <v>272</v>
      </c>
      <c r="B191" s="190" t="s">
        <v>500</v>
      </c>
      <c r="C191" s="189" t="s">
        <v>499</v>
      </c>
      <c r="D191" s="79" t="s">
        <v>434</v>
      </c>
      <c r="E191" s="80">
        <v>232.154358</v>
      </c>
      <c r="F191" s="79">
        <v>1.7410000000000001</v>
      </c>
      <c r="G191" s="188" t="s">
        <v>303</v>
      </c>
      <c r="H191" s="98">
        <v>5459230.5</v>
      </c>
      <c r="I191" s="97">
        <v>6364462</v>
      </c>
      <c r="J191" s="97">
        <v>5179475.5</v>
      </c>
      <c r="K191" s="97">
        <v>5415783.5</v>
      </c>
      <c r="L191" s="97">
        <v>3807717.25</v>
      </c>
      <c r="M191" s="97">
        <v>4465686.5</v>
      </c>
      <c r="N191" s="97">
        <v>7489108</v>
      </c>
      <c r="O191" s="97">
        <v>5228760.5</v>
      </c>
      <c r="P191" s="97">
        <v>5822370</v>
      </c>
      <c r="Q191" s="99">
        <v>4823566.5</v>
      </c>
      <c r="R191" s="98">
        <v>10058816</v>
      </c>
      <c r="S191" s="97">
        <v>3900361.25</v>
      </c>
      <c r="T191" s="97">
        <v>2770699.25</v>
      </c>
      <c r="U191" s="97">
        <v>5140058.5</v>
      </c>
      <c r="V191" s="97">
        <v>4340369</v>
      </c>
      <c r="W191" s="99">
        <v>3802004.75</v>
      </c>
      <c r="X191" s="187">
        <f t="shared" si="27"/>
        <v>5437507</v>
      </c>
      <c r="Y191" s="99">
        <f t="shared" si="28"/>
        <v>5026163.5</v>
      </c>
      <c r="Z191" s="186">
        <f t="shared" si="29"/>
        <v>3900361.25</v>
      </c>
      <c r="AA191" s="99">
        <f t="shared" si="30"/>
        <v>4340369</v>
      </c>
      <c r="AB191" s="171">
        <f t="shared" si="31"/>
        <v>1.0818404534591841</v>
      </c>
      <c r="AC191" s="171">
        <f t="shared" si="32"/>
        <v>0.89862434507296496</v>
      </c>
      <c r="AD191" s="173">
        <f t="shared" si="33"/>
        <v>1.2038850932436542</v>
      </c>
      <c r="AE191" s="172">
        <f t="shared" si="34"/>
        <v>1.3941034308040057</v>
      </c>
      <c r="AF191" s="171">
        <f t="shared" si="35"/>
        <v>1.1580037319407637</v>
      </c>
      <c r="AG191" s="171">
        <f t="shared" si="36"/>
        <v>0.64142163913563843</v>
      </c>
      <c r="AH191" s="171">
        <f t="shared" si="37"/>
        <v>0.64326232392633342</v>
      </c>
      <c r="AI191" s="172">
        <f t="shared" si="38"/>
        <v>0.98888247376673699</v>
      </c>
      <c r="AJ191" s="185">
        <f t="shared" si="39"/>
        <v>0.32977176636450328</v>
      </c>
    </row>
    <row r="192" spans="1:36">
      <c r="A192" s="191">
        <v>276</v>
      </c>
      <c r="B192" s="190" t="s">
        <v>498</v>
      </c>
      <c r="C192" s="189" t="s">
        <v>497</v>
      </c>
      <c r="D192" s="79" t="s">
        <v>434</v>
      </c>
      <c r="E192" s="80">
        <v>244.15441899999999</v>
      </c>
      <c r="F192" s="79">
        <v>1.776</v>
      </c>
      <c r="G192" s="188" t="s">
        <v>303</v>
      </c>
      <c r="H192" s="98">
        <v>65603.520000000004</v>
      </c>
      <c r="I192" s="97">
        <v>160636.75</v>
      </c>
      <c r="J192" s="97">
        <v>61764.17</v>
      </c>
      <c r="K192" s="97">
        <v>123949.31</v>
      </c>
      <c r="L192" s="97">
        <v>52579.13</v>
      </c>
      <c r="M192" s="97">
        <v>168322.78</v>
      </c>
      <c r="N192" s="97">
        <v>189016.61</v>
      </c>
      <c r="O192" s="97">
        <v>55130.18</v>
      </c>
      <c r="P192" s="97">
        <v>158363.09</v>
      </c>
      <c r="Q192" s="99">
        <v>164677.75</v>
      </c>
      <c r="R192" s="98">
        <v>39606.47</v>
      </c>
      <c r="S192" s="97">
        <v>24995.17</v>
      </c>
      <c r="T192" s="97">
        <v>31153.84</v>
      </c>
      <c r="U192" s="97">
        <v>18143.36</v>
      </c>
      <c r="V192" s="97">
        <v>29887.78</v>
      </c>
      <c r="W192" s="99">
        <v>14386.75</v>
      </c>
      <c r="X192" s="187">
        <f t="shared" si="27"/>
        <v>94776.415000000008</v>
      </c>
      <c r="Y192" s="99">
        <f t="shared" si="28"/>
        <v>161520.41999999998</v>
      </c>
      <c r="Z192" s="186">
        <f t="shared" si="29"/>
        <v>31153.84</v>
      </c>
      <c r="AA192" s="99">
        <f t="shared" si="30"/>
        <v>18143.36</v>
      </c>
      <c r="AB192" s="171">
        <f t="shared" si="31"/>
        <v>0.58677667504826958</v>
      </c>
      <c r="AC192" s="171">
        <f t="shared" si="32"/>
        <v>1.7170931955271791</v>
      </c>
      <c r="AD192" s="173">
        <f t="shared" si="33"/>
        <v>0.34172674877330605</v>
      </c>
      <c r="AE192" s="172">
        <f t="shared" si="34"/>
        <v>3.0422065145099291</v>
      </c>
      <c r="AF192" s="171">
        <f t="shared" si="35"/>
        <v>8.9024535697908203</v>
      </c>
      <c r="AG192" s="171">
        <f t="shared" si="36"/>
        <v>0.45806100027907126</v>
      </c>
      <c r="AH192" s="171">
        <f t="shared" si="37"/>
        <v>0.15269170888598105</v>
      </c>
      <c r="AI192" s="172">
        <f t="shared" si="38"/>
        <v>5.4976024476266719E-2</v>
      </c>
      <c r="AJ192" s="185">
        <f t="shared" si="39"/>
        <v>1.9211666509609874E-2</v>
      </c>
    </row>
    <row r="193" spans="1:36">
      <c r="A193" s="191">
        <v>277</v>
      </c>
      <c r="B193" s="190" t="s">
        <v>496</v>
      </c>
      <c r="C193" s="189" t="s">
        <v>495</v>
      </c>
      <c r="D193" s="79" t="s">
        <v>434</v>
      </c>
      <c r="E193" s="80">
        <v>246.169983</v>
      </c>
      <c r="F193" s="79">
        <v>1.7749999999999999</v>
      </c>
      <c r="G193" s="188" t="s">
        <v>303</v>
      </c>
      <c r="H193" s="98">
        <v>942871.44</v>
      </c>
      <c r="I193" s="97">
        <v>1206021.5</v>
      </c>
      <c r="J193" s="97">
        <v>721934.31</v>
      </c>
      <c r="K193" s="97">
        <v>1166815.1200000001</v>
      </c>
      <c r="L193" s="97">
        <v>363361.91</v>
      </c>
      <c r="M193" s="97">
        <v>826241.69</v>
      </c>
      <c r="N193" s="97">
        <v>1242601.6200000001</v>
      </c>
      <c r="O193" s="97">
        <v>275374.71999999997</v>
      </c>
      <c r="P193" s="97">
        <v>746109.19</v>
      </c>
      <c r="Q193" s="99">
        <v>1093451.25</v>
      </c>
      <c r="R193" s="98">
        <v>1105140.1200000001</v>
      </c>
      <c r="S193" s="97">
        <v>641919.5</v>
      </c>
      <c r="T193" s="97">
        <v>666257</v>
      </c>
      <c r="U193" s="97">
        <v>435932</v>
      </c>
      <c r="V193" s="97">
        <v>978519.31</v>
      </c>
      <c r="W193" s="99">
        <v>639433.81000000006</v>
      </c>
      <c r="X193" s="187">
        <f t="shared" si="27"/>
        <v>1054843.28</v>
      </c>
      <c r="Y193" s="99">
        <f t="shared" si="28"/>
        <v>786175.44</v>
      </c>
      <c r="Z193" s="186">
        <f t="shared" si="29"/>
        <v>666257</v>
      </c>
      <c r="AA193" s="99">
        <f t="shared" si="30"/>
        <v>639433.81000000006</v>
      </c>
      <c r="AB193" s="171">
        <f t="shared" si="31"/>
        <v>1.3417403118062301</v>
      </c>
      <c r="AC193" s="171">
        <f t="shared" si="32"/>
        <v>1.0419483448959321</v>
      </c>
      <c r="AD193" s="173">
        <f t="shared" si="33"/>
        <v>1.2877224848802276</v>
      </c>
      <c r="AE193" s="172">
        <f t="shared" si="34"/>
        <v>1.5832378196401689</v>
      </c>
      <c r="AF193" s="171">
        <f t="shared" si="35"/>
        <v>1.229486817408044</v>
      </c>
      <c r="AG193" s="171">
        <f t="shared" si="36"/>
        <v>0.27662033604478409</v>
      </c>
      <c r="AH193" s="171">
        <f t="shared" si="37"/>
        <v>0.61247332818664324</v>
      </c>
      <c r="AI193" s="172">
        <f t="shared" si="38"/>
        <v>0.31311592552000145</v>
      </c>
      <c r="AJ193" s="185">
        <f t="shared" si="39"/>
        <v>0.78003061874607615</v>
      </c>
    </row>
    <row r="194" spans="1:36">
      <c r="A194" s="191">
        <v>280</v>
      </c>
      <c r="B194" s="190" t="s">
        <v>494</v>
      </c>
      <c r="C194" s="189" t="s">
        <v>493</v>
      </c>
      <c r="D194" s="79" t="s">
        <v>434</v>
      </c>
      <c r="E194" s="80">
        <v>248.112808</v>
      </c>
      <c r="F194" s="79">
        <v>0.71199999999999997</v>
      </c>
      <c r="G194" s="188" t="s">
        <v>303</v>
      </c>
      <c r="H194" s="98">
        <v>581717.93999999994</v>
      </c>
      <c r="I194" s="97">
        <v>441987.62</v>
      </c>
      <c r="J194" s="97">
        <v>474075.25</v>
      </c>
      <c r="K194" s="97">
        <v>417013.22</v>
      </c>
      <c r="L194" s="97">
        <v>645640</v>
      </c>
      <c r="M194" s="97">
        <v>781382.69</v>
      </c>
      <c r="N194" s="97">
        <v>693084.94</v>
      </c>
      <c r="O194" s="97">
        <v>359854.97</v>
      </c>
      <c r="P194" s="97">
        <v>360215.25</v>
      </c>
      <c r="Q194" s="99">
        <v>404450.91</v>
      </c>
      <c r="R194" s="98">
        <v>133483.03</v>
      </c>
      <c r="S194" s="97">
        <v>84376.49</v>
      </c>
      <c r="T194" s="97">
        <v>137800.75</v>
      </c>
      <c r="U194" s="97">
        <v>77117.289999999994</v>
      </c>
      <c r="V194" s="97">
        <v>86972.89</v>
      </c>
      <c r="W194" s="99">
        <v>78677.100000000006</v>
      </c>
      <c r="X194" s="187">
        <f t="shared" si="27"/>
        <v>458031.435</v>
      </c>
      <c r="Y194" s="99">
        <f t="shared" si="28"/>
        <v>525045.45499999996</v>
      </c>
      <c r="Z194" s="186">
        <f t="shared" si="29"/>
        <v>133483.03</v>
      </c>
      <c r="AA194" s="99">
        <f t="shared" si="30"/>
        <v>78677.100000000006</v>
      </c>
      <c r="AB194" s="171">
        <f t="shared" si="31"/>
        <v>0.87236529835307308</v>
      </c>
      <c r="AC194" s="171">
        <f t="shared" si="32"/>
        <v>1.6965931637032883</v>
      </c>
      <c r="AD194" s="173">
        <f t="shared" si="33"/>
        <v>0.51418649857629528</v>
      </c>
      <c r="AE194" s="172">
        <f t="shared" si="34"/>
        <v>3.4313832627263556</v>
      </c>
      <c r="AF194" s="171">
        <f t="shared" si="35"/>
        <v>6.6734215546836362</v>
      </c>
      <c r="AG194" s="171">
        <f t="shared" si="36"/>
        <v>0.55183706904604901</v>
      </c>
      <c r="AH194" s="171">
        <f t="shared" si="37"/>
        <v>9.6659733751285393E-2</v>
      </c>
      <c r="AI194" s="172">
        <f t="shared" si="38"/>
        <v>5.0478624368445392E-4</v>
      </c>
      <c r="AJ194" s="185">
        <f t="shared" si="39"/>
        <v>4.569594615355525E-3</v>
      </c>
    </row>
    <row r="195" spans="1:36">
      <c r="A195" s="191">
        <v>281</v>
      </c>
      <c r="B195" s="190" t="s">
        <v>492</v>
      </c>
      <c r="C195" s="189" t="s">
        <v>491</v>
      </c>
      <c r="D195" s="79" t="s">
        <v>434</v>
      </c>
      <c r="E195" s="80">
        <v>258.17004400000002</v>
      </c>
      <c r="F195" s="79">
        <v>1.835</v>
      </c>
      <c r="G195" s="188" t="s">
        <v>303</v>
      </c>
      <c r="H195" s="98">
        <v>35650.379999999997</v>
      </c>
      <c r="I195" s="97">
        <v>41441.07</v>
      </c>
      <c r="J195" s="97">
        <v>20035.88</v>
      </c>
      <c r="K195" s="97">
        <v>58390.47</v>
      </c>
      <c r="L195" s="97">
        <v>44295.69</v>
      </c>
      <c r="M195" s="97">
        <v>54054.78</v>
      </c>
      <c r="N195" s="97">
        <v>53873.29</v>
      </c>
      <c r="O195" s="97">
        <v>40462.33</v>
      </c>
      <c r="P195" s="97">
        <v>61526.58</v>
      </c>
      <c r="Q195" s="99">
        <v>32642.33</v>
      </c>
      <c r="R195" s="98">
        <v>39193.75</v>
      </c>
      <c r="S195" s="97">
        <v>39664.410000000003</v>
      </c>
      <c r="T195" s="97">
        <v>43301.8</v>
      </c>
      <c r="U195" s="97">
        <v>29559.46</v>
      </c>
      <c r="V195" s="97">
        <v>45175.81</v>
      </c>
      <c r="W195" s="99">
        <v>44735.68</v>
      </c>
      <c r="X195" s="187">
        <f t="shared" si="27"/>
        <v>38545.724999999999</v>
      </c>
      <c r="Y195" s="99">
        <f t="shared" si="28"/>
        <v>49084.490000000005</v>
      </c>
      <c r="Z195" s="186">
        <f t="shared" si="29"/>
        <v>39664.410000000003</v>
      </c>
      <c r="AA195" s="99">
        <f t="shared" si="30"/>
        <v>44735.68</v>
      </c>
      <c r="AB195" s="171">
        <f t="shared" si="31"/>
        <v>0.78529337882496064</v>
      </c>
      <c r="AC195" s="171">
        <f t="shared" si="32"/>
        <v>0.88663925528794918</v>
      </c>
      <c r="AD195" s="173">
        <f t="shared" si="33"/>
        <v>0.88569660562787178</v>
      </c>
      <c r="AE195" s="172">
        <f t="shared" si="34"/>
        <v>0.97179625261033742</v>
      </c>
      <c r="AF195" s="171">
        <f t="shared" si="35"/>
        <v>1.0972112193220267</v>
      </c>
      <c r="AG195" s="171">
        <f t="shared" si="36"/>
        <v>0.31170241866589538</v>
      </c>
      <c r="AH195" s="171">
        <f t="shared" si="37"/>
        <v>0.87379779110654221</v>
      </c>
      <c r="AI195" s="172">
        <f t="shared" si="38"/>
        <v>0.85299759091695915</v>
      </c>
      <c r="AJ195" s="185">
        <f t="shared" si="39"/>
        <v>0.30176421203991072</v>
      </c>
    </row>
    <row r="196" spans="1:36">
      <c r="A196" s="191">
        <v>282</v>
      </c>
      <c r="B196" s="190" t="s">
        <v>490</v>
      </c>
      <c r="C196" s="189" t="s">
        <v>489</v>
      </c>
      <c r="D196" s="79" t="s">
        <v>434</v>
      </c>
      <c r="E196" s="80">
        <v>260.18566900000002</v>
      </c>
      <c r="F196" s="79">
        <v>1.8149999999999999</v>
      </c>
      <c r="G196" s="188" t="s">
        <v>303</v>
      </c>
      <c r="H196" s="98">
        <v>1299423.1200000001</v>
      </c>
      <c r="I196" s="97">
        <v>1111207.75</v>
      </c>
      <c r="J196" s="97">
        <v>1461945.62</v>
      </c>
      <c r="K196" s="97">
        <v>1831767.62</v>
      </c>
      <c r="L196" s="97">
        <v>1157028.25</v>
      </c>
      <c r="M196" s="97">
        <v>970692.94</v>
      </c>
      <c r="N196" s="97">
        <v>1907748.88</v>
      </c>
      <c r="O196" s="97">
        <v>1203831.1200000001</v>
      </c>
      <c r="P196" s="97">
        <v>1423147.62</v>
      </c>
      <c r="Q196" s="99">
        <v>1523759.12</v>
      </c>
      <c r="R196" s="98">
        <v>781028.5</v>
      </c>
      <c r="S196" s="97">
        <v>324687.69</v>
      </c>
      <c r="T196" s="97">
        <v>239683</v>
      </c>
      <c r="U196" s="97">
        <v>351085.09</v>
      </c>
      <c r="V196" s="97">
        <v>301937.38</v>
      </c>
      <c r="W196" s="99">
        <v>284089.25</v>
      </c>
      <c r="X196" s="187">
        <f t="shared" ref="X196:X259" si="40">MEDIAN(H196:K196)</f>
        <v>1380684.37</v>
      </c>
      <c r="Y196" s="99">
        <f t="shared" ref="Y196:Y259" si="41">MEDIAN(L196:Q196)</f>
        <v>1313489.3700000001</v>
      </c>
      <c r="Z196" s="186">
        <f t="shared" ref="Z196:Z259" si="42">MEDIAN(R196:T196)</f>
        <v>324687.69</v>
      </c>
      <c r="AA196" s="99">
        <f t="shared" ref="AA196:AA259" si="43">MEDIAN(U196:W196)</f>
        <v>301937.38</v>
      </c>
      <c r="AB196" s="171">
        <f t="shared" ref="AB196:AB259" si="44">X196/Y196</f>
        <v>1.0511576275642032</v>
      </c>
      <c r="AC196" s="171">
        <f t="shared" ref="AC196:AC259" si="45">Z196/AA196</f>
        <v>1.0753477757540322</v>
      </c>
      <c r="AD196" s="173">
        <f t="shared" ref="AD196:AD259" si="46">AB196/AC196</f>
        <v>0.97750481403761036</v>
      </c>
      <c r="AE196" s="172">
        <f t="shared" ref="AE196:AE259" si="47">X196/Z196</f>
        <v>4.2523459081556192</v>
      </c>
      <c r="AF196" s="171">
        <f t="shared" ref="AF196:AF259" si="48">Y196/AA196</f>
        <v>4.3502045689076327</v>
      </c>
      <c r="AG196" s="171">
        <f t="shared" ref="AG196:AG259" si="49">TTEST(L196:Q196,H196:K196,2,2)</f>
        <v>0.7740067767802199</v>
      </c>
      <c r="AH196" s="171">
        <f t="shared" ref="AH196:AH259" si="50">TTEST(U196:W196,R196:T196,2,2)</f>
        <v>0.46645560896888955</v>
      </c>
      <c r="AI196" s="172">
        <f t="shared" ref="AI196:AI259" si="51">TTEST(H196:K196,R196:T196,2,2)</f>
        <v>7.9842651551563105E-3</v>
      </c>
      <c r="AJ196" s="185">
        <f t="shared" ref="AJ196:AJ259" si="52">TTEST(L196:Q196,U196:W196,2,2)</f>
        <v>1.1157465491720613E-3</v>
      </c>
    </row>
    <row r="197" spans="1:36">
      <c r="A197" s="191">
        <v>283</v>
      </c>
      <c r="B197" s="190" t="s">
        <v>488</v>
      </c>
      <c r="C197" s="189" t="s">
        <v>487</v>
      </c>
      <c r="D197" s="79" t="s">
        <v>434</v>
      </c>
      <c r="E197" s="80">
        <v>262.12847900000003</v>
      </c>
      <c r="F197" s="79">
        <v>0.72299999999999998</v>
      </c>
      <c r="G197" s="188" t="s">
        <v>303</v>
      </c>
      <c r="H197" s="98">
        <v>712416.25</v>
      </c>
      <c r="I197" s="97">
        <v>305008.59000000003</v>
      </c>
      <c r="J197" s="97">
        <v>540435.93999999994</v>
      </c>
      <c r="K197" s="97">
        <v>608137.5</v>
      </c>
      <c r="L197" s="97">
        <v>670996.88</v>
      </c>
      <c r="M197" s="97">
        <v>1029899.75</v>
      </c>
      <c r="N197" s="97">
        <v>1042644.06</v>
      </c>
      <c r="O197" s="97">
        <v>825076.19</v>
      </c>
      <c r="P197" s="97">
        <v>956886.5</v>
      </c>
      <c r="Q197" s="99">
        <v>606008.75</v>
      </c>
      <c r="R197" s="98">
        <v>106149.75</v>
      </c>
      <c r="S197" s="97">
        <v>96291.87</v>
      </c>
      <c r="T197" s="97">
        <v>182620.39</v>
      </c>
      <c r="U197" s="97">
        <v>85903.62</v>
      </c>
      <c r="V197" s="97">
        <v>106249.35</v>
      </c>
      <c r="W197" s="99">
        <v>82136.429999999993</v>
      </c>
      <c r="X197" s="187">
        <f t="shared" si="40"/>
        <v>574286.72</v>
      </c>
      <c r="Y197" s="99">
        <f t="shared" si="41"/>
        <v>890981.34499999997</v>
      </c>
      <c r="Z197" s="186">
        <f t="shared" si="42"/>
        <v>106149.75</v>
      </c>
      <c r="AA197" s="99">
        <f t="shared" si="43"/>
        <v>85903.62</v>
      </c>
      <c r="AB197" s="171">
        <f t="shared" si="44"/>
        <v>0.64455526843830835</v>
      </c>
      <c r="AC197" s="171">
        <f t="shared" si="45"/>
        <v>1.2356842470666545</v>
      </c>
      <c r="AD197" s="173">
        <f t="shared" si="46"/>
        <v>0.5216180994201346</v>
      </c>
      <c r="AE197" s="172">
        <f t="shared" si="47"/>
        <v>5.4101561237779645</v>
      </c>
      <c r="AF197" s="171">
        <f t="shared" si="48"/>
        <v>10.371871930426215</v>
      </c>
      <c r="AG197" s="171">
        <f t="shared" si="49"/>
        <v>2.7785206923804522E-2</v>
      </c>
      <c r="AH197" s="171">
        <f t="shared" si="50"/>
        <v>0.26185742121002775</v>
      </c>
      <c r="AI197" s="172">
        <f t="shared" si="51"/>
        <v>1.0914314775477951E-2</v>
      </c>
      <c r="AJ197" s="185">
        <f t="shared" si="52"/>
        <v>2.385354731414591E-4</v>
      </c>
    </row>
    <row r="198" spans="1:36">
      <c r="A198" s="191">
        <v>284</v>
      </c>
      <c r="B198" s="190" t="s">
        <v>486</v>
      </c>
      <c r="C198" s="189" t="s">
        <v>485</v>
      </c>
      <c r="D198" s="79" t="s">
        <v>434</v>
      </c>
      <c r="E198" s="80">
        <v>262.16494799999998</v>
      </c>
      <c r="F198" s="79">
        <v>1.109</v>
      </c>
      <c r="G198" s="188" t="s">
        <v>303</v>
      </c>
      <c r="H198" s="98">
        <v>270437.09000000003</v>
      </c>
      <c r="I198" s="97">
        <v>197034.61</v>
      </c>
      <c r="J198" s="97">
        <v>123776.66</v>
      </c>
      <c r="K198" s="97">
        <v>140795.67000000001</v>
      </c>
      <c r="L198" s="97">
        <v>233660.5</v>
      </c>
      <c r="M198" s="97">
        <v>241017.67</v>
      </c>
      <c r="N198" s="97">
        <v>262612.84000000003</v>
      </c>
      <c r="O198" s="97">
        <v>236597.98</v>
      </c>
      <c r="P198" s="97">
        <v>248904.7</v>
      </c>
      <c r="Q198" s="99">
        <v>170927.89</v>
      </c>
      <c r="R198" s="98">
        <v>98750.95</v>
      </c>
      <c r="S198" s="97">
        <v>63484.02</v>
      </c>
      <c r="T198" s="97">
        <v>71981.539999999994</v>
      </c>
      <c r="U198" s="97">
        <v>72746.240000000005</v>
      </c>
      <c r="V198" s="97">
        <v>98517.25</v>
      </c>
      <c r="W198" s="99">
        <v>57223.56</v>
      </c>
      <c r="X198" s="187">
        <f t="shared" si="40"/>
        <v>168915.14</v>
      </c>
      <c r="Y198" s="99">
        <f t="shared" si="41"/>
        <v>238807.82500000001</v>
      </c>
      <c r="Z198" s="186">
        <f t="shared" si="42"/>
        <v>71981.539999999994</v>
      </c>
      <c r="AA198" s="99">
        <f t="shared" si="43"/>
        <v>72746.240000000005</v>
      </c>
      <c r="AB198" s="171">
        <f t="shared" si="44"/>
        <v>0.70732665481124835</v>
      </c>
      <c r="AC198" s="171">
        <f t="shared" si="45"/>
        <v>0.98948811649921686</v>
      </c>
      <c r="AD198" s="173">
        <f t="shared" si="46"/>
        <v>0.71484097991368667</v>
      </c>
      <c r="AE198" s="172">
        <f t="shared" si="47"/>
        <v>2.3466452648831915</v>
      </c>
      <c r="AF198" s="171">
        <f t="shared" si="48"/>
        <v>3.2827514521712735</v>
      </c>
      <c r="AG198" s="171">
        <f t="shared" si="49"/>
        <v>0.1480458211748315</v>
      </c>
      <c r="AH198" s="171">
        <f t="shared" si="50"/>
        <v>0.91107541419757976</v>
      </c>
      <c r="AI198" s="172">
        <f t="shared" si="51"/>
        <v>4.7410274718884066E-2</v>
      </c>
      <c r="AJ198" s="185">
        <f t="shared" si="52"/>
        <v>1.2760386056738063E-4</v>
      </c>
    </row>
    <row r="199" spans="1:36">
      <c r="A199" s="191">
        <v>286</v>
      </c>
      <c r="B199" s="190" t="s">
        <v>484</v>
      </c>
      <c r="C199" s="189" t="s">
        <v>483</v>
      </c>
      <c r="D199" s="79" t="s">
        <v>434</v>
      </c>
      <c r="E199" s="80">
        <v>286.20117199999999</v>
      </c>
      <c r="F199" s="79">
        <v>1.89</v>
      </c>
      <c r="G199" s="188" t="s">
        <v>303</v>
      </c>
      <c r="H199" s="98">
        <v>45361.120000000003</v>
      </c>
      <c r="I199" s="97">
        <v>32783.449999999997</v>
      </c>
      <c r="J199" s="97">
        <v>35246.639999999999</v>
      </c>
      <c r="K199" s="97">
        <v>51885.66</v>
      </c>
      <c r="L199" s="97">
        <v>58874.52</v>
      </c>
      <c r="M199" s="97">
        <v>30413.040000000001</v>
      </c>
      <c r="N199" s="97">
        <v>61272.26</v>
      </c>
      <c r="O199" s="97">
        <v>35096.01</v>
      </c>
      <c r="P199" s="97">
        <v>30965.57</v>
      </c>
      <c r="Q199" s="99">
        <v>43854.49</v>
      </c>
      <c r="R199" s="98">
        <v>23024.66</v>
      </c>
      <c r="S199" s="97">
        <v>16977.740000000002</v>
      </c>
      <c r="T199" s="97">
        <v>18734.27</v>
      </c>
      <c r="U199" s="97">
        <v>15569.36</v>
      </c>
      <c r="V199" s="97">
        <v>14441.6</v>
      </c>
      <c r="W199" s="99">
        <v>18004.98</v>
      </c>
      <c r="X199" s="187">
        <f t="shared" si="40"/>
        <v>40303.880000000005</v>
      </c>
      <c r="Y199" s="99">
        <f t="shared" si="41"/>
        <v>39475.25</v>
      </c>
      <c r="Z199" s="186">
        <f t="shared" si="42"/>
        <v>18734.27</v>
      </c>
      <c r="AA199" s="99">
        <f t="shared" si="43"/>
        <v>15569.36</v>
      </c>
      <c r="AB199" s="171">
        <f t="shared" si="44"/>
        <v>1.0209911273519485</v>
      </c>
      <c r="AC199" s="171">
        <f t="shared" si="45"/>
        <v>1.2032781052014982</v>
      </c>
      <c r="AD199" s="173">
        <f t="shared" si="46"/>
        <v>0.84850802398750169</v>
      </c>
      <c r="AE199" s="172">
        <f t="shared" si="47"/>
        <v>2.1513451017840568</v>
      </c>
      <c r="AF199" s="171">
        <f t="shared" si="48"/>
        <v>2.5354446168628639</v>
      </c>
      <c r="AG199" s="171">
        <f t="shared" si="49"/>
        <v>0.79695263870234756</v>
      </c>
      <c r="AH199" s="171">
        <f t="shared" si="50"/>
        <v>0.16108977692712484</v>
      </c>
      <c r="AI199" s="172">
        <f t="shared" si="51"/>
        <v>1.0638858888466649E-2</v>
      </c>
      <c r="AJ199" s="185">
        <f t="shared" si="52"/>
        <v>1.2883209762964009E-2</v>
      </c>
    </row>
    <row r="200" spans="1:36">
      <c r="A200" s="191">
        <v>287</v>
      </c>
      <c r="B200" s="190" t="s">
        <v>482</v>
      </c>
      <c r="C200" s="189" t="s">
        <v>481</v>
      </c>
      <c r="D200" s="79" t="s">
        <v>434</v>
      </c>
      <c r="E200" s="80">
        <v>288.21682700000002</v>
      </c>
      <c r="F200" s="79">
        <v>1.903</v>
      </c>
      <c r="G200" s="188" t="s">
        <v>303</v>
      </c>
      <c r="H200" s="98">
        <v>479335.12</v>
      </c>
      <c r="I200" s="97">
        <v>450621.25</v>
      </c>
      <c r="J200" s="97">
        <v>545308.18999999994</v>
      </c>
      <c r="K200" s="97">
        <v>222090.38</v>
      </c>
      <c r="L200" s="97">
        <v>403403.66</v>
      </c>
      <c r="M200" s="97">
        <v>289214.34000000003</v>
      </c>
      <c r="N200" s="97">
        <v>726463.31</v>
      </c>
      <c r="O200" s="97">
        <v>352338.62</v>
      </c>
      <c r="P200" s="97">
        <v>345749.09</v>
      </c>
      <c r="Q200" s="99">
        <v>561457.25</v>
      </c>
      <c r="R200" s="98">
        <v>134248.35999999999</v>
      </c>
      <c r="S200" s="97">
        <v>31853.84</v>
      </c>
      <c r="T200" s="97">
        <v>37520.1</v>
      </c>
      <c r="U200" s="97">
        <v>52887.67</v>
      </c>
      <c r="V200" s="97">
        <v>42380.160000000003</v>
      </c>
      <c r="W200" s="99">
        <v>36240.379999999997</v>
      </c>
      <c r="X200" s="187">
        <f t="shared" si="40"/>
        <v>464978.185</v>
      </c>
      <c r="Y200" s="99">
        <f t="shared" si="41"/>
        <v>377871.14</v>
      </c>
      <c r="Z200" s="186">
        <f t="shared" si="42"/>
        <v>37520.1</v>
      </c>
      <c r="AA200" s="99">
        <f t="shared" si="43"/>
        <v>42380.160000000003</v>
      </c>
      <c r="AB200" s="171">
        <f t="shared" si="44"/>
        <v>1.2305205023066859</v>
      </c>
      <c r="AC200" s="171">
        <f t="shared" si="45"/>
        <v>0.88532228287953596</v>
      </c>
      <c r="AD200" s="173">
        <f t="shared" si="46"/>
        <v>1.3899124941308185</v>
      </c>
      <c r="AE200" s="172">
        <f t="shared" si="47"/>
        <v>12.392775738870633</v>
      </c>
      <c r="AF200" s="171">
        <f t="shared" si="48"/>
        <v>8.9162273101375735</v>
      </c>
      <c r="AG200" s="171">
        <f t="shared" si="49"/>
        <v>0.83253587664574003</v>
      </c>
      <c r="AH200" s="171">
        <f t="shared" si="50"/>
        <v>0.51366613430805907</v>
      </c>
      <c r="AI200" s="172">
        <f t="shared" si="51"/>
        <v>9.671330031660267E-3</v>
      </c>
      <c r="AJ200" s="185">
        <f t="shared" si="52"/>
        <v>4.7812607136890686E-3</v>
      </c>
    </row>
    <row r="201" spans="1:36">
      <c r="A201" s="191">
        <v>288</v>
      </c>
      <c r="B201" s="190" t="s">
        <v>480</v>
      </c>
      <c r="C201" s="189" t="s">
        <v>479</v>
      </c>
      <c r="D201" s="79" t="s">
        <v>434</v>
      </c>
      <c r="E201" s="80">
        <v>290.15969799999999</v>
      </c>
      <c r="F201" s="79">
        <v>1.8240000000000001</v>
      </c>
      <c r="G201" s="188" t="s">
        <v>303</v>
      </c>
      <c r="H201" s="98">
        <v>15476.8</v>
      </c>
      <c r="I201" s="97">
        <v>17530.63</v>
      </c>
      <c r="J201" s="97">
        <v>21520.58</v>
      </c>
      <c r="K201" s="97">
        <v>17405.419999999998</v>
      </c>
      <c r="L201" s="97">
        <v>18696.650000000001</v>
      </c>
      <c r="M201" s="97">
        <v>17043.64</v>
      </c>
      <c r="N201" s="97">
        <v>16315.42</v>
      </c>
      <c r="O201" s="97">
        <v>22176.98</v>
      </c>
      <c r="P201" s="97">
        <v>12969.68</v>
      </c>
      <c r="Q201" s="99">
        <v>6246.29</v>
      </c>
      <c r="R201" s="98">
        <v>14003.07</v>
      </c>
      <c r="S201" s="97">
        <v>21092.22</v>
      </c>
      <c r="T201" s="97">
        <v>8971.9599999999991</v>
      </c>
      <c r="U201" s="97">
        <v>21587.3</v>
      </c>
      <c r="V201" s="97">
        <v>11669.78</v>
      </c>
      <c r="W201" s="99">
        <v>20775.88</v>
      </c>
      <c r="X201" s="187">
        <f t="shared" si="40"/>
        <v>17468.025000000001</v>
      </c>
      <c r="Y201" s="99">
        <f t="shared" si="41"/>
        <v>16679.53</v>
      </c>
      <c r="Z201" s="186">
        <f t="shared" si="42"/>
        <v>14003.07</v>
      </c>
      <c r="AA201" s="99">
        <f t="shared" si="43"/>
        <v>20775.88</v>
      </c>
      <c r="AB201" s="171">
        <f t="shared" si="44"/>
        <v>1.0472732145330235</v>
      </c>
      <c r="AC201" s="171">
        <f t="shared" si="45"/>
        <v>0.67400610708186603</v>
      </c>
      <c r="AD201" s="173">
        <f t="shared" si="46"/>
        <v>1.5538037467749823</v>
      </c>
      <c r="AE201" s="172">
        <f t="shared" si="47"/>
        <v>1.2474425251034238</v>
      </c>
      <c r="AF201" s="171">
        <f t="shared" si="48"/>
        <v>0.80283145647741505</v>
      </c>
      <c r="AG201" s="171">
        <f t="shared" si="49"/>
        <v>0.44060759978595221</v>
      </c>
      <c r="AH201" s="171">
        <f t="shared" si="50"/>
        <v>0.52203215720057539</v>
      </c>
      <c r="AI201" s="172">
        <f t="shared" si="51"/>
        <v>0.36432653232952589</v>
      </c>
      <c r="AJ201" s="185">
        <f t="shared" si="52"/>
        <v>0.54975679586223014</v>
      </c>
    </row>
    <row r="202" spans="1:36">
      <c r="A202" s="191">
        <v>292</v>
      </c>
      <c r="B202" s="190" t="s">
        <v>478</v>
      </c>
      <c r="C202" s="189" t="s">
        <v>477</v>
      </c>
      <c r="D202" s="79" t="s">
        <v>434</v>
      </c>
      <c r="E202" s="80">
        <v>304.17553700000002</v>
      </c>
      <c r="F202" s="79">
        <v>1.806</v>
      </c>
      <c r="G202" s="188" t="s">
        <v>303</v>
      </c>
      <c r="H202" s="98">
        <v>12578.54</v>
      </c>
      <c r="I202" s="97">
        <v>20961.150000000001</v>
      </c>
      <c r="J202" s="97">
        <v>5457</v>
      </c>
      <c r="K202" s="97">
        <v>17202.810000000001</v>
      </c>
      <c r="L202" s="97">
        <v>20247.22</v>
      </c>
      <c r="M202" s="97">
        <v>16342.39</v>
      </c>
      <c r="N202" s="97">
        <v>6041.32</v>
      </c>
      <c r="O202" s="97">
        <v>10888.12</v>
      </c>
      <c r="P202" s="97">
        <v>18225.53</v>
      </c>
      <c r="Q202" s="99">
        <v>7523.91</v>
      </c>
      <c r="R202" s="98">
        <v>10009.35</v>
      </c>
      <c r="S202" s="97">
        <v>6952.8</v>
      </c>
      <c r="T202" s="97">
        <v>28664.48</v>
      </c>
      <c r="U202" s="97">
        <v>9442.59</v>
      </c>
      <c r="V202" s="97">
        <v>25495.15</v>
      </c>
      <c r="W202" s="99">
        <v>19680.66</v>
      </c>
      <c r="X202" s="187">
        <f t="shared" si="40"/>
        <v>14890.675000000001</v>
      </c>
      <c r="Y202" s="99">
        <f t="shared" si="41"/>
        <v>13615.255000000001</v>
      </c>
      <c r="Z202" s="186">
        <f t="shared" si="42"/>
        <v>10009.35</v>
      </c>
      <c r="AA202" s="99">
        <f t="shared" si="43"/>
        <v>19680.66</v>
      </c>
      <c r="AB202" s="171">
        <f t="shared" si="44"/>
        <v>1.0936758070267505</v>
      </c>
      <c r="AC202" s="171">
        <f t="shared" si="45"/>
        <v>0.50858812661770492</v>
      </c>
      <c r="AD202" s="173">
        <f t="shared" si="46"/>
        <v>2.1504155323091996</v>
      </c>
      <c r="AE202" s="172">
        <f t="shared" si="47"/>
        <v>1.4876765224515078</v>
      </c>
      <c r="AF202" s="171">
        <f t="shared" si="48"/>
        <v>0.69180886210116943</v>
      </c>
      <c r="AG202" s="171">
        <f t="shared" si="49"/>
        <v>0.83923648243643856</v>
      </c>
      <c r="AH202" s="171">
        <f t="shared" si="50"/>
        <v>0.73475773911532771</v>
      </c>
      <c r="AI202" s="172">
        <f t="shared" si="51"/>
        <v>0.87347575231900387</v>
      </c>
      <c r="AJ202" s="185">
        <f t="shared" si="52"/>
        <v>0.32059779031129937</v>
      </c>
    </row>
    <row r="203" spans="1:36">
      <c r="A203" s="191">
        <v>293</v>
      </c>
      <c r="B203" s="190" t="s">
        <v>476</v>
      </c>
      <c r="C203" s="189" t="s">
        <v>475</v>
      </c>
      <c r="D203" s="79" t="s">
        <v>434</v>
      </c>
      <c r="E203" s="80">
        <v>304.21182299999998</v>
      </c>
      <c r="F203" s="79">
        <v>1.8069999999999999</v>
      </c>
      <c r="G203" s="188" t="s">
        <v>303</v>
      </c>
      <c r="H203" s="98">
        <v>153356.81</v>
      </c>
      <c r="I203" s="97">
        <v>113513.54</v>
      </c>
      <c r="J203" s="97">
        <v>156389.98000000001</v>
      </c>
      <c r="K203" s="97">
        <v>254097.45</v>
      </c>
      <c r="L203" s="97">
        <v>292598.12</v>
      </c>
      <c r="M203" s="97">
        <v>176142.61</v>
      </c>
      <c r="N203" s="97">
        <v>344695.28</v>
      </c>
      <c r="O203" s="97">
        <v>186587.89</v>
      </c>
      <c r="P203" s="97">
        <v>195483.92</v>
      </c>
      <c r="Q203" s="99">
        <v>229704.81</v>
      </c>
      <c r="R203" s="98">
        <v>170478.36</v>
      </c>
      <c r="S203" s="97">
        <v>114840.04</v>
      </c>
      <c r="T203" s="97">
        <v>57513.5</v>
      </c>
      <c r="U203" s="97">
        <v>102468.66</v>
      </c>
      <c r="V203" s="97">
        <v>85775.07</v>
      </c>
      <c r="W203" s="99">
        <v>95116.53</v>
      </c>
      <c r="X203" s="187">
        <f t="shared" si="40"/>
        <v>154873.39500000002</v>
      </c>
      <c r="Y203" s="99">
        <f t="shared" si="41"/>
        <v>212594.36499999999</v>
      </c>
      <c r="Z203" s="186">
        <f t="shared" si="42"/>
        <v>114840.04</v>
      </c>
      <c r="AA203" s="99">
        <f t="shared" si="43"/>
        <v>95116.53</v>
      </c>
      <c r="AB203" s="171">
        <f t="shared" si="44"/>
        <v>0.72849247438896148</v>
      </c>
      <c r="AC203" s="171">
        <f t="shared" si="45"/>
        <v>1.2073615385254277</v>
      </c>
      <c r="AD203" s="173">
        <f t="shared" si="46"/>
        <v>0.60337558481337938</v>
      </c>
      <c r="AE203" s="172">
        <f t="shared" si="47"/>
        <v>1.3486010192960576</v>
      </c>
      <c r="AF203" s="171">
        <f t="shared" si="48"/>
        <v>2.2350937844347349</v>
      </c>
      <c r="AG203" s="171">
        <f t="shared" si="49"/>
        <v>0.14084502236218271</v>
      </c>
      <c r="AH203" s="171">
        <f t="shared" si="50"/>
        <v>0.58004217950665815</v>
      </c>
      <c r="AI203" s="172">
        <f t="shared" si="51"/>
        <v>0.27251607101545067</v>
      </c>
      <c r="AJ203" s="185">
        <f t="shared" si="52"/>
        <v>9.4484093991433777E-3</v>
      </c>
    </row>
    <row r="204" spans="1:36">
      <c r="A204" s="191">
        <v>294</v>
      </c>
      <c r="B204" s="190" t="s">
        <v>474</v>
      </c>
      <c r="C204" s="189" t="s">
        <v>473</v>
      </c>
      <c r="D204" s="79" t="s">
        <v>434</v>
      </c>
      <c r="E204" s="80">
        <v>316.24816900000002</v>
      </c>
      <c r="F204" s="79">
        <v>2.02</v>
      </c>
      <c r="G204" s="188" t="s">
        <v>303</v>
      </c>
      <c r="H204" s="98">
        <v>70713.89</v>
      </c>
      <c r="I204" s="97">
        <v>22246.82</v>
      </c>
      <c r="J204" s="97">
        <v>63875.17</v>
      </c>
      <c r="K204" s="97">
        <v>58709.58</v>
      </c>
      <c r="L204" s="97">
        <v>68618.259999999995</v>
      </c>
      <c r="M204" s="97">
        <v>32130.29</v>
      </c>
      <c r="N204" s="97">
        <v>101733.41</v>
      </c>
      <c r="O204" s="97">
        <v>69847.839999999997</v>
      </c>
      <c r="P204" s="97">
        <v>44048.79</v>
      </c>
      <c r="Q204" s="99">
        <v>76967.73</v>
      </c>
      <c r="R204" s="98">
        <v>13464.08</v>
      </c>
      <c r="S204" s="97">
        <v>5522.69</v>
      </c>
      <c r="T204" s="97">
        <v>10598.05</v>
      </c>
      <c r="U204" s="97">
        <v>11245.46</v>
      </c>
      <c r="V204" s="97">
        <v>5237.22</v>
      </c>
      <c r="W204" s="99">
        <v>4301.92</v>
      </c>
      <c r="X204" s="187">
        <f t="shared" si="40"/>
        <v>61292.375</v>
      </c>
      <c r="Y204" s="99">
        <f t="shared" si="41"/>
        <v>69233.049999999988</v>
      </c>
      <c r="Z204" s="186">
        <f t="shared" si="42"/>
        <v>10598.05</v>
      </c>
      <c r="AA204" s="99">
        <f t="shared" si="43"/>
        <v>5237.22</v>
      </c>
      <c r="AB204" s="171">
        <f t="shared" si="44"/>
        <v>0.88530513966956548</v>
      </c>
      <c r="AC204" s="171">
        <f t="shared" si="45"/>
        <v>2.0236022164430745</v>
      </c>
      <c r="AD204" s="173">
        <f t="shared" si="46"/>
        <v>0.43748970646300428</v>
      </c>
      <c r="AE204" s="172">
        <f t="shared" si="47"/>
        <v>5.7833634489363615</v>
      </c>
      <c r="AF204" s="171">
        <f t="shared" si="48"/>
        <v>13.219427482519349</v>
      </c>
      <c r="AG204" s="171">
        <f t="shared" si="49"/>
        <v>0.46550455479152386</v>
      </c>
      <c r="AH204" s="171">
        <f t="shared" si="50"/>
        <v>0.408733340895782</v>
      </c>
      <c r="AI204" s="172">
        <f t="shared" si="51"/>
        <v>1.9312990490893089E-2</v>
      </c>
      <c r="AJ204" s="185">
        <f t="shared" si="52"/>
        <v>5.4898782991374129E-3</v>
      </c>
    </row>
    <row r="205" spans="1:36">
      <c r="A205" s="191">
        <v>295</v>
      </c>
      <c r="B205" s="190" t="s">
        <v>472</v>
      </c>
      <c r="C205" s="189" t="s">
        <v>471</v>
      </c>
      <c r="D205" s="79" t="s">
        <v>434</v>
      </c>
      <c r="E205" s="80">
        <v>318.22747800000002</v>
      </c>
      <c r="F205" s="79">
        <v>1.8129999999999999</v>
      </c>
      <c r="G205" s="188" t="s">
        <v>303</v>
      </c>
      <c r="H205" s="98">
        <v>40984.25</v>
      </c>
      <c r="I205" s="97">
        <v>38890.97</v>
      </c>
      <c r="J205" s="97">
        <v>21450</v>
      </c>
      <c r="K205" s="97">
        <v>25151.48</v>
      </c>
      <c r="L205" s="97">
        <v>24786.47</v>
      </c>
      <c r="M205" s="97">
        <v>28860.91</v>
      </c>
      <c r="N205" s="97">
        <v>25246.83</v>
      </c>
      <c r="O205" s="97">
        <v>23292.81</v>
      </c>
      <c r="P205" s="97">
        <v>26439.02</v>
      </c>
      <c r="Q205" s="99">
        <v>17674.349999999999</v>
      </c>
      <c r="R205" s="98">
        <v>30867.040000000001</v>
      </c>
      <c r="S205" s="97">
        <v>31587.73</v>
      </c>
      <c r="T205" s="97">
        <v>38473.29</v>
      </c>
      <c r="U205" s="97">
        <v>21116.6</v>
      </c>
      <c r="V205" s="97">
        <v>25134.240000000002</v>
      </c>
      <c r="W205" s="99">
        <v>41008.949999999997</v>
      </c>
      <c r="X205" s="187">
        <f t="shared" si="40"/>
        <v>32021.224999999999</v>
      </c>
      <c r="Y205" s="99">
        <f t="shared" si="41"/>
        <v>25016.65</v>
      </c>
      <c r="Z205" s="186">
        <f t="shared" si="42"/>
        <v>31587.73</v>
      </c>
      <c r="AA205" s="99">
        <f t="shared" si="43"/>
        <v>25134.240000000002</v>
      </c>
      <c r="AB205" s="171">
        <f t="shared" si="44"/>
        <v>1.2799965223161374</v>
      </c>
      <c r="AC205" s="171">
        <f t="shared" si="45"/>
        <v>1.2567608966891379</v>
      </c>
      <c r="AD205" s="173">
        <f t="shared" si="46"/>
        <v>1.0184885014231524</v>
      </c>
      <c r="AE205" s="172">
        <f t="shared" si="47"/>
        <v>1.0137235249256593</v>
      </c>
      <c r="AF205" s="171">
        <f t="shared" si="48"/>
        <v>0.99532152155784304</v>
      </c>
      <c r="AG205" s="171">
        <f t="shared" si="49"/>
        <v>0.13195669432061091</v>
      </c>
      <c r="AH205" s="171">
        <f t="shared" si="50"/>
        <v>0.52432107401114092</v>
      </c>
      <c r="AI205" s="172">
        <f t="shared" si="51"/>
        <v>0.7543411638534927</v>
      </c>
      <c r="AJ205" s="185">
        <f t="shared" si="52"/>
        <v>0.33786724742815233</v>
      </c>
    </row>
    <row r="206" spans="1:36">
      <c r="A206" s="191">
        <v>297</v>
      </c>
      <c r="B206" s="190" t="s">
        <v>470</v>
      </c>
      <c r="C206" s="189" t="s">
        <v>469</v>
      </c>
      <c r="D206" s="79" t="s">
        <v>434</v>
      </c>
      <c r="E206" s="80">
        <v>332.24292000000003</v>
      </c>
      <c r="F206" s="79">
        <v>1.887</v>
      </c>
      <c r="G206" s="188" t="s">
        <v>303</v>
      </c>
      <c r="H206" s="98">
        <v>145714.94</v>
      </c>
      <c r="I206" s="97">
        <v>67715.64</v>
      </c>
      <c r="J206" s="97">
        <v>288140.03000000003</v>
      </c>
      <c r="K206" s="97">
        <v>517846.5</v>
      </c>
      <c r="L206" s="97">
        <v>507104.78</v>
      </c>
      <c r="M206" s="97">
        <v>245457.33</v>
      </c>
      <c r="N206" s="97">
        <v>706607.75</v>
      </c>
      <c r="O206" s="97">
        <v>249167.56</v>
      </c>
      <c r="P206" s="97">
        <v>148890.79999999999</v>
      </c>
      <c r="Q206" s="99">
        <v>352019.34</v>
      </c>
      <c r="R206" s="98">
        <v>157524.17000000001</v>
      </c>
      <c r="S206" s="97">
        <v>97579.93</v>
      </c>
      <c r="T206" s="97">
        <v>69919.98</v>
      </c>
      <c r="U206" s="97">
        <v>93091.41</v>
      </c>
      <c r="V206" s="97">
        <v>68103.55</v>
      </c>
      <c r="W206" s="99">
        <v>120450.09</v>
      </c>
      <c r="X206" s="187">
        <f t="shared" si="40"/>
        <v>216927.48500000002</v>
      </c>
      <c r="Y206" s="99">
        <f t="shared" si="41"/>
        <v>300593.45</v>
      </c>
      <c r="Z206" s="186">
        <f t="shared" si="42"/>
        <v>97579.93</v>
      </c>
      <c r="AA206" s="99">
        <f t="shared" si="43"/>
        <v>93091.41</v>
      </c>
      <c r="AB206" s="171">
        <f t="shared" si="44"/>
        <v>0.72166404490849689</v>
      </c>
      <c r="AC206" s="171">
        <f t="shared" si="45"/>
        <v>1.0482162639925638</v>
      </c>
      <c r="AD206" s="173">
        <f t="shared" si="46"/>
        <v>0.68846865832795023</v>
      </c>
      <c r="AE206" s="172">
        <f t="shared" si="47"/>
        <v>2.2230748167169216</v>
      </c>
      <c r="AF206" s="171">
        <f t="shared" si="48"/>
        <v>3.2290138263025558</v>
      </c>
      <c r="AG206" s="171">
        <f t="shared" si="49"/>
        <v>0.41147432695372266</v>
      </c>
      <c r="AH206" s="171">
        <f t="shared" si="50"/>
        <v>0.65447433056773618</v>
      </c>
      <c r="AI206" s="172">
        <f t="shared" si="51"/>
        <v>0.27271147361092807</v>
      </c>
      <c r="AJ206" s="185">
        <f t="shared" si="52"/>
        <v>6.1404818758223005E-2</v>
      </c>
    </row>
    <row r="207" spans="1:36">
      <c r="A207" s="191">
        <v>298</v>
      </c>
      <c r="B207" s="190" t="s">
        <v>468</v>
      </c>
      <c r="C207" s="189" t="s">
        <v>467</v>
      </c>
      <c r="D207" s="79" t="s">
        <v>434</v>
      </c>
      <c r="E207" s="80">
        <v>342.26376299999998</v>
      </c>
      <c r="F207" s="79">
        <v>1.867</v>
      </c>
      <c r="G207" s="188" t="s">
        <v>303</v>
      </c>
      <c r="H207" s="98">
        <v>68066.73</v>
      </c>
      <c r="I207" s="97">
        <v>24826.84</v>
      </c>
      <c r="J207" s="97">
        <v>25103.05</v>
      </c>
      <c r="K207" s="97">
        <v>14081.83</v>
      </c>
      <c r="L207" s="97">
        <v>25731.13</v>
      </c>
      <c r="M207" s="97">
        <v>21361.89</v>
      </c>
      <c r="N207" s="97">
        <v>29531.93</v>
      </c>
      <c r="O207" s="97">
        <v>19964.169999999998</v>
      </c>
      <c r="P207" s="97">
        <v>19062.34</v>
      </c>
      <c r="Q207" s="99">
        <v>15882.89</v>
      </c>
      <c r="R207" s="98">
        <v>18320.259999999998</v>
      </c>
      <c r="S207" s="97">
        <v>20338.68</v>
      </c>
      <c r="T207" s="97">
        <v>12484.46</v>
      </c>
      <c r="U207" s="97">
        <v>25622.799999999999</v>
      </c>
      <c r="V207" s="97">
        <v>10370.18</v>
      </c>
      <c r="W207" s="99">
        <v>21873.99</v>
      </c>
      <c r="X207" s="187">
        <f t="shared" si="40"/>
        <v>24964.945</v>
      </c>
      <c r="Y207" s="99">
        <f t="shared" si="41"/>
        <v>20663.03</v>
      </c>
      <c r="Z207" s="186">
        <f t="shared" si="42"/>
        <v>18320.259999999998</v>
      </c>
      <c r="AA207" s="99">
        <f t="shared" si="43"/>
        <v>21873.99</v>
      </c>
      <c r="AB207" s="171">
        <f t="shared" si="44"/>
        <v>1.2081938128144809</v>
      </c>
      <c r="AC207" s="171">
        <f t="shared" si="45"/>
        <v>0.83753627024607746</v>
      </c>
      <c r="AD207" s="173">
        <f t="shared" si="46"/>
        <v>1.4425570040799549</v>
      </c>
      <c r="AE207" s="172">
        <f t="shared" si="47"/>
        <v>1.3626959988559115</v>
      </c>
      <c r="AF207" s="171">
        <f t="shared" si="48"/>
        <v>0.94463927248755242</v>
      </c>
      <c r="AG207" s="171">
        <f t="shared" si="49"/>
        <v>0.28954228078144895</v>
      </c>
      <c r="AH207" s="171">
        <f t="shared" si="50"/>
        <v>0.68632140421705978</v>
      </c>
      <c r="AI207" s="172">
        <f t="shared" si="51"/>
        <v>0.31446675350011938</v>
      </c>
      <c r="AJ207" s="185">
        <f t="shared" si="52"/>
        <v>0.55102418584883561</v>
      </c>
    </row>
    <row r="208" spans="1:36">
      <c r="A208" s="191">
        <v>300</v>
      </c>
      <c r="B208" s="190" t="s">
        <v>466</v>
      </c>
      <c r="C208" s="189" t="s">
        <v>465</v>
      </c>
      <c r="D208" s="79" t="s">
        <v>434</v>
      </c>
      <c r="E208" s="80">
        <v>346.25878899999998</v>
      </c>
      <c r="F208" s="79">
        <v>1.9059999999999999</v>
      </c>
      <c r="G208" s="188" t="s">
        <v>303</v>
      </c>
      <c r="H208" s="98">
        <v>5592.23</v>
      </c>
      <c r="I208" s="97">
        <v>3476.68</v>
      </c>
      <c r="J208" s="97">
        <v>4252.16</v>
      </c>
      <c r="K208" s="97">
        <v>5370.68</v>
      </c>
      <c r="L208" s="97">
        <v>8713.7199999999993</v>
      </c>
      <c r="M208" s="97">
        <v>6115.53</v>
      </c>
      <c r="N208" s="97">
        <v>5039.5200000000004</v>
      </c>
      <c r="O208" s="97">
        <v>3765.17</v>
      </c>
      <c r="P208" s="97">
        <v>3583.88</v>
      </c>
      <c r="Q208" s="99">
        <v>3397.16</v>
      </c>
      <c r="R208" s="98">
        <v>6595.32</v>
      </c>
      <c r="S208" s="97">
        <v>3496.32</v>
      </c>
      <c r="T208" s="97">
        <v>5647.52</v>
      </c>
      <c r="U208" s="97">
        <v>8705.17</v>
      </c>
      <c r="V208" s="97">
        <v>8600.48</v>
      </c>
      <c r="W208" s="99">
        <v>8442.31</v>
      </c>
      <c r="X208" s="187">
        <f t="shared" si="40"/>
        <v>4811.42</v>
      </c>
      <c r="Y208" s="99">
        <f t="shared" si="41"/>
        <v>4402.3450000000003</v>
      </c>
      <c r="Z208" s="186">
        <f t="shared" si="42"/>
        <v>5647.52</v>
      </c>
      <c r="AA208" s="99">
        <f t="shared" si="43"/>
        <v>8600.48</v>
      </c>
      <c r="AB208" s="171">
        <f t="shared" si="44"/>
        <v>1.0929220676707527</v>
      </c>
      <c r="AC208" s="171">
        <f t="shared" si="45"/>
        <v>0.6566517217643667</v>
      </c>
      <c r="AD208" s="173">
        <f t="shared" si="46"/>
        <v>1.664386205725868</v>
      </c>
      <c r="AE208" s="172">
        <f t="shared" si="47"/>
        <v>0.85195271552823182</v>
      </c>
      <c r="AF208" s="171">
        <f t="shared" si="48"/>
        <v>0.51187201179469055</v>
      </c>
      <c r="AG208" s="171">
        <f t="shared" si="49"/>
        <v>0.71091390477694327</v>
      </c>
      <c r="AH208" s="171">
        <f t="shared" si="50"/>
        <v>2.2230341454831409E-2</v>
      </c>
      <c r="AI208" s="172">
        <f t="shared" si="51"/>
        <v>0.57824345930499543</v>
      </c>
      <c r="AJ208" s="185">
        <f t="shared" si="52"/>
        <v>2.5253954413008744E-2</v>
      </c>
    </row>
    <row r="209" spans="1:36">
      <c r="A209" s="191">
        <v>301</v>
      </c>
      <c r="B209" s="190" t="s">
        <v>464</v>
      </c>
      <c r="C209" s="189" t="s">
        <v>463</v>
      </c>
      <c r="D209" s="79" t="s">
        <v>434</v>
      </c>
      <c r="E209" s="80">
        <v>360.27432299999998</v>
      </c>
      <c r="F209" s="79">
        <v>2.0270000000000001</v>
      </c>
      <c r="G209" s="188" t="s">
        <v>303</v>
      </c>
      <c r="H209" s="98">
        <v>23876.71</v>
      </c>
      <c r="I209" s="97">
        <v>9832.61</v>
      </c>
      <c r="J209" s="97">
        <v>61309.86</v>
      </c>
      <c r="K209" s="97">
        <v>114592.53</v>
      </c>
      <c r="L209" s="97">
        <v>152598.48000000001</v>
      </c>
      <c r="M209" s="97">
        <v>61213.67</v>
      </c>
      <c r="N209" s="97">
        <v>156722.20000000001</v>
      </c>
      <c r="O209" s="97">
        <v>113591.41</v>
      </c>
      <c r="P209" s="97">
        <v>44330.74</v>
      </c>
      <c r="Q209" s="99">
        <v>94045.440000000002</v>
      </c>
      <c r="R209" s="98">
        <v>39978.019999999997</v>
      </c>
      <c r="S209" s="97">
        <v>28653.08</v>
      </c>
      <c r="T209" s="97">
        <v>13121.56</v>
      </c>
      <c r="U209" s="97">
        <v>30693.63</v>
      </c>
      <c r="V209" s="97">
        <v>16698.41</v>
      </c>
      <c r="W209" s="99">
        <v>16257.49</v>
      </c>
      <c r="X209" s="187">
        <f t="shared" si="40"/>
        <v>42593.285000000003</v>
      </c>
      <c r="Y209" s="99">
        <f t="shared" si="41"/>
        <v>103818.425</v>
      </c>
      <c r="Z209" s="186">
        <f t="shared" si="42"/>
        <v>28653.08</v>
      </c>
      <c r="AA209" s="99">
        <f t="shared" si="43"/>
        <v>16698.41</v>
      </c>
      <c r="AB209" s="171">
        <f t="shared" si="44"/>
        <v>0.41026710817468098</v>
      </c>
      <c r="AC209" s="171">
        <f t="shared" si="45"/>
        <v>1.7159166651196134</v>
      </c>
      <c r="AD209" s="173">
        <f t="shared" si="46"/>
        <v>0.23909500765066702</v>
      </c>
      <c r="AE209" s="172">
        <f t="shared" si="47"/>
        <v>1.4865168072681889</v>
      </c>
      <c r="AF209" s="171">
        <f t="shared" si="48"/>
        <v>6.2172640987974308</v>
      </c>
      <c r="AG209" s="171">
        <f t="shared" si="49"/>
        <v>0.12548688717304618</v>
      </c>
      <c r="AH209" s="171">
        <f t="shared" si="50"/>
        <v>0.54411201533432396</v>
      </c>
      <c r="AI209" s="172">
        <f t="shared" si="51"/>
        <v>0.41709183319188015</v>
      </c>
      <c r="AJ209" s="185">
        <f t="shared" si="52"/>
        <v>2.0997500007941435E-2</v>
      </c>
    </row>
    <row r="210" spans="1:36">
      <c r="A210" s="191">
        <v>302</v>
      </c>
      <c r="B210" s="190" t="s">
        <v>462</v>
      </c>
      <c r="C210" s="189" t="s">
        <v>461</v>
      </c>
      <c r="D210" s="79" t="s">
        <v>434</v>
      </c>
      <c r="E210" s="80">
        <v>370.295074</v>
      </c>
      <c r="F210" s="79">
        <v>3.7679999999999998</v>
      </c>
      <c r="G210" s="188" t="s">
        <v>303</v>
      </c>
      <c r="H210" s="98">
        <v>68356.72</v>
      </c>
      <c r="I210" s="97">
        <v>156931.17000000001</v>
      </c>
      <c r="J210" s="97">
        <v>27267.09</v>
      </c>
      <c r="K210" s="97">
        <v>44854.94</v>
      </c>
      <c r="L210" s="97">
        <v>33033</v>
      </c>
      <c r="M210" s="97">
        <v>11462.11</v>
      </c>
      <c r="N210" s="97">
        <v>35194.44</v>
      </c>
      <c r="O210" s="97">
        <v>14166.14</v>
      </c>
      <c r="P210" s="97">
        <v>11778.75</v>
      </c>
      <c r="Q210" s="99">
        <v>20338.89</v>
      </c>
      <c r="R210" s="98">
        <v>1979.03</v>
      </c>
      <c r="S210" s="97">
        <v>501.89</v>
      </c>
      <c r="T210" s="97">
        <v>3450.66</v>
      </c>
      <c r="U210" s="97">
        <v>6256.53</v>
      </c>
      <c r="V210" s="97">
        <v>3228.17</v>
      </c>
      <c r="W210" s="99">
        <v>1702.42</v>
      </c>
      <c r="X210" s="187">
        <f t="shared" si="40"/>
        <v>56605.83</v>
      </c>
      <c r="Y210" s="99">
        <f t="shared" si="41"/>
        <v>17252.514999999999</v>
      </c>
      <c r="Z210" s="186">
        <f t="shared" si="42"/>
        <v>1979.03</v>
      </c>
      <c r="AA210" s="99">
        <f t="shared" si="43"/>
        <v>3228.17</v>
      </c>
      <c r="AB210" s="171">
        <f t="shared" si="44"/>
        <v>3.2810190282402307</v>
      </c>
      <c r="AC210" s="171">
        <f t="shared" si="45"/>
        <v>0.61305011817841071</v>
      </c>
      <c r="AD210" s="173">
        <f t="shared" si="46"/>
        <v>5.351958887128677</v>
      </c>
      <c r="AE210" s="172">
        <f t="shared" si="47"/>
        <v>28.602815520734907</v>
      </c>
      <c r="AF210" s="171">
        <f t="shared" si="48"/>
        <v>5.3443638346183748</v>
      </c>
      <c r="AG210" s="171">
        <f t="shared" si="49"/>
        <v>5.2041820609674216E-2</v>
      </c>
      <c r="AH210" s="171">
        <f t="shared" si="50"/>
        <v>0.33133939130261253</v>
      </c>
      <c r="AI210" s="172">
        <f t="shared" si="51"/>
        <v>8.699668092409911E-2</v>
      </c>
      <c r="AJ210" s="185">
        <f t="shared" si="52"/>
        <v>3.1438171385050964E-2</v>
      </c>
    </row>
    <row r="211" spans="1:36">
      <c r="A211" s="191">
        <v>303</v>
      </c>
      <c r="B211" s="190" t="s">
        <v>460</v>
      </c>
      <c r="C211" s="189" t="s">
        <v>459</v>
      </c>
      <c r="D211" s="79" t="s">
        <v>434</v>
      </c>
      <c r="E211" s="80">
        <v>372.31072999999998</v>
      </c>
      <c r="F211" s="79">
        <v>1.8879999999999999</v>
      </c>
      <c r="G211" s="188" t="s">
        <v>303</v>
      </c>
      <c r="H211" s="98">
        <v>987383.5</v>
      </c>
      <c r="I211" s="97">
        <v>777576</v>
      </c>
      <c r="J211" s="97">
        <v>323304.28000000003</v>
      </c>
      <c r="K211" s="97">
        <v>602898.68999999994</v>
      </c>
      <c r="L211" s="97">
        <v>122771.04</v>
      </c>
      <c r="M211" s="97">
        <v>142959.26999999999</v>
      </c>
      <c r="N211" s="97">
        <v>152051.06</v>
      </c>
      <c r="O211" s="97">
        <v>260684</v>
      </c>
      <c r="P211" s="97">
        <v>269252.25</v>
      </c>
      <c r="Q211" s="99">
        <v>29398.7</v>
      </c>
      <c r="R211" s="98">
        <v>495012.75</v>
      </c>
      <c r="S211" s="97">
        <v>206112.12</v>
      </c>
      <c r="T211" s="97">
        <v>652854.43999999994</v>
      </c>
      <c r="U211" s="97">
        <v>413139.41</v>
      </c>
      <c r="V211" s="97">
        <v>82847.13</v>
      </c>
      <c r="W211" s="99">
        <v>483346.91</v>
      </c>
      <c r="X211" s="187">
        <f t="shared" si="40"/>
        <v>690237.34499999997</v>
      </c>
      <c r="Y211" s="99">
        <f t="shared" si="41"/>
        <v>147505.16499999998</v>
      </c>
      <c r="Z211" s="186">
        <f t="shared" si="42"/>
        <v>495012.75</v>
      </c>
      <c r="AA211" s="99">
        <f t="shared" si="43"/>
        <v>413139.41</v>
      </c>
      <c r="AB211" s="171">
        <f t="shared" si="44"/>
        <v>4.6794113616292696</v>
      </c>
      <c r="AC211" s="171">
        <f t="shared" si="45"/>
        <v>1.1981736382883443</v>
      </c>
      <c r="AD211" s="173">
        <f t="shared" si="46"/>
        <v>3.9054534435543591</v>
      </c>
      <c r="AE211" s="172">
        <f t="shared" si="47"/>
        <v>1.3943829628630777</v>
      </c>
      <c r="AF211" s="171">
        <f t="shared" si="48"/>
        <v>0.35703484448506134</v>
      </c>
      <c r="AG211" s="171">
        <f t="shared" si="49"/>
        <v>2.8397408071328383E-3</v>
      </c>
      <c r="AH211" s="171">
        <f t="shared" si="50"/>
        <v>0.52572214930077199</v>
      </c>
      <c r="AI211" s="172">
        <f t="shared" si="51"/>
        <v>0.31650073731157252</v>
      </c>
      <c r="AJ211" s="185">
        <f t="shared" si="52"/>
        <v>0.13627560545508902</v>
      </c>
    </row>
    <row r="212" spans="1:36">
      <c r="A212" s="191">
        <v>304</v>
      </c>
      <c r="B212" s="190" t="s">
        <v>458</v>
      </c>
      <c r="C212" s="189" t="s">
        <v>457</v>
      </c>
      <c r="D212" s="79" t="s">
        <v>434</v>
      </c>
      <c r="E212" s="80">
        <v>374.25381499999997</v>
      </c>
      <c r="F212" s="79">
        <v>1.89</v>
      </c>
      <c r="G212" s="188" t="s">
        <v>303</v>
      </c>
      <c r="H212" s="98">
        <v>8165.93</v>
      </c>
      <c r="I212" s="97">
        <v>4561.28</v>
      </c>
      <c r="J212" s="97">
        <v>9956.09</v>
      </c>
      <c r="K212" s="97">
        <v>7825.52</v>
      </c>
      <c r="L212" s="97">
        <v>3310.91</v>
      </c>
      <c r="M212" s="97">
        <v>3866.32</v>
      </c>
      <c r="N212" s="97">
        <v>9040.1200000000008</v>
      </c>
      <c r="O212" s="97">
        <v>4712.9399999999996</v>
      </c>
      <c r="P212" s="97">
        <v>9815.31</v>
      </c>
      <c r="Q212" s="99">
        <v>11330.16</v>
      </c>
      <c r="R212" s="98">
        <v>3457</v>
      </c>
      <c r="S212" s="97">
        <v>7756.63</v>
      </c>
      <c r="T212" s="97">
        <v>3992.09</v>
      </c>
      <c r="U212" s="97">
        <v>9202.84</v>
      </c>
      <c r="V212" s="97">
        <v>5471.47</v>
      </c>
      <c r="W212" s="99">
        <v>14119.39</v>
      </c>
      <c r="X212" s="187">
        <f t="shared" si="40"/>
        <v>7995.7250000000004</v>
      </c>
      <c r="Y212" s="99">
        <f t="shared" si="41"/>
        <v>6876.5300000000007</v>
      </c>
      <c r="Z212" s="186">
        <f t="shared" si="42"/>
        <v>3992.09</v>
      </c>
      <c r="AA212" s="99">
        <f t="shared" si="43"/>
        <v>9202.84</v>
      </c>
      <c r="AB212" s="171">
        <f t="shared" si="44"/>
        <v>1.1627557794410843</v>
      </c>
      <c r="AC212" s="171">
        <f t="shared" si="45"/>
        <v>0.43378891733421421</v>
      </c>
      <c r="AD212" s="173">
        <f t="shared" si="46"/>
        <v>2.6804644678029774</v>
      </c>
      <c r="AE212" s="172">
        <f t="shared" si="47"/>
        <v>2.0028919688684375</v>
      </c>
      <c r="AF212" s="171">
        <f t="shared" si="48"/>
        <v>0.74721825001847264</v>
      </c>
      <c r="AG212" s="171">
        <f t="shared" si="49"/>
        <v>0.76325031146340416</v>
      </c>
      <c r="AH212" s="171">
        <f t="shared" si="50"/>
        <v>0.18675454812374276</v>
      </c>
      <c r="AI212" s="172">
        <f t="shared" si="51"/>
        <v>0.20273489768454708</v>
      </c>
      <c r="AJ212" s="185">
        <f t="shared" si="52"/>
        <v>0.3590281394022044</v>
      </c>
    </row>
    <row r="213" spans="1:36">
      <c r="A213" s="191">
        <v>309</v>
      </c>
      <c r="B213" s="190" t="s">
        <v>456</v>
      </c>
      <c r="C213" s="189" t="s">
        <v>455</v>
      </c>
      <c r="D213" s="79" t="s">
        <v>434</v>
      </c>
      <c r="E213" s="80">
        <v>398.32672100000002</v>
      </c>
      <c r="F213" s="79">
        <v>1.9930000000000001</v>
      </c>
      <c r="G213" s="188" t="s">
        <v>303</v>
      </c>
      <c r="H213" s="98">
        <v>933315.94</v>
      </c>
      <c r="I213" s="97">
        <v>187582.45</v>
      </c>
      <c r="J213" s="97">
        <v>344614.88</v>
      </c>
      <c r="K213" s="97">
        <v>572938.31000000006</v>
      </c>
      <c r="L213" s="97">
        <v>46447.33</v>
      </c>
      <c r="M213" s="97">
        <v>95021.41</v>
      </c>
      <c r="N213" s="97">
        <v>472493.09</v>
      </c>
      <c r="O213" s="97">
        <v>514099.66</v>
      </c>
      <c r="P213" s="97">
        <v>692871.06</v>
      </c>
      <c r="Q213" s="99">
        <v>20987.91</v>
      </c>
      <c r="R213" s="98">
        <v>716573.06</v>
      </c>
      <c r="S213" s="97">
        <v>72328.27</v>
      </c>
      <c r="T213" s="97">
        <v>375691.75</v>
      </c>
      <c r="U213" s="97">
        <v>402265.78</v>
      </c>
      <c r="V213" s="97">
        <v>23659.88</v>
      </c>
      <c r="W213" s="99">
        <v>405708.03</v>
      </c>
      <c r="X213" s="187">
        <f t="shared" si="40"/>
        <v>458776.59500000003</v>
      </c>
      <c r="Y213" s="99">
        <f t="shared" si="41"/>
        <v>283757.25</v>
      </c>
      <c r="Z213" s="186">
        <f t="shared" si="42"/>
        <v>375691.75</v>
      </c>
      <c r="AA213" s="99">
        <f t="shared" si="43"/>
        <v>402265.78</v>
      </c>
      <c r="AB213" s="171">
        <f t="shared" si="44"/>
        <v>1.6167925048611094</v>
      </c>
      <c r="AC213" s="171">
        <f t="shared" si="45"/>
        <v>0.93393912353171071</v>
      </c>
      <c r="AD213" s="173">
        <f t="shared" si="46"/>
        <v>1.7311540593215262</v>
      </c>
      <c r="AE213" s="172">
        <f t="shared" si="47"/>
        <v>1.2211516356161667</v>
      </c>
      <c r="AF213" s="171">
        <f t="shared" si="48"/>
        <v>0.70539743649086928</v>
      </c>
      <c r="AG213" s="171">
        <f t="shared" si="49"/>
        <v>0.32857124499510093</v>
      </c>
      <c r="AH213" s="171">
        <f t="shared" si="50"/>
        <v>0.64790959195780284</v>
      </c>
      <c r="AI213" s="172">
        <f t="shared" si="51"/>
        <v>0.64362712442356362</v>
      </c>
      <c r="AJ213" s="185">
        <f t="shared" si="52"/>
        <v>0.88046056781211335</v>
      </c>
    </row>
    <row r="214" spans="1:36">
      <c r="A214" s="191">
        <v>313</v>
      </c>
      <c r="B214" s="190" t="s">
        <v>454</v>
      </c>
      <c r="C214" s="189" t="s">
        <v>453</v>
      </c>
      <c r="D214" s="79" t="s">
        <v>434</v>
      </c>
      <c r="E214" s="80">
        <v>414.32128899999998</v>
      </c>
      <c r="F214" s="79">
        <v>3.673</v>
      </c>
      <c r="G214" s="188" t="s">
        <v>303</v>
      </c>
      <c r="H214" s="98">
        <v>3177.6</v>
      </c>
      <c r="I214" s="97">
        <v>15510.59</v>
      </c>
      <c r="J214" s="97">
        <v>0</v>
      </c>
      <c r="K214" s="97">
        <v>5466.7</v>
      </c>
      <c r="L214" s="97">
        <v>0</v>
      </c>
      <c r="M214" s="97">
        <v>0</v>
      </c>
      <c r="N214" s="97">
        <v>920.48</v>
      </c>
      <c r="O214" s="97">
        <v>770.83</v>
      </c>
      <c r="P214" s="97">
        <v>0</v>
      </c>
      <c r="Q214" s="99">
        <v>0</v>
      </c>
      <c r="R214" s="98">
        <v>0</v>
      </c>
      <c r="S214" s="97">
        <v>0</v>
      </c>
      <c r="T214" s="97">
        <v>7351.8</v>
      </c>
      <c r="U214" s="97">
        <v>0</v>
      </c>
      <c r="V214" s="97">
        <v>4700.55</v>
      </c>
      <c r="W214" s="99">
        <v>1542.48</v>
      </c>
      <c r="X214" s="187">
        <f t="shared" si="40"/>
        <v>4322.1499999999996</v>
      </c>
      <c r="Y214" s="99">
        <f t="shared" si="41"/>
        <v>0</v>
      </c>
      <c r="Z214" s="186">
        <f t="shared" si="42"/>
        <v>0</v>
      </c>
      <c r="AA214" s="99">
        <f t="shared" si="43"/>
        <v>1542.48</v>
      </c>
      <c r="AB214" s="171" t="e">
        <f t="shared" si="44"/>
        <v>#DIV/0!</v>
      </c>
      <c r="AC214" s="171">
        <f t="shared" si="45"/>
        <v>0</v>
      </c>
      <c r="AD214" s="173" t="e">
        <f t="shared" si="46"/>
        <v>#DIV/0!</v>
      </c>
      <c r="AE214" s="172" t="e">
        <f t="shared" si="47"/>
        <v>#DIV/0!</v>
      </c>
      <c r="AF214" s="171">
        <f t="shared" si="48"/>
        <v>0</v>
      </c>
      <c r="AG214" s="171">
        <f t="shared" si="49"/>
        <v>6.2229447585111598E-2</v>
      </c>
      <c r="AH214" s="171">
        <f t="shared" si="50"/>
        <v>0.90185137789390679</v>
      </c>
      <c r="AI214" s="172">
        <f t="shared" si="51"/>
        <v>0.45791636402739599</v>
      </c>
      <c r="AJ214" s="185">
        <f t="shared" si="52"/>
        <v>9.8039800499352292E-2</v>
      </c>
    </row>
    <row r="215" spans="1:36">
      <c r="A215" s="191">
        <v>314</v>
      </c>
      <c r="B215" s="190" t="s">
        <v>452</v>
      </c>
      <c r="C215" s="189" t="s">
        <v>451</v>
      </c>
      <c r="D215" s="79" t="s">
        <v>434</v>
      </c>
      <c r="E215" s="80">
        <v>414.35766599999999</v>
      </c>
      <c r="F215" s="79">
        <v>1.962</v>
      </c>
      <c r="G215" s="188" t="s">
        <v>303</v>
      </c>
      <c r="H215" s="98">
        <v>12069.38</v>
      </c>
      <c r="I215" s="97">
        <v>4042.76</v>
      </c>
      <c r="J215" s="97">
        <v>13355.24</v>
      </c>
      <c r="K215" s="97">
        <v>21444.71</v>
      </c>
      <c r="L215" s="97">
        <v>12462.41</v>
      </c>
      <c r="M215" s="97">
        <v>21577.11</v>
      </c>
      <c r="N215" s="97">
        <v>6108.87</v>
      </c>
      <c r="O215" s="97">
        <v>3299.98</v>
      </c>
      <c r="P215" s="97">
        <v>3193.42</v>
      </c>
      <c r="Q215" s="99">
        <v>7624.07</v>
      </c>
      <c r="R215" s="98">
        <v>16772.88</v>
      </c>
      <c r="S215" s="97">
        <v>16422.599999999999</v>
      </c>
      <c r="T215" s="97">
        <v>10470.290000000001</v>
      </c>
      <c r="U215" s="97">
        <v>6641.46</v>
      </c>
      <c r="V215" s="97">
        <v>10290.36</v>
      </c>
      <c r="W215" s="99">
        <v>8026.97</v>
      </c>
      <c r="X215" s="187">
        <f t="shared" si="40"/>
        <v>12712.31</v>
      </c>
      <c r="Y215" s="99">
        <f t="shared" si="41"/>
        <v>6866.4699999999993</v>
      </c>
      <c r="Z215" s="186">
        <f t="shared" si="42"/>
        <v>16422.599999999999</v>
      </c>
      <c r="AA215" s="99">
        <f t="shared" si="43"/>
        <v>8026.97</v>
      </c>
      <c r="AB215" s="171">
        <f t="shared" si="44"/>
        <v>1.8513603059505104</v>
      </c>
      <c r="AC215" s="171">
        <f t="shared" si="45"/>
        <v>2.0459276663548009</v>
      </c>
      <c r="AD215" s="173">
        <f t="shared" si="46"/>
        <v>0.90490017628484964</v>
      </c>
      <c r="AE215" s="172">
        <f t="shared" si="47"/>
        <v>0.77407414173151634</v>
      </c>
      <c r="AF215" s="171">
        <f t="shared" si="48"/>
        <v>0.85542489880988704</v>
      </c>
      <c r="AG215" s="171">
        <f t="shared" si="49"/>
        <v>0.44233598272938723</v>
      </c>
      <c r="AH215" s="171">
        <f t="shared" si="50"/>
        <v>5.3797994590916068E-2</v>
      </c>
      <c r="AI215" s="172">
        <f t="shared" si="51"/>
        <v>0.70448416819862547</v>
      </c>
      <c r="AJ215" s="185">
        <f t="shared" si="52"/>
        <v>0.86955954870446961</v>
      </c>
    </row>
    <row r="216" spans="1:36">
      <c r="A216" s="191">
        <v>315</v>
      </c>
      <c r="B216" s="190" t="s">
        <v>450</v>
      </c>
      <c r="C216" s="189" t="s">
        <v>449</v>
      </c>
      <c r="D216" s="79" t="s">
        <v>434</v>
      </c>
      <c r="E216" s="80">
        <v>416.33694500000001</v>
      </c>
      <c r="F216" s="79">
        <v>2.79</v>
      </c>
      <c r="G216" s="188" t="s">
        <v>303</v>
      </c>
      <c r="H216" s="98">
        <v>153937.38</v>
      </c>
      <c r="I216" s="97">
        <v>127316.09</v>
      </c>
      <c r="J216" s="97">
        <v>95361.8</v>
      </c>
      <c r="K216" s="97">
        <v>62577.18</v>
      </c>
      <c r="L216" s="97">
        <v>111155.56</v>
      </c>
      <c r="M216" s="97">
        <v>109625.2</v>
      </c>
      <c r="N216" s="97">
        <v>332918.90999999997</v>
      </c>
      <c r="O216" s="97">
        <v>78780.100000000006</v>
      </c>
      <c r="P216" s="97">
        <v>35748.89</v>
      </c>
      <c r="Q216" s="99">
        <v>155730.04999999999</v>
      </c>
      <c r="R216" s="98">
        <v>86394.23</v>
      </c>
      <c r="S216" s="97">
        <v>62963.72</v>
      </c>
      <c r="T216" s="97">
        <v>60509.91</v>
      </c>
      <c r="U216" s="97">
        <v>57550.27</v>
      </c>
      <c r="V216" s="97">
        <v>47011.78</v>
      </c>
      <c r="W216" s="99">
        <v>93858</v>
      </c>
      <c r="X216" s="187">
        <f t="shared" si="40"/>
        <v>111338.94500000001</v>
      </c>
      <c r="Y216" s="99">
        <f t="shared" si="41"/>
        <v>110390.38</v>
      </c>
      <c r="Z216" s="186">
        <f t="shared" si="42"/>
        <v>62963.72</v>
      </c>
      <c r="AA216" s="99">
        <f t="shared" si="43"/>
        <v>57550.27</v>
      </c>
      <c r="AB216" s="171">
        <f t="shared" si="44"/>
        <v>1.0085928230340362</v>
      </c>
      <c r="AC216" s="171">
        <f t="shared" si="45"/>
        <v>1.094064719418345</v>
      </c>
      <c r="AD216" s="173">
        <f t="shared" si="46"/>
        <v>0.9218767456190804</v>
      </c>
      <c r="AE216" s="172">
        <f t="shared" si="47"/>
        <v>1.7683031593431902</v>
      </c>
      <c r="AF216" s="171">
        <f t="shared" si="48"/>
        <v>1.9181557271581873</v>
      </c>
      <c r="AG216" s="171">
        <f t="shared" si="49"/>
        <v>0.63136250047748332</v>
      </c>
      <c r="AH216" s="171">
        <f t="shared" si="50"/>
        <v>0.82756385496201923</v>
      </c>
      <c r="AI216" s="172">
        <f t="shared" si="51"/>
        <v>0.16337726898598459</v>
      </c>
      <c r="AJ216" s="185">
        <f t="shared" si="52"/>
        <v>0.29345337954235595</v>
      </c>
    </row>
    <row r="217" spans="1:36">
      <c r="A217" s="191">
        <v>317</v>
      </c>
      <c r="B217" s="190" t="s">
        <v>448</v>
      </c>
      <c r="C217" s="189" t="s">
        <v>447</v>
      </c>
      <c r="D217" s="79" t="s">
        <v>434</v>
      </c>
      <c r="E217" s="80">
        <v>422.32586700000002</v>
      </c>
      <c r="F217" s="79">
        <v>2.8620000000000001</v>
      </c>
      <c r="G217" s="188" t="s">
        <v>303</v>
      </c>
      <c r="H217" s="98">
        <v>59657.23</v>
      </c>
      <c r="I217" s="97">
        <v>61705.51</v>
      </c>
      <c r="J217" s="97">
        <v>81343.350000000006</v>
      </c>
      <c r="K217" s="97">
        <v>21050.09</v>
      </c>
      <c r="L217" s="97">
        <v>83443.520000000004</v>
      </c>
      <c r="M217" s="97">
        <v>17857.650000000001</v>
      </c>
      <c r="N217" s="97">
        <v>61294.18</v>
      </c>
      <c r="O217" s="97">
        <v>80217.34</v>
      </c>
      <c r="P217" s="97">
        <v>56062.83</v>
      </c>
      <c r="Q217" s="99">
        <v>82220.94</v>
      </c>
      <c r="R217" s="98">
        <v>64889.9</v>
      </c>
      <c r="S217" s="97">
        <v>3051.06</v>
      </c>
      <c r="T217" s="97">
        <v>80728.77</v>
      </c>
      <c r="U217" s="97">
        <v>45250.48</v>
      </c>
      <c r="V217" s="97">
        <v>816.26</v>
      </c>
      <c r="W217" s="99">
        <v>11885.27</v>
      </c>
      <c r="X217" s="187">
        <f t="shared" si="40"/>
        <v>60681.37</v>
      </c>
      <c r="Y217" s="99">
        <f t="shared" si="41"/>
        <v>70755.759999999995</v>
      </c>
      <c r="Z217" s="186">
        <f t="shared" si="42"/>
        <v>64889.9</v>
      </c>
      <c r="AA217" s="99">
        <f t="shared" si="43"/>
        <v>11885.27</v>
      </c>
      <c r="AB217" s="171">
        <f t="shared" si="44"/>
        <v>0.85761738690956058</v>
      </c>
      <c r="AC217" s="171">
        <f t="shared" si="45"/>
        <v>5.459690861040599</v>
      </c>
      <c r="AD217" s="173">
        <f t="shared" si="46"/>
        <v>0.15708167527018216</v>
      </c>
      <c r="AE217" s="172">
        <f t="shared" si="47"/>
        <v>0.93514352772927689</v>
      </c>
      <c r="AF217" s="171">
        <f t="shared" si="48"/>
        <v>5.9532311844829771</v>
      </c>
      <c r="AG217" s="171">
        <f t="shared" si="49"/>
        <v>0.65378846183871275</v>
      </c>
      <c r="AH217" s="171">
        <f t="shared" si="50"/>
        <v>0.32859377814977192</v>
      </c>
      <c r="AI217" s="172">
        <f t="shared" si="51"/>
        <v>0.80729193132682009</v>
      </c>
      <c r="AJ217" s="185">
        <f t="shared" si="52"/>
        <v>3.8697417999649417E-2</v>
      </c>
    </row>
    <row r="218" spans="1:36">
      <c r="A218" s="191">
        <v>319</v>
      </c>
      <c r="B218" s="190" t="s">
        <v>446</v>
      </c>
      <c r="C218" s="189" t="s">
        <v>445</v>
      </c>
      <c r="D218" s="79" t="s">
        <v>434</v>
      </c>
      <c r="E218" s="80">
        <v>424.34179699999999</v>
      </c>
      <c r="F218" s="79">
        <v>2.1309999999999998</v>
      </c>
      <c r="G218" s="188" t="s">
        <v>303</v>
      </c>
      <c r="H218" s="98">
        <v>479040.75</v>
      </c>
      <c r="I218" s="97">
        <v>72919.350000000006</v>
      </c>
      <c r="J218" s="97">
        <v>205430.61</v>
      </c>
      <c r="K218" s="97">
        <v>198501.88</v>
      </c>
      <c r="L218" s="97">
        <v>10046.68</v>
      </c>
      <c r="M218" s="97">
        <v>47450.52</v>
      </c>
      <c r="N218" s="97">
        <v>338652.56</v>
      </c>
      <c r="O218" s="97">
        <v>390345.16</v>
      </c>
      <c r="P218" s="97">
        <v>364600.62</v>
      </c>
      <c r="Q218" s="99">
        <v>13457.45</v>
      </c>
      <c r="R218" s="98">
        <v>550503.31000000006</v>
      </c>
      <c r="S218" s="97">
        <v>24650.959999999999</v>
      </c>
      <c r="T218" s="97">
        <v>81747.960000000006</v>
      </c>
      <c r="U218" s="97">
        <v>324126.59000000003</v>
      </c>
      <c r="V218" s="97">
        <v>3976.08</v>
      </c>
      <c r="W218" s="99">
        <v>48021.09</v>
      </c>
      <c r="X218" s="187">
        <f t="shared" si="40"/>
        <v>201966.245</v>
      </c>
      <c r="Y218" s="99">
        <f t="shared" si="41"/>
        <v>193051.53999999998</v>
      </c>
      <c r="Z218" s="186">
        <f t="shared" si="42"/>
        <v>81747.960000000006</v>
      </c>
      <c r="AA218" s="99">
        <f t="shared" si="43"/>
        <v>48021.09</v>
      </c>
      <c r="AB218" s="171">
        <f t="shared" si="44"/>
        <v>1.0461778497079071</v>
      </c>
      <c r="AC218" s="171">
        <f t="shared" si="45"/>
        <v>1.7023345367629101</v>
      </c>
      <c r="AD218" s="173">
        <f t="shared" si="46"/>
        <v>0.61455479349979947</v>
      </c>
      <c r="AE218" s="172">
        <f t="shared" si="47"/>
        <v>2.4705967586224777</v>
      </c>
      <c r="AF218" s="171">
        <f t="shared" si="48"/>
        <v>4.0201407339983328</v>
      </c>
      <c r="AG218" s="171">
        <f t="shared" si="49"/>
        <v>0.71211455078084795</v>
      </c>
      <c r="AH218" s="171">
        <f t="shared" si="50"/>
        <v>0.65533996953921425</v>
      </c>
      <c r="AI218" s="172">
        <f t="shared" si="51"/>
        <v>0.91208660600282065</v>
      </c>
      <c r="AJ218" s="185">
        <f t="shared" si="52"/>
        <v>0.61350907984236958</v>
      </c>
    </row>
    <row r="219" spans="1:36">
      <c r="A219" s="191">
        <v>321</v>
      </c>
      <c r="B219" s="190" t="s">
        <v>444</v>
      </c>
      <c r="C219" s="189" t="s">
        <v>443</v>
      </c>
      <c r="D219" s="79" t="s">
        <v>434</v>
      </c>
      <c r="E219" s="80">
        <v>426.357574</v>
      </c>
      <c r="F219" s="79">
        <v>3.5169999999999999</v>
      </c>
      <c r="G219" s="188" t="s">
        <v>303</v>
      </c>
      <c r="H219" s="98">
        <v>624882.38</v>
      </c>
      <c r="I219" s="97">
        <v>1204053.8799999999</v>
      </c>
      <c r="J219" s="97">
        <v>30173.63</v>
      </c>
      <c r="K219" s="97">
        <v>117447.54</v>
      </c>
      <c r="L219" s="97">
        <v>6632.23</v>
      </c>
      <c r="M219" s="97">
        <v>9786.7999999999993</v>
      </c>
      <c r="N219" s="97">
        <v>21246.99</v>
      </c>
      <c r="O219" s="97">
        <v>22971.26</v>
      </c>
      <c r="P219" s="97">
        <v>38808.68</v>
      </c>
      <c r="Q219" s="99">
        <v>2646.88</v>
      </c>
      <c r="R219" s="98">
        <v>49926.7</v>
      </c>
      <c r="S219" s="97">
        <v>14940.33</v>
      </c>
      <c r="T219" s="97">
        <v>792308.69</v>
      </c>
      <c r="U219" s="97">
        <v>40225.43</v>
      </c>
      <c r="V219" s="97">
        <v>58658.25</v>
      </c>
      <c r="W219" s="99">
        <v>1012873.19</v>
      </c>
      <c r="X219" s="187">
        <f t="shared" si="40"/>
        <v>371164.96</v>
      </c>
      <c r="Y219" s="99">
        <f t="shared" si="41"/>
        <v>15516.895</v>
      </c>
      <c r="Z219" s="186">
        <f t="shared" si="42"/>
        <v>49926.7</v>
      </c>
      <c r="AA219" s="99">
        <f t="shared" si="43"/>
        <v>58658.25</v>
      </c>
      <c r="AB219" s="171">
        <f t="shared" si="44"/>
        <v>23.920053593196322</v>
      </c>
      <c r="AC219" s="171">
        <f t="shared" si="45"/>
        <v>0.85114540580395759</v>
      </c>
      <c r="AD219" s="173">
        <f t="shared" si="46"/>
        <v>28.103369212928317</v>
      </c>
      <c r="AE219" s="172">
        <f t="shared" si="47"/>
        <v>7.4341977338778662</v>
      </c>
      <c r="AF219" s="171">
        <f t="shared" si="48"/>
        <v>0.26453047951481679</v>
      </c>
      <c r="AG219" s="171">
        <f t="shared" si="49"/>
        <v>5.6319165606296406E-2</v>
      </c>
      <c r="AH219" s="171">
        <f t="shared" si="50"/>
        <v>0.8458311345138001</v>
      </c>
      <c r="AI219" s="172">
        <f t="shared" si="51"/>
        <v>0.61059636762772151</v>
      </c>
      <c r="AJ219" s="185">
        <f t="shared" si="52"/>
        <v>0.13678426714672248</v>
      </c>
    </row>
    <row r="220" spans="1:36">
      <c r="A220" s="191">
        <v>326</v>
      </c>
      <c r="B220" s="190" t="s">
        <v>442</v>
      </c>
      <c r="C220" s="189" t="s">
        <v>441</v>
      </c>
      <c r="D220" s="79" t="s">
        <v>434</v>
      </c>
      <c r="E220" s="80">
        <v>442.35257000000001</v>
      </c>
      <c r="F220" s="79">
        <v>1.9690000000000001</v>
      </c>
      <c r="G220" s="188" t="s">
        <v>303</v>
      </c>
      <c r="H220" s="98">
        <v>187043.69</v>
      </c>
      <c r="I220" s="97">
        <v>63655.69</v>
      </c>
      <c r="J220" s="97">
        <v>344433.28</v>
      </c>
      <c r="K220" s="97">
        <v>135327.82999999999</v>
      </c>
      <c r="L220" s="97">
        <v>136258.72</v>
      </c>
      <c r="M220" s="97">
        <v>226259</v>
      </c>
      <c r="N220" s="97">
        <v>132894.25</v>
      </c>
      <c r="O220" s="97">
        <v>751451.31</v>
      </c>
      <c r="P220" s="97">
        <v>467488.66</v>
      </c>
      <c r="Q220" s="99">
        <v>45835.82</v>
      </c>
      <c r="R220" s="98">
        <v>441033.53</v>
      </c>
      <c r="S220" s="97">
        <v>138754.26999999999</v>
      </c>
      <c r="T220" s="97">
        <v>67881.100000000006</v>
      </c>
      <c r="U220" s="97">
        <v>466321.03</v>
      </c>
      <c r="V220" s="97">
        <v>34091.519999999997</v>
      </c>
      <c r="W220" s="99">
        <v>110805.87</v>
      </c>
      <c r="X220" s="187">
        <f t="shared" si="40"/>
        <v>161185.76</v>
      </c>
      <c r="Y220" s="99">
        <f t="shared" si="41"/>
        <v>181258.86</v>
      </c>
      <c r="Z220" s="186">
        <f t="shared" si="42"/>
        <v>138754.26999999999</v>
      </c>
      <c r="AA220" s="99">
        <f t="shared" si="43"/>
        <v>110805.87</v>
      </c>
      <c r="AB220" s="171">
        <f t="shared" si="44"/>
        <v>0.88925727547883737</v>
      </c>
      <c r="AC220" s="171">
        <f t="shared" si="45"/>
        <v>1.2522285146084768</v>
      </c>
      <c r="AD220" s="173">
        <f t="shared" si="46"/>
        <v>0.71013977489314206</v>
      </c>
      <c r="AE220" s="172">
        <f t="shared" si="47"/>
        <v>1.1616634212410186</v>
      </c>
      <c r="AF220" s="171">
        <f t="shared" si="48"/>
        <v>1.6358236255895107</v>
      </c>
      <c r="AG220" s="171">
        <f t="shared" si="49"/>
        <v>0.46438587271247633</v>
      </c>
      <c r="AH220" s="171">
        <f t="shared" si="50"/>
        <v>0.94814353769366566</v>
      </c>
      <c r="AI220" s="172">
        <f t="shared" si="51"/>
        <v>0.79076691754963135</v>
      </c>
      <c r="AJ220" s="185">
        <f t="shared" si="52"/>
        <v>0.63711494468387886</v>
      </c>
    </row>
    <row r="221" spans="1:36">
      <c r="A221" s="191">
        <v>328</v>
      </c>
      <c r="B221" s="190" t="s">
        <v>440</v>
      </c>
      <c r="C221" s="189" t="s">
        <v>439</v>
      </c>
      <c r="D221" s="79" t="s">
        <v>434</v>
      </c>
      <c r="E221" s="80">
        <v>472.34222399999999</v>
      </c>
      <c r="F221" s="79">
        <v>1.9530000000000001</v>
      </c>
      <c r="G221" s="188" t="s">
        <v>303</v>
      </c>
      <c r="H221" s="98">
        <v>94670.49</v>
      </c>
      <c r="I221" s="97">
        <v>25344.62</v>
      </c>
      <c r="J221" s="97">
        <v>35707.480000000003</v>
      </c>
      <c r="K221" s="97">
        <v>39330.11</v>
      </c>
      <c r="L221" s="97">
        <v>5539.22</v>
      </c>
      <c r="M221" s="97">
        <v>9675.5300000000007</v>
      </c>
      <c r="N221" s="97">
        <v>37907.83</v>
      </c>
      <c r="O221" s="97">
        <v>81751.66</v>
      </c>
      <c r="P221" s="97">
        <v>40399.18</v>
      </c>
      <c r="Q221" s="99">
        <v>0</v>
      </c>
      <c r="R221" s="98">
        <v>47497.74</v>
      </c>
      <c r="S221" s="97">
        <v>8213.7000000000007</v>
      </c>
      <c r="T221" s="97">
        <v>31598</v>
      </c>
      <c r="U221" s="97">
        <v>39214.07</v>
      </c>
      <c r="V221" s="97">
        <v>1516.55</v>
      </c>
      <c r="W221" s="99">
        <v>12578.92</v>
      </c>
      <c r="X221" s="187">
        <f t="shared" si="40"/>
        <v>37518.794999999998</v>
      </c>
      <c r="Y221" s="99">
        <f t="shared" si="41"/>
        <v>23791.68</v>
      </c>
      <c r="Z221" s="186">
        <f t="shared" si="42"/>
        <v>31598</v>
      </c>
      <c r="AA221" s="99">
        <f t="shared" si="43"/>
        <v>12578.92</v>
      </c>
      <c r="AB221" s="171">
        <f t="shared" si="44"/>
        <v>1.5769712353226</v>
      </c>
      <c r="AC221" s="171">
        <f t="shared" si="45"/>
        <v>2.5119803607940905</v>
      </c>
      <c r="AD221" s="173">
        <f t="shared" si="46"/>
        <v>0.62778008137933283</v>
      </c>
      <c r="AE221" s="172">
        <f t="shared" si="47"/>
        <v>1.1873787897968224</v>
      </c>
      <c r="AF221" s="171">
        <f t="shared" si="48"/>
        <v>1.8913929017753512</v>
      </c>
      <c r="AG221" s="171">
        <f t="shared" si="49"/>
        <v>0.35669069654465324</v>
      </c>
      <c r="AH221" s="171">
        <f t="shared" si="50"/>
        <v>0.51730935881183149</v>
      </c>
      <c r="AI221" s="172">
        <f t="shared" si="51"/>
        <v>0.38724786066058425</v>
      </c>
      <c r="AJ221" s="185">
        <f t="shared" si="52"/>
        <v>0.5820759789686909</v>
      </c>
    </row>
    <row r="222" spans="1:36">
      <c r="A222" s="191">
        <v>329</v>
      </c>
      <c r="B222" s="190" t="s">
        <v>438</v>
      </c>
      <c r="C222" s="189" t="s">
        <v>437</v>
      </c>
      <c r="D222" s="79" t="s">
        <v>434</v>
      </c>
      <c r="E222" s="80">
        <v>474.35784899999999</v>
      </c>
      <c r="F222" s="79">
        <v>2.1219999999999999</v>
      </c>
      <c r="G222" s="188" t="s">
        <v>303</v>
      </c>
      <c r="H222" s="98">
        <v>9402.19</v>
      </c>
      <c r="I222" s="97">
        <v>1033.6500000000001</v>
      </c>
      <c r="J222" s="97">
        <v>5085.0600000000004</v>
      </c>
      <c r="K222" s="97">
        <v>4652.58</v>
      </c>
      <c r="L222" s="97">
        <v>588.35</v>
      </c>
      <c r="M222" s="97">
        <v>636.78</v>
      </c>
      <c r="N222" s="97">
        <v>4409.91</v>
      </c>
      <c r="O222" s="97">
        <v>13147.13</v>
      </c>
      <c r="P222" s="97">
        <v>11635.84</v>
      </c>
      <c r="Q222" s="99">
        <v>0</v>
      </c>
      <c r="R222" s="98">
        <v>5960.95</v>
      </c>
      <c r="S222" s="97">
        <v>1152.01</v>
      </c>
      <c r="T222" s="97">
        <v>925.03</v>
      </c>
      <c r="U222" s="97">
        <v>13827.95</v>
      </c>
      <c r="V222" s="97">
        <v>0</v>
      </c>
      <c r="W222" s="99">
        <v>308.08999999999997</v>
      </c>
      <c r="X222" s="187">
        <f t="shared" si="40"/>
        <v>4868.82</v>
      </c>
      <c r="Y222" s="99">
        <f t="shared" si="41"/>
        <v>2523.3450000000003</v>
      </c>
      <c r="Z222" s="186">
        <f t="shared" si="42"/>
        <v>1152.01</v>
      </c>
      <c r="AA222" s="99">
        <f t="shared" si="43"/>
        <v>308.08999999999997</v>
      </c>
      <c r="AB222" s="171">
        <f t="shared" si="44"/>
        <v>1.9295102334401357</v>
      </c>
      <c r="AC222" s="171">
        <f t="shared" si="45"/>
        <v>3.7391995845369861</v>
      </c>
      <c r="AD222" s="173">
        <f t="shared" si="46"/>
        <v>0.51602226353987501</v>
      </c>
      <c r="AE222" s="172">
        <f t="shared" si="47"/>
        <v>4.2263695627642122</v>
      </c>
      <c r="AF222" s="171">
        <f t="shared" si="48"/>
        <v>8.1902853062416838</v>
      </c>
      <c r="AG222" s="171">
        <f t="shared" si="49"/>
        <v>0.99384220814559532</v>
      </c>
      <c r="AH222" s="171">
        <f t="shared" si="50"/>
        <v>0.69640563898016639</v>
      </c>
      <c r="AI222" s="172">
        <f t="shared" si="51"/>
        <v>0.37873741583353132</v>
      </c>
      <c r="AJ222" s="185">
        <f t="shared" si="52"/>
        <v>0.94047063098146078</v>
      </c>
    </row>
    <row r="223" spans="1:36">
      <c r="A223" s="191">
        <v>334</v>
      </c>
      <c r="B223" s="190" t="s">
        <v>436</v>
      </c>
      <c r="C223" s="189" t="s">
        <v>435</v>
      </c>
      <c r="D223" s="79" t="s">
        <v>434</v>
      </c>
      <c r="E223" s="80">
        <v>396.31079099999999</v>
      </c>
      <c r="F223" s="79">
        <v>3.7930000000000001</v>
      </c>
      <c r="G223" s="188" t="s">
        <v>303</v>
      </c>
      <c r="H223" s="98">
        <v>125627.09</v>
      </c>
      <c r="I223" s="97">
        <v>295330.53000000003</v>
      </c>
      <c r="J223" s="97">
        <v>178394.2</v>
      </c>
      <c r="K223" s="97">
        <v>210587.06</v>
      </c>
      <c r="L223" s="97">
        <v>139429.10999999999</v>
      </c>
      <c r="M223" s="97">
        <v>92323.59</v>
      </c>
      <c r="N223" s="97">
        <v>47386.76</v>
      </c>
      <c r="O223" s="97">
        <v>38854.22</v>
      </c>
      <c r="P223" s="97">
        <v>54923.75</v>
      </c>
      <c r="Q223" s="99">
        <v>60972.19</v>
      </c>
      <c r="R223" s="98">
        <v>3045.82</v>
      </c>
      <c r="S223" s="97">
        <v>1938.06</v>
      </c>
      <c r="T223" s="97">
        <v>0</v>
      </c>
      <c r="U223" s="97">
        <v>1945.55</v>
      </c>
      <c r="V223" s="97">
        <v>0</v>
      </c>
      <c r="W223" s="99">
        <v>0</v>
      </c>
      <c r="X223" s="187">
        <f t="shared" si="40"/>
        <v>194490.63</v>
      </c>
      <c r="Y223" s="99">
        <f t="shared" si="41"/>
        <v>57947.97</v>
      </c>
      <c r="Z223" s="186">
        <f t="shared" si="42"/>
        <v>1938.06</v>
      </c>
      <c r="AA223" s="99">
        <f t="shared" si="43"/>
        <v>0</v>
      </c>
      <c r="AB223" s="171">
        <f t="shared" si="44"/>
        <v>3.3562975545131262</v>
      </c>
      <c r="AC223" s="171" t="e">
        <f t="shared" si="45"/>
        <v>#DIV/0!</v>
      </c>
      <c r="AD223" s="173" t="e">
        <f t="shared" si="46"/>
        <v>#DIV/0!</v>
      </c>
      <c r="AE223" s="172">
        <f t="shared" si="47"/>
        <v>100.35325531717285</v>
      </c>
      <c r="AF223" s="171" t="e">
        <f t="shared" si="48"/>
        <v>#DIV/0!</v>
      </c>
      <c r="AG223" s="171">
        <f t="shared" si="49"/>
        <v>5.062419220658484E-3</v>
      </c>
      <c r="AH223" s="171">
        <f t="shared" si="50"/>
        <v>0.40980161934793841</v>
      </c>
      <c r="AI223" s="172">
        <f t="shared" si="51"/>
        <v>5.004451301308035E-3</v>
      </c>
      <c r="AJ223" s="185">
        <f t="shared" si="52"/>
        <v>1.53402527242355E-2</v>
      </c>
    </row>
    <row r="224" spans="1:36">
      <c r="A224" s="191">
        <v>336</v>
      </c>
      <c r="B224" s="190" t="s">
        <v>433</v>
      </c>
      <c r="C224" s="189" t="s">
        <v>432</v>
      </c>
      <c r="D224" s="79" t="s">
        <v>415</v>
      </c>
      <c r="E224" s="80">
        <v>101.059326</v>
      </c>
      <c r="F224" s="79">
        <v>1.1220000000000001</v>
      </c>
      <c r="G224" s="188" t="s">
        <v>168</v>
      </c>
      <c r="H224" s="98">
        <v>79499.399999999994</v>
      </c>
      <c r="I224" s="97">
        <v>56846.83</v>
      </c>
      <c r="J224" s="97">
        <v>90602.35</v>
      </c>
      <c r="K224" s="97">
        <v>88408.13</v>
      </c>
      <c r="L224" s="97">
        <v>41172.800000000003</v>
      </c>
      <c r="M224" s="97">
        <v>93782.12</v>
      </c>
      <c r="N224" s="97">
        <v>60410.78</v>
      </c>
      <c r="O224" s="97">
        <v>55604.93</v>
      </c>
      <c r="P224" s="97">
        <v>52310.92</v>
      </c>
      <c r="Q224" s="99">
        <v>103847.79</v>
      </c>
      <c r="R224" s="98">
        <v>91780.78</v>
      </c>
      <c r="S224" s="97">
        <v>73391.75</v>
      </c>
      <c r="T224" s="97">
        <v>103768.54</v>
      </c>
      <c r="U224" s="97">
        <v>108714.23</v>
      </c>
      <c r="V224" s="97">
        <v>106127.34</v>
      </c>
      <c r="W224" s="99">
        <v>99399.28</v>
      </c>
      <c r="X224" s="187">
        <f t="shared" si="40"/>
        <v>83953.764999999999</v>
      </c>
      <c r="Y224" s="99">
        <f t="shared" si="41"/>
        <v>58007.854999999996</v>
      </c>
      <c r="Z224" s="186">
        <f t="shared" si="42"/>
        <v>91780.78</v>
      </c>
      <c r="AA224" s="99">
        <f t="shared" si="43"/>
        <v>106127.34</v>
      </c>
      <c r="AB224" s="171">
        <f t="shared" si="44"/>
        <v>1.4472826999033148</v>
      </c>
      <c r="AC224" s="171">
        <f t="shared" si="45"/>
        <v>0.86481749189228718</v>
      </c>
      <c r="AD224" s="173">
        <f t="shared" si="46"/>
        <v>1.6735122883980398</v>
      </c>
      <c r="AE224" s="172">
        <f t="shared" si="47"/>
        <v>0.91472054388729318</v>
      </c>
      <c r="AF224" s="171">
        <f t="shared" si="48"/>
        <v>0.54658728844047155</v>
      </c>
      <c r="AG224" s="171">
        <f t="shared" si="49"/>
        <v>0.45972212394223921</v>
      </c>
      <c r="AH224" s="171">
        <f t="shared" si="50"/>
        <v>0.178283102925443</v>
      </c>
      <c r="AI224" s="172">
        <f t="shared" si="51"/>
        <v>0.39965751099835706</v>
      </c>
      <c r="AJ224" s="185">
        <f t="shared" si="52"/>
        <v>4.4071760947212643E-2</v>
      </c>
    </row>
    <row r="225" spans="1:36">
      <c r="A225" s="191">
        <v>337</v>
      </c>
      <c r="B225" s="190" t="s">
        <v>431</v>
      </c>
      <c r="C225" s="189" t="s">
        <v>430</v>
      </c>
      <c r="D225" s="79" t="s">
        <v>415</v>
      </c>
      <c r="E225" s="80">
        <v>115.07505</v>
      </c>
      <c r="F225" s="79">
        <v>1.8109999999999999</v>
      </c>
      <c r="G225" s="188" t="s">
        <v>168</v>
      </c>
      <c r="H225" s="98">
        <v>1607786.12</v>
      </c>
      <c r="I225" s="97">
        <v>500219</v>
      </c>
      <c r="J225" s="97">
        <v>655369.31000000006</v>
      </c>
      <c r="K225" s="97">
        <v>554141.75</v>
      </c>
      <c r="L225" s="97">
        <v>553243.18999999994</v>
      </c>
      <c r="M225" s="97">
        <v>255121.38</v>
      </c>
      <c r="N225" s="97">
        <v>407213.16</v>
      </c>
      <c r="O225" s="97">
        <v>358449.75</v>
      </c>
      <c r="P225" s="97">
        <v>310222.28000000003</v>
      </c>
      <c r="Q225" s="99">
        <v>582421.68999999994</v>
      </c>
      <c r="R225" s="98">
        <v>413703.66</v>
      </c>
      <c r="S225" s="97">
        <v>567145.68999999994</v>
      </c>
      <c r="T225" s="97">
        <v>496266.22</v>
      </c>
      <c r="U225" s="97">
        <v>489998.59</v>
      </c>
      <c r="V225" s="97">
        <v>537494</v>
      </c>
      <c r="W225" s="99">
        <v>435044.5</v>
      </c>
      <c r="X225" s="187">
        <f t="shared" si="40"/>
        <v>604755.53</v>
      </c>
      <c r="Y225" s="99">
        <f t="shared" si="41"/>
        <v>382831.45499999996</v>
      </c>
      <c r="Z225" s="186">
        <f t="shared" si="42"/>
        <v>496266.22</v>
      </c>
      <c r="AA225" s="99">
        <f t="shared" si="43"/>
        <v>489998.59</v>
      </c>
      <c r="AB225" s="171">
        <f t="shared" si="44"/>
        <v>1.579691329177745</v>
      </c>
      <c r="AC225" s="171">
        <f t="shared" si="45"/>
        <v>1.0127911184397489</v>
      </c>
      <c r="AD225" s="173">
        <f t="shared" si="46"/>
        <v>1.5597405036601544</v>
      </c>
      <c r="AE225" s="172">
        <f t="shared" si="47"/>
        <v>1.2186111115924836</v>
      </c>
      <c r="AF225" s="171">
        <f t="shared" si="48"/>
        <v>0.78129093187798748</v>
      </c>
      <c r="AG225" s="171">
        <f t="shared" si="49"/>
        <v>9.0517772218879827E-2</v>
      </c>
      <c r="AH225" s="171">
        <f t="shared" si="50"/>
        <v>0.9317524796467509</v>
      </c>
      <c r="AI225" s="172">
        <f t="shared" si="51"/>
        <v>0.32880081694747693</v>
      </c>
      <c r="AJ225" s="185">
        <f t="shared" si="52"/>
        <v>0.37759312964184616</v>
      </c>
    </row>
    <row r="226" spans="1:36">
      <c r="A226" s="191">
        <v>339</v>
      </c>
      <c r="B226" s="190" t="s">
        <v>429</v>
      </c>
      <c r="C226" s="189" t="s">
        <v>428</v>
      </c>
      <c r="D226" s="79" t="s">
        <v>415</v>
      </c>
      <c r="E226" s="80">
        <v>143.10652200000001</v>
      </c>
      <c r="F226" s="79">
        <v>2.0649999999999999</v>
      </c>
      <c r="G226" s="188" t="s">
        <v>168</v>
      </c>
      <c r="H226" s="98">
        <v>879758</v>
      </c>
      <c r="I226" s="97">
        <v>213729.8</v>
      </c>
      <c r="J226" s="97">
        <v>376521.62</v>
      </c>
      <c r="K226" s="97">
        <v>306495.71999999997</v>
      </c>
      <c r="L226" s="97">
        <v>234659.95</v>
      </c>
      <c r="M226" s="97">
        <v>193641.08</v>
      </c>
      <c r="N226" s="97">
        <v>228048</v>
      </c>
      <c r="O226" s="97">
        <v>238618.2</v>
      </c>
      <c r="P226" s="97">
        <v>196184.95</v>
      </c>
      <c r="Q226" s="99">
        <v>357158.41</v>
      </c>
      <c r="R226" s="98">
        <v>374974.25</v>
      </c>
      <c r="S226" s="97">
        <v>418362.62</v>
      </c>
      <c r="T226" s="97">
        <v>244519.42</v>
      </c>
      <c r="U226" s="97">
        <v>379239.28</v>
      </c>
      <c r="V226" s="97">
        <v>509263.16</v>
      </c>
      <c r="W226" s="99">
        <v>380596.53</v>
      </c>
      <c r="X226" s="187">
        <f t="shared" si="40"/>
        <v>341508.67</v>
      </c>
      <c r="Y226" s="99">
        <f t="shared" si="41"/>
        <v>231353.97500000001</v>
      </c>
      <c r="Z226" s="186">
        <f t="shared" si="42"/>
        <v>374974.25</v>
      </c>
      <c r="AA226" s="99">
        <f t="shared" si="43"/>
        <v>380596.53</v>
      </c>
      <c r="AB226" s="171">
        <f t="shared" si="44"/>
        <v>1.4761305484377347</v>
      </c>
      <c r="AC226" s="171">
        <f t="shared" si="45"/>
        <v>0.9852277160803331</v>
      </c>
      <c r="AD226" s="173">
        <f t="shared" si="46"/>
        <v>1.498263319581008</v>
      </c>
      <c r="AE226" s="172">
        <f t="shared" si="47"/>
        <v>0.91075232499298275</v>
      </c>
      <c r="AF226" s="171">
        <f t="shared" si="48"/>
        <v>0.60787200293181864</v>
      </c>
      <c r="AG226" s="171">
        <f t="shared" si="49"/>
        <v>0.13426882578719612</v>
      </c>
      <c r="AH226" s="171">
        <f t="shared" si="50"/>
        <v>0.31866817861095215</v>
      </c>
      <c r="AI226" s="172">
        <f t="shared" si="51"/>
        <v>0.61202482920408408</v>
      </c>
      <c r="AJ226" s="185">
        <f t="shared" si="52"/>
        <v>5.3001874901253505E-3</v>
      </c>
    </row>
    <row r="227" spans="1:36">
      <c r="A227" s="191">
        <v>340</v>
      </c>
      <c r="B227" s="190" t="s">
        <v>427</v>
      </c>
      <c r="C227" s="189" t="s">
        <v>426</v>
      </c>
      <c r="D227" s="79" t="s">
        <v>415</v>
      </c>
      <c r="E227" s="80">
        <v>157.12226899999999</v>
      </c>
      <c r="F227" s="79">
        <v>2.1509999999999998</v>
      </c>
      <c r="G227" s="188" t="s">
        <v>168</v>
      </c>
      <c r="H227" s="98">
        <v>898292.5</v>
      </c>
      <c r="I227" s="97">
        <v>639148.75</v>
      </c>
      <c r="J227" s="97">
        <v>479504.5</v>
      </c>
      <c r="K227" s="97">
        <v>276059.25</v>
      </c>
      <c r="L227" s="97">
        <v>515053.12</v>
      </c>
      <c r="M227" s="97">
        <v>419763.16</v>
      </c>
      <c r="N227" s="97">
        <v>835674.69</v>
      </c>
      <c r="O227" s="97">
        <v>365925.09</v>
      </c>
      <c r="P227" s="97">
        <v>1119853.1200000001</v>
      </c>
      <c r="Q227" s="99">
        <v>605307.62</v>
      </c>
      <c r="R227" s="98">
        <v>458408.09</v>
      </c>
      <c r="S227" s="97">
        <v>621238.75</v>
      </c>
      <c r="T227" s="97">
        <v>318450.12</v>
      </c>
      <c r="U227" s="97">
        <v>633070.5</v>
      </c>
      <c r="V227" s="97">
        <v>762073.5</v>
      </c>
      <c r="W227" s="99">
        <v>526504.18999999994</v>
      </c>
      <c r="X227" s="187">
        <f t="shared" si="40"/>
        <v>559326.625</v>
      </c>
      <c r="Y227" s="99">
        <f t="shared" si="41"/>
        <v>560180.37</v>
      </c>
      <c r="Z227" s="186">
        <f t="shared" si="42"/>
        <v>458408.09</v>
      </c>
      <c r="AA227" s="99">
        <f t="shared" si="43"/>
        <v>633070.5</v>
      </c>
      <c r="AB227" s="171">
        <f t="shared" si="44"/>
        <v>0.99847594623853031</v>
      </c>
      <c r="AC227" s="171">
        <f t="shared" si="45"/>
        <v>0.72410275000967506</v>
      </c>
      <c r="AD227" s="173">
        <f t="shared" si="46"/>
        <v>1.3789147275372027</v>
      </c>
      <c r="AE227" s="172">
        <f t="shared" si="47"/>
        <v>1.220149986881776</v>
      </c>
      <c r="AF227" s="171">
        <f t="shared" si="48"/>
        <v>0.88486253900631917</v>
      </c>
      <c r="AG227" s="171">
        <f t="shared" si="49"/>
        <v>0.70477960634771342</v>
      </c>
      <c r="AH227" s="171">
        <f t="shared" si="50"/>
        <v>0.19059773958504536</v>
      </c>
      <c r="AI227" s="172">
        <f t="shared" si="51"/>
        <v>0.55996812782805683</v>
      </c>
      <c r="AJ227" s="185">
        <f t="shared" si="52"/>
        <v>0.98671855193858682</v>
      </c>
    </row>
    <row r="228" spans="1:36">
      <c r="A228" s="191">
        <v>341</v>
      </c>
      <c r="B228" s="190" t="s">
        <v>425</v>
      </c>
      <c r="C228" s="189" t="s">
        <v>424</v>
      </c>
      <c r="D228" s="79" t="s">
        <v>415</v>
      </c>
      <c r="E228" s="80">
        <v>171.138092</v>
      </c>
      <c r="F228" s="79">
        <v>2.2400000000000002</v>
      </c>
      <c r="G228" s="188" t="s">
        <v>168</v>
      </c>
      <c r="H228" s="98">
        <v>433692.25</v>
      </c>
      <c r="I228" s="97">
        <v>502647.84</v>
      </c>
      <c r="J228" s="97">
        <v>414003.97</v>
      </c>
      <c r="K228" s="97">
        <v>340751.94</v>
      </c>
      <c r="L228" s="97">
        <v>556751.88</v>
      </c>
      <c r="M228" s="97">
        <v>411408.22</v>
      </c>
      <c r="N228" s="97">
        <v>248296.12</v>
      </c>
      <c r="O228" s="97">
        <v>439247.84</v>
      </c>
      <c r="P228" s="97">
        <v>405590.47</v>
      </c>
      <c r="Q228" s="99">
        <v>483842.59</v>
      </c>
      <c r="R228" s="98">
        <v>378834</v>
      </c>
      <c r="S228" s="97">
        <v>739638.31</v>
      </c>
      <c r="T228" s="97">
        <v>432420.09</v>
      </c>
      <c r="U228" s="97">
        <v>789234.69</v>
      </c>
      <c r="V228" s="97">
        <v>494717.88</v>
      </c>
      <c r="W228" s="99">
        <v>548733.5</v>
      </c>
      <c r="X228" s="187">
        <f t="shared" si="40"/>
        <v>423848.11</v>
      </c>
      <c r="Y228" s="99">
        <f t="shared" si="41"/>
        <v>425328.03</v>
      </c>
      <c r="Z228" s="186">
        <f t="shared" si="42"/>
        <v>432420.09</v>
      </c>
      <c r="AA228" s="99">
        <f t="shared" si="43"/>
        <v>548733.5</v>
      </c>
      <c r="AB228" s="171">
        <f t="shared" si="44"/>
        <v>0.9965205208789083</v>
      </c>
      <c r="AC228" s="171">
        <f t="shared" si="45"/>
        <v>0.78803297046744913</v>
      </c>
      <c r="AD228" s="173">
        <f t="shared" si="46"/>
        <v>1.2645670399904556</v>
      </c>
      <c r="AE228" s="172">
        <f t="shared" si="47"/>
        <v>0.98017673045671849</v>
      </c>
      <c r="AF228" s="171">
        <f t="shared" si="48"/>
        <v>0.77510855451690119</v>
      </c>
      <c r="AG228" s="171">
        <f t="shared" si="49"/>
        <v>0.98134519070693205</v>
      </c>
      <c r="AH228" s="171">
        <f t="shared" si="50"/>
        <v>0.55064923276393807</v>
      </c>
      <c r="AI228" s="172">
        <f t="shared" si="51"/>
        <v>0.39800334066831389</v>
      </c>
      <c r="AJ228" s="185">
        <f t="shared" si="52"/>
        <v>6.4901824075476094E-2</v>
      </c>
    </row>
    <row r="229" spans="1:36">
      <c r="A229" s="191">
        <v>342</v>
      </c>
      <c r="B229" s="190" t="s">
        <v>423</v>
      </c>
      <c r="C229" s="189" t="s">
        <v>422</v>
      </c>
      <c r="D229" s="79" t="s">
        <v>415</v>
      </c>
      <c r="E229" s="80">
        <v>199.169678</v>
      </c>
      <c r="F229" s="79">
        <v>2.4239999999999999</v>
      </c>
      <c r="G229" s="188" t="s">
        <v>168</v>
      </c>
      <c r="H229" s="98">
        <v>278447.34000000003</v>
      </c>
      <c r="I229" s="97">
        <v>351566</v>
      </c>
      <c r="J229" s="97">
        <v>305353.15999999997</v>
      </c>
      <c r="K229" s="97">
        <v>206109.05</v>
      </c>
      <c r="L229" s="97">
        <v>235464.61</v>
      </c>
      <c r="M229" s="97">
        <v>412966.12</v>
      </c>
      <c r="N229" s="97">
        <v>302091.40999999997</v>
      </c>
      <c r="O229" s="97">
        <v>243411.08</v>
      </c>
      <c r="P229" s="97">
        <v>178318.67</v>
      </c>
      <c r="Q229" s="99">
        <v>180008.48</v>
      </c>
      <c r="R229" s="98">
        <v>171655.36</v>
      </c>
      <c r="S229" s="97">
        <v>250714.02</v>
      </c>
      <c r="T229" s="97">
        <v>204768.67</v>
      </c>
      <c r="U229" s="97">
        <v>176518.7</v>
      </c>
      <c r="V229" s="97">
        <v>184721.92000000001</v>
      </c>
      <c r="W229" s="99">
        <v>403842.91</v>
      </c>
      <c r="X229" s="187">
        <f t="shared" si="40"/>
        <v>291900.25</v>
      </c>
      <c r="Y229" s="99">
        <f t="shared" si="41"/>
        <v>239437.84499999997</v>
      </c>
      <c r="Z229" s="186">
        <f t="shared" si="42"/>
        <v>204768.67</v>
      </c>
      <c r="AA229" s="99">
        <f t="shared" si="43"/>
        <v>184721.92000000001</v>
      </c>
      <c r="AB229" s="171">
        <f t="shared" si="44"/>
        <v>1.2191065702249368</v>
      </c>
      <c r="AC229" s="171">
        <f t="shared" si="45"/>
        <v>1.1085239369534488</v>
      </c>
      <c r="AD229" s="173">
        <f t="shared" si="46"/>
        <v>1.0997566489862203</v>
      </c>
      <c r="AE229" s="172">
        <f t="shared" si="47"/>
        <v>1.4255122622030019</v>
      </c>
      <c r="AF229" s="171">
        <f t="shared" si="48"/>
        <v>1.2962069958995659</v>
      </c>
      <c r="AG229" s="171">
        <f t="shared" si="49"/>
        <v>0.61630265040969356</v>
      </c>
      <c r="AH229" s="171">
        <f t="shared" si="50"/>
        <v>0.58671915152819643</v>
      </c>
      <c r="AI229" s="172">
        <f t="shared" si="51"/>
        <v>0.12026805777257649</v>
      </c>
      <c r="AJ229" s="185">
        <f t="shared" si="52"/>
        <v>0.9605827040916024</v>
      </c>
    </row>
    <row r="230" spans="1:36">
      <c r="A230" s="191">
        <v>343</v>
      </c>
      <c r="B230" s="190" t="s">
        <v>421</v>
      </c>
      <c r="C230" s="189" t="s">
        <v>420</v>
      </c>
      <c r="D230" s="79" t="s">
        <v>415</v>
      </c>
      <c r="E230" s="80">
        <v>227.20126300000001</v>
      </c>
      <c r="F230" s="79">
        <v>2.6869999999999998</v>
      </c>
      <c r="G230" s="188" t="s">
        <v>168</v>
      </c>
      <c r="H230" s="98">
        <v>1343651.38</v>
      </c>
      <c r="I230" s="97">
        <v>850522.56</v>
      </c>
      <c r="J230" s="97">
        <v>1035573.31</v>
      </c>
      <c r="K230" s="97">
        <v>895058.19</v>
      </c>
      <c r="L230" s="97">
        <v>512768.91</v>
      </c>
      <c r="M230" s="97">
        <v>670595.25</v>
      </c>
      <c r="N230" s="97">
        <v>569082.31000000006</v>
      </c>
      <c r="O230" s="97">
        <v>698663</v>
      </c>
      <c r="P230" s="97">
        <v>542268.88</v>
      </c>
      <c r="Q230" s="99">
        <v>949812</v>
      </c>
      <c r="R230" s="98">
        <v>1001581.5</v>
      </c>
      <c r="S230" s="97">
        <v>493551</v>
      </c>
      <c r="T230" s="97">
        <v>1077405.5</v>
      </c>
      <c r="U230" s="97">
        <v>1003243.06</v>
      </c>
      <c r="V230" s="97">
        <v>616558.06000000006</v>
      </c>
      <c r="W230" s="99">
        <v>1489563.5</v>
      </c>
      <c r="X230" s="187">
        <f t="shared" si="40"/>
        <v>965315.75</v>
      </c>
      <c r="Y230" s="99">
        <f t="shared" si="41"/>
        <v>619838.78</v>
      </c>
      <c r="Z230" s="186">
        <f t="shared" si="42"/>
        <v>1001581.5</v>
      </c>
      <c r="AA230" s="99">
        <f t="shared" si="43"/>
        <v>1003243.06</v>
      </c>
      <c r="AB230" s="171">
        <f t="shared" si="44"/>
        <v>1.5573658524560208</v>
      </c>
      <c r="AC230" s="171">
        <f t="shared" si="45"/>
        <v>0.99834381111990944</v>
      </c>
      <c r="AD230" s="173">
        <f t="shared" si="46"/>
        <v>1.5599494233444675</v>
      </c>
      <c r="AE230" s="172">
        <f t="shared" si="47"/>
        <v>0.96379151372105021</v>
      </c>
      <c r="AF230" s="171">
        <f t="shared" si="48"/>
        <v>0.61783510368863159</v>
      </c>
      <c r="AG230" s="171">
        <f t="shared" si="49"/>
        <v>1.4507660796716931E-2</v>
      </c>
      <c r="AH230" s="171">
        <f t="shared" si="50"/>
        <v>0.59706053085173361</v>
      </c>
      <c r="AI230" s="172">
        <f t="shared" si="51"/>
        <v>0.42956682482730524</v>
      </c>
      <c r="AJ230" s="185">
        <f t="shared" si="52"/>
        <v>8.7789074511370649E-2</v>
      </c>
    </row>
    <row r="231" spans="1:36">
      <c r="A231" s="191">
        <v>344</v>
      </c>
      <c r="B231" s="190" t="s">
        <v>419</v>
      </c>
      <c r="C231" s="189" t="s">
        <v>418</v>
      </c>
      <c r="D231" s="79" t="s">
        <v>415</v>
      </c>
      <c r="E231" s="80">
        <v>255.23289500000001</v>
      </c>
      <c r="F231" s="79">
        <v>3.0609999999999999</v>
      </c>
      <c r="G231" s="188" t="s">
        <v>168</v>
      </c>
      <c r="H231" s="98">
        <v>21574590</v>
      </c>
      <c r="I231" s="97">
        <v>12054017</v>
      </c>
      <c r="J231" s="97">
        <v>10264136</v>
      </c>
      <c r="K231" s="97">
        <v>8124240</v>
      </c>
      <c r="L231" s="97">
        <v>7870509.5</v>
      </c>
      <c r="M231" s="97">
        <v>6994710</v>
      </c>
      <c r="N231" s="97">
        <v>7533654</v>
      </c>
      <c r="O231" s="97">
        <v>6661573.5</v>
      </c>
      <c r="P231" s="97">
        <v>6387319.5</v>
      </c>
      <c r="Q231" s="99">
        <v>10084019</v>
      </c>
      <c r="R231" s="98">
        <v>12432444</v>
      </c>
      <c r="S231" s="97">
        <v>6197756</v>
      </c>
      <c r="T231" s="97">
        <v>12005653</v>
      </c>
      <c r="U231" s="97">
        <v>12842440</v>
      </c>
      <c r="V231" s="97">
        <v>15756835</v>
      </c>
      <c r="W231" s="99">
        <v>10286264</v>
      </c>
      <c r="X231" s="187">
        <f t="shared" si="40"/>
        <v>11159076.5</v>
      </c>
      <c r="Y231" s="99">
        <f t="shared" si="41"/>
        <v>7264182</v>
      </c>
      <c r="Z231" s="186">
        <f t="shared" si="42"/>
        <v>12005653</v>
      </c>
      <c r="AA231" s="99">
        <f t="shared" si="43"/>
        <v>12842440</v>
      </c>
      <c r="AB231" s="171">
        <f t="shared" si="44"/>
        <v>1.5361779894831931</v>
      </c>
      <c r="AC231" s="171">
        <f t="shared" si="45"/>
        <v>0.93484205493660089</v>
      </c>
      <c r="AD231" s="173">
        <f t="shared" si="46"/>
        <v>1.6432486978641259</v>
      </c>
      <c r="AE231" s="172">
        <f t="shared" si="47"/>
        <v>0.929485176691347</v>
      </c>
      <c r="AF231" s="171">
        <f t="shared" si="48"/>
        <v>0.56563877269428553</v>
      </c>
      <c r="AG231" s="171">
        <f t="shared" si="49"/>
        <v>5.7513289968031865E-2</v>
      </c>
      <c r="AH231" s="171">
        <f t="shared" si="50"/>
        <v>0.34281549463601724</v>
      </c>
      <c r="AI231" s="172">
        <f t="shared" si="51"/>
        <v>0.50536860269821071</v>
      </c>
      <c r="AJ231" s="185">
        <f t="shared" si="52"/>
        <v>4.5263303778248073E-3</v>
      </c>
    </row>
    <row r="232" spans="1:36">
      <c r="A232" s="191">
        <v>345</v>
      </c>
      <c r="B232" s="190" t="s">
        <v>417</v>
      </c>
      <c r="C232" s="189" t="s">
        <v>416</v>
      </c>
      <c r="D232" s="79" t="s">
        <v>415</v>
      </c>
      <c r="E232" s="80">
        <v>283.26443499999999</v>
      </c>
      <c r="F232" s="79">
        <v>3.625</v>
      </c>
      <c r="G232" s="188" t="s">
        <v>168</v>
      </c>
      <c r="H232" s="98">
        <v>6558923.5</v>
      </c>
      <c r="I232" s="97">
        <v>5620767.5</v>
      </c>
      <c r="J232" s="97">
        <v>3865968.75</v>
      </c>
      <c r="K232" s="97">
        <v>2543423.5</v>
      </c>
      <c r="L232" s="97">
        <v>2617986.5</v>
      </c>
      <c r="M232" s="97">
        <v>3426068.75</v>
      </c>
      <c r="N232" s="97">
        <v>1977137</v>
      </c>
      <c r="O232" s="97">
        <v>3331854.25</v>
      </c>
      <c r="P232" s="97">
        <v>1985034</v>
      </c>
      <c r="Q232" s="99">
        <v>1395312.38</v>
      </c>
      <c r="R232" s="98">
        <v>3745531.25</v>
      </c>
      <c r="S232" s="97">
        <v>3571000</v>
      </c>
      <c r="T232" s="97">
        <v>3936918.75</v>
      </c>
      <c r="U232" s="97">
        <v>6176224</v>
      </c>
      <c r="V232" s="97">
        <v>4578727</v>
      </c>
      <c r="W232" s="99">
        <v>4381352.5</v>
      </c>
      <c r="X232" s="187">
        <f t="shared" si="40"/>
        <v>4743368.125</v>
      </c>
      <c r="Y232" s="99">
        <f t="shared" si="41"/>
        <v>2301510.25</v>
      </c>
      <c r="Z232" s="186">
        <f t="shared" si="42"/>
        <v>3745531.25</v>
      </c>
      <c r="AA232" s="99">
        <f t="shared" si="43"/>
        <v>4578727</v>
      </c>
      <c r="AB232" s="171">
        <f t="shared" si="44"/>
        <v>2.0609806647613236</v>
      </c>
      <c r="AC232" s="171">
        <f t="shared" si="45"/>
        <v>0.81802895215198457</v>
      </c>
      <c r="AD232" s="173">
        <f t="shared" si="46"/>
        <v>2.5194470921102639</v>
      </c>
      <c r="AE232" s="172">
        <f t="shared" si="47"/>
        <v>1.2664073020349249</v>
      </c>
      <c r="AF232" s="171">
        <f t="shared" si="48"/>
        <v>0.50265286617874361</v>
      </c>
      <c r="AG232" s="171">
        <f t="shared" si="49"/>
        <v>2.8416741643145789E-2</v>
      </c>
      <c r="AH232" s="171">
        <f t="shared" si="50"/>
        <v>8.8695881444790653E-2</v>
      </c>
      <c r="AI232" s="172">
        <f t="shared" si="51"/>
        <v>0.43812801670700696</v>
      </c>
      <c r="AJ232" s="185">
        <f t="shared" si="52"/>
        <v>3.8880624074633711E-3</v>
      </c>
    </row>
    <row r="233" spans="1:36">
      <c r="A233" s="191">
        <v>346</v>
      </c>
      <c r="B233" s="190" t="s">
        <v>414</v>
      </c>
      <c r="C233" s="189" t="s">
        <v>413</v>
      </c>
      <c r="D233" s="79" t="s">
        <v>408</v>
      </c>
      <c r="E233" s="80">
        <v>225.18559300000001</v>
      </c>
      <c r="F233" s="79">
        <v>2.4809999999999999</v>
      </c>
      <c r="G233" s="188" t="s">
        <v>168</v>
      </c>
      <c r="H233" s="98">
        <v>84127.92</v>
      </c>
      <c r="I233" s="97">
        <v>60114.81</v>
      </c>
      <c r="J233" s="97">
        <v>61674.22</v>
      </c>
      <c r="K233" s="97">
        <v>59263.6</v>
      </c>
      <c r="L233" s="97">
        <v>52814</v>
      </c>
      <c r="M233" s="97">
        <v>43341.13</v>
      </c>
      <c r="N233" s="97">
        <v>60635.73</v>
      </c>
      <c r="O233" s="97">
        <v>37662.32</v>
      </c>
      <c r="P233" s="97">
        <v>57117.16</v>
      </c>
      <c r="Q233" s="99">
        <v>86640.03</v>
      </c>
      <c r="R233" s="98">
        <v>47929.89</v>
      </c>
      <c r="S233" s="97">
        <v>35855.67</v>
      </c>
      <c r="T233" s="97">
        <v>61200.02</v>
      </c>
      <c r="U233" s="97">
        <v>43579.519999999997</v>
      </c>
      <c r="V233" s="97">
        <v>77062.850000000006</v>
      </c>
      <c r="W233" s="99">
        <v>48765.67</v>
      </c>
      <c r="X233" s="187">
        <f t="shared" si="40"/>
        <v>60894.514999999999</v>
      </c>
      <c r="Y233" s="99">
        <f t="shared" si="41"/>
        <v>54965.58</v>
      </c>
      <c r="Z233" s="186">
        <f t="shared" si="42"/>
        <v>47929.89</v>
      </c>
      <c r="AA233" s="99">
        <f t="shared" si="43"/>
        <v>48765.67</v>
      </c>
      <c r="AB233" s="171">
        <f t="shared" si="44"/>
        <v>1.1078663228878873</v>
      </c>
      <c r="AC233" s="171">
        <f t="shared" si="45"/>
        <v>0.98286130386396831</v>
      </c>
      <c r="AD233" s="173">
        <f t="shared" si="46"/>
        <v>1.1271848006758238</v>
      </c>
      <c r="AE233" s="172">
        <f t="shared" si="47"/>
        <v>1.2704914407272789</v>
      </c>
      <c r="AF233" s="171">
        <f t="shared" si="48"/>
        <v>1.1271367747023675</v>
      </c>
      <c r="AG233" s="171">
        <f t="shared" si="49"/>
        <v>0.34688578487706245</v>
      </c>
      <c r="AH233" s="171">
        <f t="shared" si="50"/>
        <v>0.5570297842205536</v>
      </c>
      <c r="AI233" s="172">
        <f t="shared" si="51"/>
        <v>0.11253044080619687</v>
      </c>
      <c r="AJ233" s="185">
        <f t="shared" si="52"/>
        <v>0.99367888601875842</v>
      </c>
    </row>
    <row r="234" spans="1:36">
      <c r="A234" s="191">
        <v>347</v>
      </c>
      <c r="B234" s="190" t="s">
        <v>412</v>
      </c>
      <c r="C234" s="189" t="s">
        <v>411</v>
      </c>
      <c r="D234" s="79" t="s">
        <v>408</v>
      </c>
      <c r="E234" s="80">
        <v>253.21719400000001</v>
      </c>
      <c r="F234" s="79">
        <v>2.7309999999999999</v>
      </c>
      <c r="G234" s="188" t="s">
        <v>168</v>
      </c>
      <c r="H234" s="98">
        <v>1037519.81</v>
      </c>
      <c r="I234" s="97">
        <v>637231.93999999994</v>
      </c>
      <c r="J234" s="97">
        <v>1900793.12</v>
      </c>
      <c r="K234" s="97">
        <v>874896.75</v>
      </c>
      <c r="L234" s="97">
        <v>912267.94</v>
      </c>
      <c r="M234" s="97">
        <v>670129.5</v>
      </c>
      <c r="N234" s="97">
        <v>2191407.75</v>
      </c>
      <c r="O234" s="97">
        <v>596542.56000000006</v>
      </c>
      <c r="P234" s="97">
        <v>791370.44</v>
      </c>
      <c r="Q234" s="99">
        <v>918868.25</v>
      </c>
      <c r="R234" s="98">
        <v>532478.93999999994</v>
      </c>
      <c r="S234" s="97">
        <v>660380.81000000006</v>
      </c>
      <c r="T234" s="97">
        <v>576419.75</v>
      </c>
      <c r="U234" s="97">
        <v>554736.31000000006</v>
      </c>
      <c r="V234" s="97">
        <v>1197051.1200000001</v>
      </c>
      <c r="W234" s="99">
        <v>1080231.75</v>
      </c>
      <c r="X234" s="187">
        <f t="shared" si="40"/>
        <v>956208.28</v>
      </c>
      <c r="Y234" s="99">
        <f t="shared" si="41"/>
        <v>851819.19</v>
      </c>
      <c r="Z234" s="186">
        <f t="shared" si="42"/>
        <v>576419.75</v>
      </c>
      <c r="AA234" s="99">
        <f t="shared" si="43"/>
        <v>1080231.75</v>
      </c>
      <c r="AB234" s="171">
        <f t="shared" si="44"/>
        <v>1.1225484131203949</v>
      </c>
      <c r="AC234" s="171">
        <f t="shared" si="45"/>
        <v>0.5336074874673884</v>
      </c>
      <c r="AD234" s="173">
        <f t="shared" si="46"/>
        <v>2.1036968923510462</v>
      </c>
      <c r="AE234" s="172">
        <f t="shared" si="47"/>
        <v>1.6588749431295511</v>
      </c>
      <c r="AF234" s="171">
        <f t="shared" si="48"/>
        <v>0.78855226204932405</v>
      </c>
      <c r="AG234" s="171">
        <f t="shared" si="49"/>
        <v>0.79651779518076016</v>
      </c>
      <c r="AH234" s="171">
        <f t="shared" si="50"/>
        <v>0.15288862891655797</v>
      </c>
      <c r="AI234" s="172">
        <f t="shared" si="51"/>
        <v>0.17097464224402023</v>
      </c>
      <c r="AJ234" s="185">
        <f t="shared" si="52"/>
        <v>0.85883913138871104</v>
      </c>
    </row>
    <row r="235" spans="1:36">
      <c r="A235" s="191">
        <v>348</v>
      </c>
      <c r="B235" s="190" t="s">
        <v>410</v>
      </c>
      <c r="C235" s="189" t="s">
        <v>409</v>
      </c>
      <c r="D235" s="79" t="s">
        <v>408</v>
      </c>
      <c r="E235" s="80">
        <v>281.248718</v>
      </c>
      <c r="F235" s="79">
        <v>3.1030000000000002</v>
      </c>
      <c r="G235" s="188" t="s">
        <v>168</v>
      </c>
      <c r="H235" s="98">
        <v>3471935.25</v>
      </c>
      <c r="I235" s="97">
        <v>3682651.25</v>
      </c>
      <c r="J235" s="97">
        <v>11817973</v>
      </c>
      <c r="K235" s="97">
        <v>5730298</v>
      </c>
      <c r="L235" s="97">
        <v>2653510</v>
      </c>
      <c r="M235" s="97">
        <v>3454714</v>
      </c>
      <c r="N235" s="97">
        <v>4911769.5</v>
      </c>
      <c r="O235" s="97">
        <v>1944999.38</v>
      </c>
      <c r="P235" s="97">
        <v>3337278.25</v>
      </c>
      <c r="Q235" s="99">
        <v>3644304.25</v>
      </c>
      <c r="R235" s="98">
        <v>4173207.25</v>
      </c>
      <c r="S235" s="97">
        <v>5308285</v>
      </c>
      <c r="T235" s="97">
        <v>3217335.75</v>
      </c>
      <c r="U235" s="97">
        <v>3046228.75</v>
      </c>
      <c r="V235" s="97">
        <v>3373995.25</v>
      </c>
      <c r="W235" s="99">
        <v>4299781.5</v>
      </c>
      <c r="X235" s="187">
        <f t="shared" si="40"/>
        <v>4706474.625</v>
      </c>
      <c r="Y235" s="99">
        <f t="shared" si="41"/>
        <v>3395996.125</v>
      </c>
      <c r="Z235" s="186">
        <f t="shared" si="42"/>
        <v>4173207.25</v>
      </c>
      <c r="AA235" s="99">
        <f t="shared" si="43"/>
        <v>3373995.25</v>
      </c>
      <c r="AB235" s="171">
        <f t="shared" si="44"/>
        <v>1.385889280129847</v>
      </c>
      <c r="AC235" s="171">
        <f t="shared" si="45"/>
        <v>1.2368740738446504</v>
      </c>
      <c r="AD235" s="173">
        <f t="shared" si="46"/>
        <v>1.120477265581292</v>
      </c>
      <c r="AE235" s="172">
        <f t="shared" si="47"/>
        <v>1.127783582998424</v>
      </c>
      <c r="AF235" s="171">
        <f t="shared" si="48"/>
        <v>1.0065207190199807</v>
      </c>
      <c r="AG235" s="171">
        <f t="shared" si="49"/>
        <v>0.11694159386239272</v>
      </c>
      <c r="AH235" s="171">
        <f t="shared" si="50"/>
        <v>0.40631582153655776</v>
      </c>
      <c r="AI235" s="172">
        <f t="shared" si="51"/>
        <v>0.44790888774412979</v>
      </c>
      <c r="AJ235" s="185">
        <f t="shared" si="52"/>
        <v>0.71133532389492049</v>
      </c>
    </row>
    <row r="236" spans="1:36">
      <c r="A236" s="191">
        <v>349</v>
      </c>
      <c r="B236" s="190" t="s">
        <v>407</v>
      </c>
      <c r="C236" s="189" t="s">
        <v>406</v>
      </c>
      <c r="D236" s="79" t="s">
        <v>395</v>
      </c>
      <c r="E236" s="80">
        <v>279.23294099999998</v>
      </c>
      <c r="F236" s="79">
        <v>2.7879999999999998</v>
      </c>
      <c r="G236" s="188" t="s">
        <v>168</v>
      </c>
      <c r="H236" s="98">
        <v>4803954</v>
      </c>
      <c r="I236" s="97">
        <v>2699415</v>
      </c>
      <c r="J236" s="97">
        <v>12834061</v>
      </c>
      <c r="K236" s="97">
        <v>4651060.5</v>
      </c>
      <c r="L236" s="97">
        <v>3863279.75</v>
      </c>
      <c r="M236" s="97">
        <v>5798672.5</v>
      </c>
      <c r="N236" s="97">
        <v>7754528.5</v>
      </c>
      <c r="O236" s="97">
        <v>3149740</v>
      </c>
      <c r="P236" s="97">
        <v>3889398.75</v>
      </c>
      <c r="Q236" s="99">
        <v>7943553.5</v>
      </c>
      <c r="R236" s="98">
        <v>3298741.25</v>
      </c>
      <c r="S236" s="97">
        <v>3292467</v>
      </c>
      <c r="T236" s="97">
        <v>2504635.25</v>
      </c>
      <c r="U236" s="97">
        <v>3066064.25</v>
      </c>
      <c r="V236" s="97">
        <v>5268853.5</v>
      </c>
      <c r="W236" s="99">
        <v>4123559</v>
      </c>
      <c r="X236" s="187">
        <f t="shared" si="40"/>
        <v>4727507.25</v>
      </c>
      <c r="Y236" s="99">
        <f t="shared" si="41"/>
        <v>4844035.625</v>
      </c>
      <c r="Z236" s="186">
        <f t="shared" si="42"/>
        <v>3292467</v>
      </c>
      <c r="AA236" s="99">
        <f t="shared" si="43"/>
        <v>4123559</v>
      </c>
      <c r="AB236" s="171">
        <f t="shared" si="44"/>
        <v>0.97594394756335012</v>
      </c>
      <c r="AC236" s="171">
        <f t="shared" si="45"/>
        <v>0.79845274434050784</v>
      </c>
      <c r="AD236" s="173">
        <f t="shared" si="46"/>
        <v>1.2222939359666718</v>
      </c>
      <c r="AE236" s="172">
        <f t="shared" si="47"/>
        <v>1.4358556213319678</v>
      </c>
      <c r="AF236" s="171">
        <f t="shared" si="48"/>
        <v>1.1747220362313235</v>
      </c>
      <c r="AG236" s="171">
        <f t="shared" si="49"/>
        <v>0.69342907668239517</v>
      </c>
      <c r="AH236" s="171">
        <f t="shared" si="50"/>
        <v>0.1788757777156261</v>
      </c>
      <c r="AI236" s="172">
        <f t="shared" si="51"/>
        <v>0.28211588409728</v>
      </c>
      <c r="AJ236" s="185">
        <f t="shared" si="52"/>
        <v>0.37545640627344667</v>
      </c>
    </row>
    <row r="237" spans="1:36">
      <c r="A237" s="191">
        <v>350</v>
      </c>
      <c r="B237" s="190" t="s">
        <v>405</v>
      </c>
      <c r="C237" s="189" t="s">
        <v>404</v>
      </c>
      <c r="D237" s="79" t="s">
        <v>370</v>
      </c>
      <c r="E237" s="80">
        <v>198.07617200000001</v>
      </c>
      <c r="F237" s="79">
        <v>1.7150000000000001</v>
      </c>
      <c r="G237" s="188" t="s">
        <v>303</v>
      </c>
      <c r="H237" s="98">
        <v>0</v>
      </c>
      <c r="I237" s="97">
        <v>3519.84</v>
      </c>
      <c r="J237" s="97">
        <v>2713.24</v>
      </c>
      <c r="K237" s="97">
        <v>1557.83</v>
      </c>
      <c r="L237" s="97">
        <v>3198.01</v>
      </c>
      <c r="M237" s="97">
        <v>3213.27</v>
      </c>
      <c r="N237" s="97">
        <v>1341.51</v>
      </c>
      <c r="O237" s="97">
        <v>1645.19</v>
      </c>
      <c r="P237" s="97">
        <v>2998.72</v>
      </c>
      <c r="Q237" s="99">
        <v>0</v>
      </c>
      <c r="R237" s="98">
        <v>6607.13</v>
      </c>
      <c r="S237" s="97">
        <v>4855.3599999999997</v>
      </c>
      <c r="T237" s="97">
        <v>3513.77</v>
      </c>
      <c r="U237" s="97">
        <v>21618.34</v>
      </c>
      <c r="V237" s="97">
        <v>26979.279999999999</v>
      </c>
      <c r="W237" s="99">
        <v>23653.73</v>
      </c>
      <c r="X237" s="187">
        <f t="shared" si="40"/>
        <v>2135.5349999999999</v>
      </c>
      <c r="Y237" s="99">
        <f t="shared" si="41"/>
        <v>2321.9549999999999</v>
      </c>
      <c r="Z237" s="186">
        <f t="shared" si="42"/>
        <v>4855.3599999999997</v>
      </c>
      <c r="AA237" s="99">
        <f t="shared" si="43"/>
        <v>23653.73</v>
      </c>
      <c r="AB237" s="171">
        <f t="shared" si="44"/>
        <v>0.91971420634766821</v>
      </c>
      <c r="AC237" s="171">
        <f t="shared" si="45"/>
        <v>0.20526826001649634</v>
      </c>
      <c r="AD237" s="173">
        <f t="shared" si="46"/>
        <v>4.4805475833124691</v>
      </c>
      <c r="AE237" s="172">
        <f t="shared" si="47"/>
        <v>0.4398304142226323</v>
      </c>
      <c r="AF237" s="171">
        <f t="shared" si="48"/>
        <v>9.8164433262745446E-2</v>
      </c>
      <c r="AG237" s="171">
        <f t="shared" si="49"/>
        <v>0.89823249957943008</v>
      </c>
      <c r="AH237" s="171">
        <f t="shared" si="50"/>
        <v>4.4813759924468771E-4</v>
      </c>
      <c r="AI237" s="172">
        <f t="shared" si="51"/>
        <v>4.8663173288342437E-2</v>
      </c>
      <c r="AJ237" s="185">
        <f t="shared" si="52"/>
        <v>5.6337285215296236E-7</v>
      </c>
    </row>
    <row r="238" spans="1:36">
      <c r="A238" s="191">
        <v>350</v>
      </c>
      <c r="B238" s="190" t="s">
        <v>403</v>
      </c>
      <c r="C238" s="189" t="s">
        <v>402</v>
      </c>
      <c r="D238" s="79" t="s">
        <v>395</v>
      </c>
      <c r="E238" s="80">
        <v>277.21725500000002</v>
      </c>
      <c r="F238" s="79">
        <v>2.5840000000000001</v>
      </c>
      <c r="G238" s="188" t="s">
        <v>168</v>
      </c>
      <c r="H238" s="98">
        <v>417077.59</v>
      </c>
      <c r="I238" s="97">
        <v>171697.98</v>
      </c>
      <c r="J238" s="97">
        <v>455390.97</v>
      </c>
      <c r="K238" s="97">
        <v>301914.40999999997</v>
      </c>
      <c r="L238" s="97">
        <v>460956</v>
      </c>
      <c r="M238" s="97">
        <v>643131.18999999994</v>
      </c>
      <c r="N238" s="97">
        <v>388517.38</v>
      </c>
      <c r="O238" s="97">
        <v>478425.47</v>
      </c>
      <c r="P238" s="97">
        <v>675666.75</v>
      </c>
      <c r="Q238" s="99">
        <v>226566.08</v>
      </c>
      <c r="R238" s="98">
        <v>211931.67</v>
      </c>
      <c r="S238" s="97">
        <v>112884.25</v>
      </c>
      <c r="T238" s="97">
        <v>77531.58</v>
      </c>
      <c r="U238" s="97">
        <v>217497.42</v>
      </c>
      <c r="V238" s="97">
        <v>231532.05</v>
      </c>
      <c r="W238" s="99">
        <v>391039.22</v>
      </c>
      <c r="X238" s="187">
        <f t="shared" si="40"/>
        <v>359496</v>
      </c>
      <c r="Y238" s="99">
        <f t="shared" si="41"/>
        <v>469690.73499999999</v>
      </c>
      <c r="Z238" s="186">
        <f t="shared" si="42"/>
        <v>112884.25</v>
      </c>
      <c r="AA238" s="99">
        <f t="shared" si="43"/>
        <v>231532.05</v>
      </c>
      <c r="AB238" s="171">
        <f t="shared" si="44"/>
        <v>0.76538874031654047</v>
      </c>
      <c r="AC238" s="171">
        <f t="shared" si="45"/>
        <v>0.48755345102330327</v>
      </c>
      <c r="AD238" s="173">
        <f t="shared" si="46"/>
        <v>1.5698560613407651</v>
      </c>
      <c r="AE238" s="172">
        <f t="shared" si="47"/>
        <v>3.1846426760154762</v>
      </c>
      <c r="AF238" s="171">
        <f t="shared" si="48"/>
        <v>2.0286208108121531</v>
      </c>
      <c r="AG238" s="171">
        <f t="shared" si="49"/>
        <v>0.18697821386472852</v>
      </c>
      <c r="AH238" s="171">
        <f t="shared" si="50"/>
        <v>0.10080023162571344</v>
      </c>
      <c r="AI238" s="172">
        <f t="shared" si="51"/>
        <v>5.8221225791843412E-2</v>
      </c>
      <c r="AJ238" s="185">
        <f t="shared" si="52"/>
        <v>0.10199065399149439</v>
      </c>
    </row>
    <row r="239" spans="1:36">
      <c r="A239" s="191">
        <v>351</v>
      </c>
      <c r="B239" s="190" t="s">
        <v>401</v>
      </c>
      <c r="C239" s="189" t="s">
        <v>400</v>
      </c>
      <c r="D239" s="79" t="s">
        <v>395</v>
      </c>
      <c r="E239" s="80">
        <v>303.23303199999998</v>
      </c>
      <c r="F239" s="79">
        <v>2.6909999999999998</v>
      </c>
      <c r="G239" s="188" t="s">
        <v>168</v>
      </c>
      <c r="H239" s="98">
        <v>4067278.25</v>
      </c>
      <c r="I239" s="97">
        <v>1224665.5</v>
      </c>
      <c r="J239" s="97">
        <v>2963548.75</v>
      </c>
      <c r="K239" s="97">
        <v>3063875</v>
      </c>
      <c r="L239" s="97">
        <v>2472929.25</v>
      </c>
      <c r="M239" s="97">
        <v>2590132.75</v>
      </c>
      <c r="N239" s="97">
        <v>1888098.38</v>
      </c>
      <c r="O239" s="97">
        <v>855221.06</v>
      </c>
      <c r="P239" s="97">
        <v>860033.44</v>
      </c>
      <c r="Q239" s="99">
        <v>1410563.12</v>
      </c>
      <c r="R239" s="98">
        <v>7259337.5</v>
      </c>
      <c r="S239" s="97">
        <v>2473542.75</v>
      </c>
      <c r="T239" s="97">
        <v>4563971.5</v>
      </c>
      <c r="U239" s="97">
        <v>4504762</v>
      </c>
      <c r="V239" s="97">
        <v>3540441.75</v>
      </c>
      <c r="W239" s="99">
        <v>5872792</v>
      </c>
      <c r="X239" s="187">
        <f t="shared" si="40"/>
        <v>3013711.875</v>
      </c>
      <c r="Y239" s="99">
        <f t="shared" si="41"/>
        <v>1649330.75</v>
      </c>
      <c r="Z239" s="186">
        <f t="shared" si="42"/>
        <v>4563971.5</v>
      </c>
      <c r="AA239" s="99">
        <f t="shared" si="43"/>
        <v>4504762</v>
      </c>
      <c r="AB239" s="171">
        <f t="shared" si="44"/>
        <v>1.8272331823074299</v>
      </c>
      <c r="AC239" s="171">
        <f t="shared" si="45"/>
        <v>1.0131437576502378</v>
      </c>
      <c r="AD239" s="173">
        <f t="shared" si="46"/>
        <v>1.803528046745599</v>
      </c>
      <c r="AE239" s="172">
        <f t="shared" si="47"/>
        <v>0.66032662013774623</v>
      </c>
      <c r="AF239" s="171">
        <f t="shared" si="48"/>
        <v>0.36613049701626854</v>
      </c>
      <c r="AG239" s="171">
        <f t="shared" si="49"/>
        <v>9.5296656629467999E-2</v>
      </c>
      <c r="AH239" s="171">
        <f t="shared" si="50"/>
        <v>0.93864872935352495</v>
      </c>
      <c r="AI239" s="172">
        <f t="shared" si="51"/>
        <v>0.21194385775445657</v>
      </c>
      <c r="AJ239" s="185">
        <f t="shared" si="52"/>
        <v>2.3423263091280843E-3</v>
      </c>
    </row>
    <row r="240" spans="1:36">
      <c r="A240" s="191">
        <v>352</v>
      </c>
      <c r="B240" s="190" t="s">
        <v>399</v>
      </c>
      <c r="C240" s="189" t="s">
        <v>398</v>
      </c>
      <c r="D240" s="79" t="s">
        <v>395</v>
      </c>
      <c r="E240" s="80">
        <v>301.21731599999998</v>
      </c>
      <c r="F240" s="79">
        <v>2.5169999999999999</v>
      </c>
      <c r="G240" s="188" t="s">
        <v>168</v>
      </c>
      <c r="H240" s="98">
        <v>233846.86</v>
      </c>
      <c r="I240" s="97">
        <v>106496.87</v>
      </c>
      <c r="J240" s="97">
        <v>156787</v>
      </c>
      <c r="K240" s="97">
        <v>181096.3</v>
      </c>
      <c r="L240" s="97">
        <v>547334.75</v>
      </c>
      <c r="M240" s="97">
        <v>211101.25</v>
      </c>
      <c r="N240" s="97">
        <v>296296.03000000003</v>
      </c>
      <c r="O240" s="97">
        <v>155952.14000000001</v>
      </c>
      <c r="P240" s="97">
        <v>625669.88</v>
      </c>
      <c r="Q240" s="99">
        <v>183904.67</v>
      </c>
      <c r="R240" s="98">
        <v>228302.55</v>
      </c>
      <c r="S240" s="97">
        <v>94834.9</v>
      </c>
      <c r="T240" s="97">
        <v>112646.88</v>
      </c>
      <c r="U240" s="97">
        <v>221638.23</v>
      </c>
      <c r="V240" s="97">
        <v>285573.28000000003</v>
      </c>
      <c r="W240" s="99">
        <v>372500.22</v>
      </c>
      <c r="X240" s="187">
        <f t="shared" si="40"/>
        <v>168941.65</v>
      </c>
      <c r="Y240" s="99">
        <f t="shared" si="41"/>
        <v>253698.64</v>
      </c>
      <c r="Z240" s="186">
        <f t="shared" si="42"/>
        <v>112646.88</v>
      </c>
      <c r="AA240" s="99">
        <f t="shared" si="43"/>
        <v>285573.28000000003</v>
      </c>
      <c r="AB240" s="171">
        <f t="shared" si="44"/>
        <v>0.66591468523441821</v>
      </c>
      <c r="AC240" s="171">
        <f t="shared" si="45"/>
        <v>0.39445875328392066</v>
      </c>
      <c r="AD240" s="173">
        <f t="shared" si="46"/>
        <v>1.6881731732166962</v>
      </c>
      <c r="AE240" s="172">
        <f t="shared" si="47"/>
        <v>1.499745487846623</v>
      </c>
      <c r="AF240" s="171">
        <f t="shared" si="48"/>
        <v>0.88838367511134086</v>
      </c>
      <c r="AG240" s="171">
        <f t="shared" si="49"/>
        <v>0.14839246480584431</v>
      </c>
      <c r="AH240" s="171">
        <f t="shared" si="50"/>
        <v>7.0795189722489507E-2</v>
      </c>
      <c r="AI240" s="172">
        <f t="shared" si="51"/>
        <v>0.62702510679587253</v>
      </c>
      <c r="AJ240" s="185">
        <f t="shared" si="52"/>
        <v>0.73473743927215018</v>
      </c>
    </row>
    <row r="241" spans="1:36">
      <c r="A241" s="191">
        <v>353</v>
      </c>
      <c r="B241" s="190" t="s">
        <v>397</v>
      </c>
      <c r="C241" s="189" t="s">
        <v>396</v>
      </c>
      <c r="D241" s="79" t="s">
        <v>395</v>
      </c>
      <c r="E241" s="80">
        <v>327.23303199999998</v>
      </c>
      <c r="F241" s="79">
        <v>2.5960000000000001</v>
      </c>
      <c r="G241" s="188" t="s">
        <v>168</v>
      </c>
      <c r="H241" s="98">
        <v>1430233.62</v>
      </c>
      <c r="I241" s="97">
        <v>256848</v>
      </c>
      <c r="J241" s="97">
        <v>1119599.8799999999</v>
      </c>
      <c r="K241" s="97">
        <v>797196.19</v>
      </c>
      <c r="L241" s="97">
        <v>918448</v>
      </c>
      <c r="M241" s="97">
        <v>1063621.1200000001</v>
      </c>
      <c r="N241" s="97">
        <v>1862083.12</v>
      </c>
      <c r="O241" s="97">
        <v>478337.97</v>
      </c>
      <c r="P241" s="97">
        <v>1153944.3799999999</v>
      </c>
      <c r="Q241" s="99">
        <v>848636.94</v>
      </c>
      <c r="R241" s="98">
        <v>1861025</v>
      </c>
      <c r="S241" s="97">
        <v>988985.5</v>
      </c>
      <c r="T241" s="97">
        <v>991113.25</v>
      </c>
      <c r="U241" s="97">
        <v>677331.25</v>
      </c>
      <c r="V241" s="97">
        <v>1737142.62</v>
      </c>
      <c r="W241" s="99">
        <v>803981.69</v>
      </c>
      <c r="X241" s="187">
        <f t="shared" si="40"/>
        <v>958398.03499999992</v>
      </c>
      <c r="Y241" s="99">
        <f t="shared" si="41"/>
        <v>991034.56</v>
      </c>
      <c r="Z241" s="186">
        <f t="shared" si="42"/>
        <v>991113.25</v>
      </c>
      <c r="AA241" s="99">
        <f t="shared" si="43"/>
        <v>803981.69</v>
      </c>
      <c r="AB241" s="171">
        <f t="shared" si="44"/>
        <v>0.96706822716656815</v>
      </c>
      <c r="AC241" s="171">
        <f t="shared" si="45"/>
        <v>1.2327559972168023</v>
      </c>
      <c r="AD241" s="173">
        <f t="shared" si="46"/>
        <v>0.78447659500332723</v>
      </c>
      <c r="AE241" s="172">
        <f t="shared" si="47"/>
        <v>0.96699144623482725</v>
      </c>
      <c r="AF241" s="171">
        <f t="shared" si="48"/>
        <v>1.2326581218534967</v>
      </c>
      <c r="AG241" s="171">
        <f t="shared" si="49"/>
        <v>0.63108263034777323</v>
      </c>
      <c r="AH241" s="171">
        <f t="shared" si="50"/>
        <v>0.663573889071009</v>
      </c>
      <c r="AI241" s="172">
        <f t="shared" si="51"/>
        <v>0.36770657535504336</v>
      </c>
      <c r="AJ241" s="185">
        <f t="shared" si="52"/>
        <v>0.95913433397965797</v>
      </c>
    </row>
    <row r="242" spans="1:36">
      <c r="A242" s="191">
        <v>355</v>
      </c>
      <c r="B242" s="190" t="s">
        <v>394</v>
      </c>
      <c r="C242" s="189" t="s">
        <v>393</v>
      </c>
      <c r="D242" s="79" t="s">
        <v>390</v>
      </c>
      <c r="E242" s="80">
        <v>305.24874899999998</v>
      </c>
      <c r="F242" s="79">
        <v>2.8660000000000001</v>
      </c>
      <c r="G242" s="188" t="s">
        <v>168</v>
      </c>
      <c r="H242" s="98">
        <v>298267.96999999997</v>
      </c>
      <c r="I242" s="97">
        <v>72239.41</v>
      </c>
      <c r="J242" s="97">
        <v>269752.03000000003</v>
      </c>
      <c r="K242" s="97">
        <v>219094.42</v>
      </c>
      <c r="L242" s="97">
        <v>135349.19</v>
      </c>
      <c r="M242" s="97">
        <v>145239.28</v>
      </c>
      <c r="N242" s="97">
        <v>197312.25</v>
      </c>
      <c r="O242" s="97">
        <v>119391.41</v>
      </c>
      <c r="P242" s="97">
        <v>142818.94</v>
      </c>
      <c r="Q242" s="99">
        <v>105360.56</v>
      </c>
      <c r="R242" s="98">
        <v>474325.84</v>
      </c>
      <c r="S242" s="97">
        <v>272226.88</v>
      </c>
      <c r="T242" s="97">
        <v>330526.96999999997</v>
      </c>
      <c r="U242" s="97">
        <v>585293.5</v>
      </c>
      <c r="V242" s="97">
        <v>312280.62</v>
      </c>
      <c r="W242" s="99">
        <v>462686.71999999997</v>
      </c>
      <c r="X242" s="187">
        <f t="shared" si="40"/>
        <v>244423.22500000003</v>
      </c>
      <c r="Y242" s="99">
        <f t="shared" si="41"/>
        <v>139084.065</v>
      </c>
      <c r="Z242" s="186">
        <f t="shared" si="42"/>
        <v>330526.96999999997</v>
      </c>
      <c r="AA242" s="99">
        <f t="shared" si="43"/>
        <v>462686.71999999997</v>
      </c>
      <c r="AB242" s="171">
        <f t="shared" si="44"/>
        <v>1.7573776334478004</v>
      </c>
      <c r="AC242" s="171">
        <f t="shared" si="45"/>
        <v>0.71436450564217613</v>
      </c>
      <c r="AD242" s="173">
        <f t="shared" si="46"/>
        <v>2.4600573230720784</v>
      </c>
      <c r="AE242" s="172">
        <f t="shared" si="47"/>
        <v>0.73949555462902183</v>
      </c>
      <c r="AF242" s="171">
        <f t="shared" si="48"/>
        <v>0.30060094441439772</v>
      </c>
      <c r="AG242" s="171">
        <f t="shared" si="49"/>
        <v>0.12293156050317609</v>
      </c>
      <c r="AH242" s="171">
        <f t="shared" si="50"/>
        <v>0.39518467493520559</v>
      </c>
      <c r="AI242" s="172">
        <f t="shared" si="51"/>
        <v>0.12326983811248876</v>
      </c>
      <c r="AJ242" s="185">
        <f t="shared" si="52"/>
        <v>7.4962497520884657E-4</v>
      </c>
    </row>
    <row r="243" spans="1:36">
      <c r="A243" s="191">
        <v>356</v>
      </c>
      <c r="B243" s="190" t="s">
        <v>392</v>
      </c>
      <c r="C243" s="189" t="s">
        <v>391</v>
      </c>
      <c r="D243" s="79" t="s">
        <v>390</v>
      </c>
      <c r="E243" s="80">
        <v>329.24883999999997</v>
      </c>
      <c r="F243" s="79">
        <v>2.7170000000000001</v>
      </c>
      <c r="G243" s="188" t="s">
        <v>168</v>
      </c>
      <c r="H243" s="98">
        <v>314867.5</v>
      </c>
      <c r="I243" s="97">
        <v>121271.47</v>
      </c>
      <c r="J243" s="97">
        <v>324676.94</v>
      </c>
      <c r="K243" s="97">
        <v>327165.03000000003</v>
      </c>
      <c r="L243" s="97">
        <v>410426.66</v>
      </c>
      <c r="M243" s="97">
        <v>830560.31</v>
      </c>
      <c r="N243" s="97">
        <v>744186.75</v>
      </c>
      <c r="O243" s="97">
        <v>226831.83</v>
      </c>
      <c r="P243" s="97">
        <v>474755</v>
      </c>
      <c r="Q243" s="99">
        <v>364264.75</v>
      </c>
      <c r="R243" s="98">
        <v>522215.5</v>
      </c>
      <c r="S243" s="97">
        <v>505126.16</v>
      </c>
      <c r="T243" s="97">
        <v>129368.79</v>
      </c>
      <c r="U243" s="97">
        <v>409799.84</v>
      </c>
      <c r="V243" s="97">
        <v>566411.68999999994</v>
      </c>
      <c r="W243" s="99">
        <v>421503.78</v>
      </c>
      <c r="X243" s="187">
        <f t="shared" si="40"/>
        <v>319772.21999999997</v>
      </c>
      <c r="Y243" s="99">
        <f t="shared" si="41"/>
        <v>442590.82999999996</v>
      </c>
      <c r="Z243" s="186">
        <f t="shared" si="42"/>
        <v>505126.16</v>
      </c>
      <c r="AA243" s="99">
        <f t="shared" si="43"/>
        <v>421503.78</v>
      </c>
      <c r="AB243" s="171">
        <f t="shared" si="44"/>
        <v>0.72250078023532482</v>
      </c>
      <c r="AC243" s="171">
        <f t="shared" si="45"/>
        <v>1.1983905814557581</v>
      </c>
      <c r="AD243" s="173">
        <f t="shared" si="46"/>
        <v>0.60289257226776527</v>
      </c>
      <c r="AE243" s="172">
        <f t="shared" si="47"/>
        <v>0.63305416611168974</v>
      </c>
      <c r="AF243" s="171">
        <f t="shared" si="48"/>
        <v>1.0500281397239188</v>
      </c>
      <c r="AG243" s="171">
        <f t="shared" si="49"/>
        <v>9.5373109985000398E-2</v>
      </c>
      <c r="AH243" s="171">
        <f t="shared" si="50"/>
        <v>0.59102245540502429</v>
      </c>
      <c r="AI243" s="172">
        <f t="shared" si="51"/>
        <v>0.39700461953230348</v>
      </c>
      <c r="AJ243" s="185">
        <f t="shared" si="52"/>
        <v>0.77408785941714409</v>
      </c>
    </row>
    <row r="244" spans="1:36">
      <c r="A244" s="191">
        <v>357</v>
      </c>
      <c r="B244" s="190" t="s">
        <v>389</v>
      </c>
      <c r="C244" s="189" t="s">
        <v>388</v>
      </c>
      <c r="D244" s="79" t="s">
        <v>383</v>
      </c>
      <c r="E244" s="80">
        <v>277.14550800000001</v>
      </c>
      <c r="F244" s="79">
        <v>2.0129999999999999</v>
      </c>
      <c r="G244" s="188" t="s">
        <v>168</v>
      </c>
      <c r="H244" s="98">
        <v>42263.29</v>
      </c>
      <c r="I244" s="97">
        <v>39570.519999999997</v>
      </c>
      <c r="J244" s="97">
        <v>35927.56</v>
      </c>
      <c r="K244" s="97">
        <v>20955.12</v>
      </c>
      <c r="L244" s="97">
        <v>17049.14</v>
      </c>
      <c r="M244" s="97">
        <v>40197.08</v>
      </c>
      <c r="N244" s="97">
        <v>81611.600000000006</v>
      </c>
      <c r="O244" s="97">
        <v>24415.82</v>
      </c>
      <c r="P244" s="97">
        <v>36899.97</v>
      </c>
      <c r="Q244" s="99">
        <v>35671</v>
      </c>
      <c r="R244" s="98">
        <v>46603.46</v>
      </c>
      <c r="S244" s="97">
        <v>21079</v>
      </c>
      <c r="T244" s="97">
        <v>21454.65</v>
      </c>
      <c r="U244" s="97">
        <v>19052.97</v>
      </c>
      <c r="V244" s="97">
        <v>46553.39</v>
      </c>
      <c r="W244" s="99">
        <v>24018.63</v>
      </c>
      <c r="X244" s="187">
        <f t="shared" si="40"/>
        <v>37749.039999999994</v>
      </c>
      <c r="Y244" s="99">
        <f t="shared" si="41"/>
        <v>36285.485000000001</v>
      </c>
      <c r="Z244" s="186">
        <f t="shared" si="42"/>
        <v>21454.65</v>
      </c>
      <c r="AA244" s="99">
        <f t="shared" si="43"/>
        <v>24018.63</v>
      </c>
      <c r="AB244" s="171">
        <f t="shared" si="44"/>
        <v>1.0403344477826324</v>
      </c>
      <c r="AC244" s="171">
        <f t="shared" si="45"/>
        <v>0.8932503644046309</v>
      </c>
      <c r="AD244" s="173">
        <f t="shared" si="46"/>
        <v>1.1646616550512532</v>
      </c>
      <c r="AE244" s="172">
        <f t="shared" si="47"/>
        <v>1.7594805788022638</v>
      </c>
      <c r="AF244" s="171">
        <f t="shared" si="48"/>
        <v>1.5107225099849575</v>
      </c>
      <c r="AG244" s="171">
        <f t="shared" si="49"/>
        <v>0.71141244487655886</v>
      </c>
      <c r="AH244" s="171">
        <f t="shared" si="50"/>
        <v>0.98979846644823211</v>
      </c>
      <c r="AI244" s="172">
        <f t="shared" si="51"/>
        <v>0.60608316631909942</v>
      </c>
      <c r="AJ244" s="185">
        <f t="shared" si="52"/>
        <v>0.53697403443813574</v>
      </c>
    </row>
    <row r="245" spans="1:36">
      <c r="A245" s="191">
        <v>358</v>
      </c>
      <c r="B245" s="190" t="s">
        <v>387</v>
      </c>
      <c r="C245" s="189" t="s">
        <v>386</v>
      </c>
      <c r="D245" s="79" t="s">
        <v>370</v>
      </c>
      <c r="E245" s="80">
        <v>138.09146100000001</v>
      </c>
      <c r="F245" s="79">
        <v>1.7949999999999999</v>
      </c>
      <c r="G245" s="188" t="s">
        <v>303</v>
      </c>
      <c r="H245" s="98">
        <v>46759.72</v>
      </c>
      <c r="I245" s="97">
        <v>46740.27</v>
      </c>
      <c r="J245" s="97">
        <v>31150.21</v>
      </c>
      <c r="K245" s="97">
        <v>39356.559999999998</v>
      </c>
      <c r="L245" s="97">
        <v>56910.58</v>
      </c>
      <c r="M245" s="97">
        <v>45070.3</v>
      </c>
      <c r="N245" s="97">
        <v>38697.78</v>
      </c>
      <c r="O245" s="97">
        <v>35397.949999999997</v>
      </c>
      <c r="P245" s="97">
        <v>45004.36</v>
      </c>
      <c r="Q245" s="99">
        <v>31305.95</v>
      </c>
      <c r="R245" s="98">
        <v>34276.089999999997</v>
      </c>
      <c r="S245" s="97">
        <v>36442.28</v>
      </c>
      <c r="T245" s="97">
        <v>37483.1</v>
      </c>
      <c r="U245" s="97">
        <v>32253.93</v>
      </c>
      <c r="V245" s="97">
        <v>33278.29</v>
      </c>
      <c r="W245" s="99">
        <v>53588.11</v>
      </c>
      <c r="X245" s="187">
        <f t="shared" si="40"/>
        <v>43048.414999999994</v>
      </c>
      <c r="Y245" s="99">
        <f t="shared" si="41"/>
        <v>41851.07</v>
      </c>
      <c r="Z245" s="186">
        <f t="shared" si="42"/>
        <v>36442.28</v>
      </c>
      <c r="AA245" s="99">
        <f t="shared" si="43"/>
        <v>33278.29</v>
      </c>
      <c r="AB245" s="171">
        <f t="shared" si="44"/>
        <v>1.028609662787594</v>
      </c>
      <c r="AC245" s="171">
        <f t="shared" si="45"/>
        <v>1.0950767001549657</v>
      </c>
      <c r="AD245" s="173">
        <f t="shared" si="46"/>
        <v>0.93930376077039546</v>
      </c>
      <c r="AE245" s="172">
        <f t="shared" si="47"/>
        <v>1.181276665455619</v>
      </c>
      <c r="AF245" s="171">
        <f t="shared" si="48"/>
        <v>1.2576087893939261</v>
      </c>
      <c r="AG245" s="171">
        <f t="shared" si="49"/>
        <v>0.85091176948010128</v>
      </c>
      <c r="AH245" s="171">
        <f t="shared" si="50"/>
        <v>0.63106486858263633</v>
      </c>
      <c r="AI245" s="172">
        <f t="shared" si="51"/>
        <v>0.31981445109864376</v>
      </c>
      <c r="AJ245" s="185">
        <f t="shared" si="52"/>
        <v>0.74843116193790404</v>
      </c>
    </row>
    <row r="246" spans="1:36">
      <c r="A246" s="191">
        <v>358</v>
      </c>
      <c r="B246" s="190" t="s">
        <v>385</v>
      </c>
      <c r="C246" s="189" t="s">
        <v>384</v>
      </c>
      <c r="D246" s="79" t="s">
        <v>383</v>
      </c>
      <c r="E246" s="80">
        <v>315.25412</v>
      </c>
      <c r="F246" s="79">
        <v>3.081</v>
      </c>
      <c r="G246" s="188" t="s">
        <v>168</v>
      </c>
      <c r="H246" s="98">
        <v>94962.9</v>
      </c>
      <c r="I246" s="97">
        <v>76878.52</v>
      </c>
      <c r="J246" s="97">
        <v>56717.83</v>
      </c>
      <c r="K246" s="97">
        <v>32861.26</v>
      </c>
      <c r="L246" s="97">
        <v>39600.629999999997</v>
      </c>
      <c r="M246" s="97">
        <v>25480.15</v>
      </c>
      <c r="N246" s="97">
        <v>28604.47</v>
      </c>
      <c r="O246" s="97">
        <v>31863.73</v>
      </c>
      <c r="P246" s="97">
        <v>33482.410000000003</v>
      </c>
      <c r="Q246" s="99">
        <v>49537.26</v>
      </c>
      <c r="R246" s="98">
        <v>64963.11</v>
      </c>
      <c r="S246" s="97">
        <v>42487.3</v>
      </c>
      <c r="T246" s="97">
        <v>68317.42</v>
      </c>
      <c r="U246" s="97">
        <v>52349.36</v>
      </c>
      <c r="V246" s="97">
        <v>95107.15</v>
      </c>
      <c r="W246" s="99">
        <v>55669.07</v>
      </c>
      <c r="X246" s="187">
        <f t="shared" si="40"/>
        <v>66798.175000000003</v>
      </c>
      <c r="Y246" s="99">
        <f t="shared" si="41"/>
        <v>32673.07</v>
      </c>
      <c r="Z246" s="186">
        <f t="shared" si="42"/>
        <v>64963.11</v>
      </c>
      <c r="AA246" s="99">
        <f t="shared" si="43"/>
        <v>55669.07</v>
      </c>
      <c r="AB246" s="171">
        <f t="shared" si="44"/>
        <v>2.0444413396108785</v>
      </c>
      <c r="AC246" s="171">
        <f t="shared" si="45"/>
        <v>1.1669515944850526</v>
      </c>
      <c r="AD246" s="173">
        <f t="shared" si="46"/>
        <v>1.7519504230276499</v>
      </c>
      <c r="AE246" s="172">
        <f t="shared" si="47"/>
        <v>1.028247800944259</v>
      </c>
      <c r="AF246" s="171">
        <f t="shared" si="48"/>
        <v>0.58691603793632618</v>
      </c>
      <c r="AG246" s="171">
        <f t="shared" si="49"/>
        <v>2.8242774256799295E-2</v>
      </c>
      <c r="AH246" s="171">
        <f t="shared" si="50"/>
        <v>0.59805386575300068</v>
      </c>
      <c r="AI246" s="172">
        <f t="shared" si="51"/>
        <v>0.71019064923401087</v>
      </c>
      <c r="AJ246" s="185">
        <f t="shared" si="52"/>
        <v>1.5594341044565368E-2</v>
      </c>
    </row>
    <row r="247" spans="1:36">
      <c r="A247" s="191">
        <v>361</v>
      </c>
      <c r="B247" s="190" t="s">
        <v>382</v>
      </c>
      <c r="C247" s="189" t="s">
        <v>381</v>
      </c>
      <c r="D247" s="79" t="s">
        <v>370</v>
      </c>
      <c r="E247" s="80">
        <v>146.02357499999999</v>
      </c>
      <c r="F247" s="79">
        <v>1.8580000000000001</v>
      </c>
      <c r="G247" s="188" t="s">
        <v>168</v>
      </c>
      <c r="H247" s="98">
        <v>112031.41</v>
      </c>
      <c r="I247" s="97">
        <v>135866.20000000001</v>
      </c>
      <c r="J247" s="97">
        <v>110657.68</v>
      </c>
      <c r="K247" s="97">
        <v>91731.57</v>
      </c>
      <c r="L247" s="97">
        <v>160857.17000000001</v>
      </c>
      <c r="M247" s="97">
        <v>94213.99</v>
      </c>
      <c r="N247" s="97">
        <v>114990.06</v>
      </c>
      <c r="O247" s="97">
        <v>86504.73</v>
      </c>
      <c r="P247" s="97">
        <v>99221.25</v>
      </c>
      <c r="Q247" s="99">
        <v>184416.5</v>
      </c>
      <c r="R247" s="98">
        <v>142878.42000000001</v>
      </c>
      <c r="S247" s="97">
        <v>119603.62</v>
      </c>
      <c r="T247" s="97">
        <v>131930.48000000001</v>
      </c>
      <c r="U247" s="97">
        <v>152919.31</v>
      </c>
      <c r="V247" s="97">
        <v>108391.55</v>
      </c>
      <c r="W247" s="99">
        <v>114556.32</v>
      </c>
      <c r="X247" s="187">
        <f t="shared" si="40"/>
        <v>111344.545</v>
      </c>
      <c r="Y247" s="99">
        <f t="shared" si="41"/>
        <v>107105.655</v>
      </c>
      <c r="Z247" s="186">
        <f t="shared" si="42"/>
        <v>131930.48000000001</v>
      </c>
      <c r="AA247" s="99">
        <f t="shared" si="43"/>
        <v>114556.32</v>
      </c>
      <c r="AB247" s="171">
        <f t="shared" si="44"/>
        <v>1.0395767151603714</v>
      </c>
      <c r="AC247" s="171">
        <f t="shared" si="45"/>
        <v>1.151664788114702</v>
      </c>
      <c r="AD247" s="173">
        <f t="shared" si="46"/>
        <v>0.90267300510435777</v>
      </c>
      <c r="AE247" s="172">
        <f t="shared" si="47"/>
        <v>0.84396376788745098</v>
      </c>
      <c r="AF247" s="171">
        <f t="shared" si="48"/>
        <v>0.93496068134870247</v>
      </c>
      <c r="AG247" s="171">
        <f t="shared" si="49"/>
        <v>0.63100104305161175</v>
      </c>
      <c r="AH247" s="171">
        <f t="shared" si="50"/>
        <v>0.70981368482758045</v>
      </c>
      <c r="AI247" s="172">
        <f t="shared" si="51"/>
        <v>0.17865452928950895</v>
      </c>
      <c r="AJ247" s="185">
        <f t="shared" si="52"/>
        <v>0.94220818337272372</v>
      </c>
    </row>
    <row r="248" spans="1:36">
      <c r="A248" s="191">
        <v>362</v>
      </c>
      <c r="B248" s="190" t="s">
        <v>380</v>
      </c>
      <c r="C248" s="189" t="s">
        <v>379</v>
      </c>
      <c r="D248" s="79" t="s">
        <v>370</v>
      </c>
      <c r="E248" s="80">
        <v>181.049881</v>
      </c>
      <c r="F248" s="79">
        <v>0.70899999999999996</v>
      </c>
      <c r="G248" s="188" t="s">
        <v>168</v>
      </c>
      <c r="H248" s="98">
        <v>230938.45</v>
      </c>
      <c r="I248" s="97">
        <v>111937.51</v>
      </c>
      <c r="J248" s="97">
        <v>138978.82999999999</v>
      </c>
      <c r="K248" s="97">
        <v>104614.91</v>
      </c>
      <c r="L248" s="97">
        <v>77954.990000000005</v>
      </c>
      <c r="M248" s="97">
        <v>94833.52</v>
      </c>
      <c r="N248" s="97">
        <v>136678.45000000001</v>
      </c>
      <c r="O248" s="97">
        <v>72053.13</v>
      </c>
      <c r="P248" s="97">
        <v>71352.91</v>
      </c>
      <c r="Q248" s="99">
        <v>107458.96</v>
      </c>
      <c r="R248" s="98">
        <v>57661.2</v>
      </c>
      <c r="S248" s="97">
        <v>55445.120000000003</v>
      </c>
      <c r="T248" s="97">
        <v>30887.58</v>
      </c>
      <c r="U248" s="97">
        <v>19068.2</v>
      </c>
      <c r="V248" s="97">
        <v>33465.949999999997</v>
      </c>
      <c r="W248" s="99">
        <v>18808.419999999998</v>
      </c>
      <c r="X248" s="187">
        <f t="shared" si="40"/>
        <v>125458.16999999998</v>
      </c>
      <c r="Y248" s="99">
        <f t="shared" si="41"/>
        <v>86394.255000000005</v>
      </c>
      <c r="Z248" s="186">
        <f t="shared" si="42"/>
        <v>55445.120000000003</v>
      </c>
      <c r="AA248" s="99">
        <f t="shared" si="43"/>
        <v>19068.2</v>
      </c>
      <c r="AB248" s="171">
        <f t="shared" si="44"/>
        <v>1.45215871124764</v>
      </c>
      <c r="AC248" s="171">
        <f t="shared" si="45"/>
        <v>2.9077270009754459</v>
      </c>
      <c r="AD248" s="173">
        <f t="shared" si="46"/>
        <v>0.49941370381761729</v>
      </c>
      <c r="AE248" s="172">
        <f t="shared" si="47"/>
        <v>2.2627450350905538</v>
      </c>
      <c r="AF248" s="171">
        <f t="shared" si="48"/>
        <v>4.530802855015156</v>
      </c>
      <c r="AG248" s="171">
        <f t="shared" si="49"/>
        <v>7.8576358974336166E-2</v>
      </c>
      <c r="AH248" s="171">
        <f t="shared" si="50"/>
        <v>6.9829480820115961E-2</v>
      </c>
      <c r="AI248" s="172">
        <f t="shared" si="51"/>
        <v>3.7661800287132195E-2</v>
      </c>
      <c r="AJ248" s="185">
        <f t="shared" si="52"/>
        <v>2.8983297571081447E-3</v>
      </c>
    </row>
    <row r="249" spans="1:36">
      <c r="A249" s="191">
        <v>364</v>
      </c>
      <c r="B249" s="190" t="s">
        <v>378</v>
      </c>
      <c r="C249" s="189" t="s">
        <v>377</v>
      </c>
      <c r="D249" s="79" t="s">
        <v>370</v>
      </c>
      <c r="E249" s="80">
        <v>151.03898599999999</v>
      </c>
      <c r="F249" s="79">
        <v>1.9330000000000001</v>
      </c>
      <c r="G249" s="188" t="s">
        <v>168</v>
      </c>
      <c r="H249" s="98">
        <v>695127.25</v>
      </c>
      <c r="I249" s="97">
        <v>801308.5</v>
      </c>
      <c r="J249" s="97">
        <v>953395.44</v>
      </c>
      <c r="K249" s="97">
        <v>1530966.88</v>
      </c>
      <c r="L249" s="97">
        <v>343520.91</v>
      </c>
      <c r="M249" s="97">
        <v>495167.72</v>
      </c>
      <c r="N249" s="97">
        <v>347853.06</v>
      </c>
      <c r="O249" s="97">
        <v>354487.78</v>
      </c>
      <c r="P249" s="97">
        <v>369142.53</v>
      </c>
      <c r="Q249" s="99">
        <v>449299.84</v>
      </c>
      <c r="R249" s="98">
        <v>570552.93999999994</v>
      </c>
      <c r="S249" s="97">
        <v>352655.28</v>
      </c>
      <c r="T249" s="97">
        <v>410029.22</v>
      </c>
      <c r="U249" s="97">
        <v>450080.41</v>
      </c>
      <c r="V249" s="97">
        <v>490865.41</v>
      </c>
      <c r="W249" s="99">
        <v>580139.06000000006</v>
      </c>
      <c r="X249" s="187">
        <f t="shared" si="40"/>
        <v>877351.97</v>
      </c>
      <c r="Y249" s="99">
        <f t="shared" si="41"/>
        <v>361815.15500000003</v>
      </c>
      <c r="Z249" s="186">
        <f t="shared" si="42"/>
        <v>410029.22</v>
      </c>
      <c r="AA249" s="99">
        <f t="shared" si="43"/>
        <v>490865.41</v>
      </c>
      <c r="AB249" s="171">
        <f t="shared" si="44"/>
        <v>2.4248624135160948</v>
      </c>
      <c r="AC249" s="171">
        <f t="shared" si="45"/>
        <v>0.8353190337856562</v>
      </c>
      <c r="AD249" s="173">
        <f t="shared" si="46"/>
        <v>2.9029177062165652</v>
      </c>
      <c r="AE249" s="172">
        <f t="shared" si="47"/>
        <v>2.1397303587290684</v>
      </c>
      <c r="AF249" s="171">
        <f t="shared" si="48"/>
        <v>0.73709645786611866</v>
      </c>
      <c r="AG249" s="171">
        <f t="shared" si="49"/>
        <v>3.9945102704259097E-3</v>
      </c>
      <c r="AH249" s="171">
        <f t="shared" si="50"/>
        <v>0.45451320827609187</v>
      </c>
      <c r="AI249" s="172">
        <f t="shared" si="51"/>
        <v>5.9700603267871896E-2</v>
      </c>
      <c r="AJ249" s="185">
        <f t="shared" si="52"/>
        <v>4.0980642876268056E-2</v>
      </c>
    </row>
    <row r="250" spans="1:36">
      <c r="A250" s="191">
        <v>369</v>
      </c>
      <c r="B250" s="190" t="s">
        <v>376</v>
      </c>
      <c r="C250" s="189" t="s">
        <v>375</v>
      </c>
      <c r="D250" s="79" t="s">
        <v>370</v>
      </c>
      <c r="E250" s="80">
        <v>185.01049800000001</v>
      </c>
      <c r="F250" s="79">
        <v>3.6110000000000002</v>
      </c>
      <c r="G250" s="188" t="s">
        <v>168</v>
      </c>
      <c r="H250" s="98">
        <v>37820.74</v>
      </c>
      <c r="I250" s="97">
        <v>48873.43</v>
      </c>
      <c r="J250" s="97">
        <v>51444.09</v>
      </c>
      <c r="K250" s="97">
        <v>45184.55</v>
      </c>
      <c r="L250" s="97">
        <v>48052.480000000003</v>
      </c>
      <c r="M250" s="97">
        <v>23439.13</v>
      </c>
      <c r="N250" s="97">
        <v>18322.37</v>
      </c>
      <c r="O250" s="97">
        <v>28164.97</v>
      </c>
      <c r="P250" s="97">
        <v>14955.26</v>
      </c>
      <c r="Q250" s="99">
        <v>50521.73</v>
      </c>
      <c r="R250" s="98">
        <v>18677.36</v>
      </c>
      <c r="S250" s="97">
        <v>33514.949999999997</v>
      </c>
      <c r="T250" s="97">
        <v>49774.07</v>
      </c>
      <c r="U250" s="97">
        <v>46160.92</v>
      </c>
      <c r="V250" s="97">
        <v>50196.36</v>
      </c>
      <c r="W250" s="99">
        <v>45178.64</v>
      </c>
      <c r="X250" s="187">
        <f t="shared" si="40"/>
        <v>47028.990000000005</v>
      </c>
      <c r="Y250" s="99">
        <f t="shared" si="41"/>
        <v>25802.050000000003</v>
      </c>
      <c r="Z250" s="186">
        <f t="shared" si="42"/>
        <v>33514.949999999997</v>
      </c>
      <c r="AA250" s="99">
        <f t="shared" si="43"/>
        <v>46160.92</v>
      </c>
      <c r="AB250" s="171">
        <f t="shared" si="44"/>
        <v>1.8226842440813811</v>
      </c>
      <c r="AC250" s="171">
        <f t="shared" si="45"/>
        <v>0.72604597135412374</v>
      </c>
      <c r="AD250" s="173">
        <f t="shared" si="46"/>
        <v>2.510425394526953</v>
      </c>
      <c r="AE250" s="172">
        <f t="shared" si="47"/>
        <v>1.4032242327677651</v>
      </c>
      <c r="AF250" s="171">
        <f t="shared" si="48"/>
        <v>0.55895874692272174</v>
      </c>
      <c r="AG250" s="171">
        <f t="shared" si="49"/>
        <v>9.6392967886585565E-2</v>
      </c>
      <c r="AH250" s="171">
        <f t="shared" si="50"/>
        <v>0.22123754110494817</v>
      </c>
      <c r="AI250" s="172">
        <f t="shared" si="51"/>
        <v>0.21257011148179733</v>
      </c>
      <c r="AJ250" s="185">
        <f t="shared" si="52"/>
        <v>0.11198605421889854</v>
      </c>
    </row>
    <row r="251" spans="1:36">
      <c r="A251" s="191">
        <v>370</v>
      </c>
      <c r="B251" s="190" t="s">
        <v>374</v>
      </c>
      <c r="C251" s="189" t="s">
        <v>373</v>
      </c>
      <c r="D251" s="79" t="s">
        <v>370</v>
      </c>
      <c r="E251" s="80">
        <v>282.09667999999999</v>
      </c>
      <c r="F251" s="79">
        <v>0.64700000000000002</v>
      </c>
      <c r="G251" s="188" t="s">
        <v>303</v>
      </c>
      <c r="H251" s="98">
        <v>0</v>
      </c>
      <c r="I251" s="97">
        <v>0</v>
      </c>
      <c r="J251" s="97">
        <v>4715.1000000000004</v>
      </c>
      <c r="K251" s="97">
        <v>5355.61</v>
      </c>
      <c r="L251" s="97">
        <v>0</v>
      </c>
      <c r="M251" s="97">
        <v>0</v>
      </c>
      <c r="N251" s="97">
        <v>0</v>
      </c>
      <c r="O251" s="97">
        <v>0</v>
      </c>
      <c r="P251" s="97">
        <v>0</v>
      </c>
      <c r="Q251" s="99">
        <v>0</v>
      </c>
      <c r="R251" s="98">
        <v>46649.88</v>
      </c>
      <c r="S251" s="97">
        <v>40871.660000000003</v>
      </c>
      <c r="T251" s="97">
        <v>33221.06</v>
      </c>
      <c r="U251" s="97">
        <v>35288.86</v>
      </c>
      <c r="V251" s="97">
        <v>41300.449999999997</v>
      </c>
      <c r="W251" s="99">
        <v>45019.46</v>
      </c>
      <c r="X251" s="187">
        <f t="shared" si="40"/>
        <v>2357.5500000000002</v>
      </c>
      <c r="Y251" s="99">
        <f t="shared" si="41"/>
        <v>0</v>
      </c>
      <c r="Z251" s="186">
        <f t="shared" si="42"/>
        <v>40871.660000000003</v>
      </c>
      <c r="AA251" s="99">
        <f t="shared" si="43"/>
        <v>41300.449999999997</v>
      </c>
      <c r="AB251" s="171" t="e">
        <f t="shared" si="44"/>
        <v>#DIV/0!</v>
      </c>
      <c r="AC251" s="171">
        <f t="shared" si="45"/>
        <v>0.98961778866816241</v>
      </c>
      <c r="AD251" s="173" t="e">
        <f t="shared" si="46"/>
        <v>#DIV/0!</v>
      </c>
      <c r="AE251" s="172">
        <f t="shared" si="47"/>
        <v>5.7681777544636062E-2</v>
      </c>
      <c r="AF251" s="171">
        <f t="shared" si="48"/>
        <v>0</v>
      </c>
      <c r="AG251" s="171">
        <f t="shared" si="49"/>
        <v>6.0665320260018682E-2</v>
      </c>
      <c r="AH251" s="171">
        <f t="shared" si="50"/>
        <v>0.95503919602615717</v>
      </c>
      <c r="AI251" s="172">
        <f t="shared" si="51"/>
        <v>1.5238169648614205E-4</v>
      </c>
      <c r="AJ251" s="185">
        <f t="shared" si="52"/>
        <v>1.0640926259715035E-7</v>
      </c>
    </row>
    <row r="252" spans="1:36">
      <c r="A252" s="191">
        <v>372</v>
      </c>
      <c r="B252" s="190" t="s">
        <v>372</v>
      </c>
      <c r="C252" s="189" t="s">
        <v>371</v>
      </c>
      <c r="D252" s="79" t="s">
        <v>370</v>
      </c>
      <c r="E252" s="80">
        <v>165.05476400000001</v>
      </c>
      <c r="F252" s="79">
        <v>0.73499999999999999</v>
      </c>
      <c r="G252" s="188" t="s">
        <v>303</v>
      </c>
      <c r="H252" s="98">
        <v>1784983.38</v>
      </c>
      <c r="I252" s="97">
        <v>1207015.75</v>
      </c>
      <c r="J252" s="97">
        <v>1425489.38</v>
      </c>
      <c r="K252" s="97">
        <v>1204579.3799999999</v>
      </c>
      <c r="L252" s="97">
        <v>658954.68999999994</v>
      </c>
      <c r="M252" s="97">
        <v>1123125.8799999999</v>
      </c>
      <c r="N252" s="97">
        <v>1418687</v>
      </c>
      <c r="O252" s="97">
        <v>847603</v>
      </c>
      <c r="P252" s="97">
        <v>825696</v>
      </c>
      <c r="Q252" s="99">
        <v>997300.19</v>
      </c>
      <c r="R252" s="98">
        <v>1009203.5</v>
      </c>
      <c r="S252" s="97">
        <v>1146543</v>
      </c>
      <c r="T252" s="97">
        <v>812243.44</v>
      </c>
      <c r="U252" s="97">
        <v>428417</v>
      </c>
      <c r="V252" s="97">
        <v>785505.56</v>
      </c>
      <c r="W252" s="99">
        <v>517744.59</v>
      </c>
      <c r="X252" s="187">
        <f t="shared" si="40"/>
        <v>1316252.5649999999</v>
      </c>
      <c r="Y252" s="99">
        <f t="shared" si="41"/>
        <v>922451.59499999997</v>
      </c>
      <c r="Z252" s="186">
        <f t="shared" si="42"/>
        <v>1009203.5</v>
      </c>
      <c r="AA252" s="99">
        <f t="shared" si="43"/>
        <v>517744.59</v>
      </c>
      <c r="AB252" s="171">
        <f t="shared" si="44"/>
        <v>1.4269069207907867</v>
      </c>
      <c r="AC252" s="171">
        <f t="shared" si="45"/>
        <v>1.9492304110797178</v>
      </c>
      <c r="AD252" s="173">
        <f t="shared" si="46"/>
        <v>0.73203604493344343</v>
      </c>
      <c r="AE252" s="172">
        <f t="shared" si="47"/>
        <v>1.3042489101553849</v>
      </c>
      <c r="AF252" s="171">
        <f t="shared" si="48"/>
        <v>1.7816730735902038</v>
      </c>
      <c r="AG252" s="171">
        <f t="shared" si="49"/>
        <v>3.9768018833963359E-2</v>
      </c>
      <c r="AH252" s="171">
        <f t="shared" si="50"/>
        <v>4.6438198149987023E-2</v>
      </c>
      <c r="AI252" s="172">
        <f t="shared" si="51"/>
        <v>6.9767722059932619E-2</v>
      </c>
      <c r="AJ252" s="185">
        <f t="shared" si="52"/>
        <v>5.5080713090422721E-2</v>
      </c>
    </row>
    <row r="253" spans="1:36">
      <c r="A253" s="191">
        <v>389</v>
      </c>
      <c r="B253" s="193" t="s">
        <v>369</v>
      </c>
      <c r="C253" s="189" t="s">
        <v>368</v>
      </c>
      <c r="D253" s="79" t="s">
        <v>367</v>
      </c>
      <c r="E253" s="192">
        <v>405.22924799999998</v>
      </c>
      <c r="F253" s="79">
        <v>1.984</v>
      </c>
      <c r="G253" s="188" t="s">
        <v>168</v>
      </c>
      <c r="H253" s="98">
        <v>2337.6999999999998</v>
      </c>
      <c r="I253" s="97">
        <v>2187.9899999999998</v>
      </c>
      <c r="J253" s="97">
        <v>2363.89</v>
      </c>
      <c r="K253" s="97">
        <v>8929.6200000000008</v>
      </c>
      <c r="L253" s="97">
        <v>1151.8399999999999</v>
      </c>
      <c r="M253" s="97">
        <v>1996.25</v>
      </c>
      <c r="N253" s="97">
        <v>11889.6</v>
      </c>
      <c r="O253" s="97">
        <v>1698.21</v>
      </c>
      <c r="P253" s="97">
        <v>1402.28</v>
      </c>
      <c r="Q253" s="99">
        <v>10455.23</v>
      </c>
      <c r="R253" s="98">
        <v>4058.81</v>
      </c>
      <c r="S253" s="97">
        <v>2718.39</v>
      </c>
      <c r="T253" s="97">
        <v>9716.17</v>
      </c>
      <c r="U253" s="97">
        <v>0</v>
      </c>
      <c r="V253" s="97">
        <v>15598.45</v>
      </c>
      <c r="W253" s="99">
        <v>20684.11</v>
      </c>
      <c r="X253" s="187">
        <f t="shared" si="40"/>
        <v>2350.7950000000001</v>
      </c>
      <c r="Y253" s="99">
        <f t="shared" si="41"/>
        <v>1847.23</v>
      </c>
      <c r="Z253" s="186">
        <f t="shared" si="42"/>
        <v>4058.81</v>
      </c>
      <c r="AA253" s="99">
        <f t="shared" si="43"/>
        <v>15598.45</v>
      </c>
      <c r="AB253" s="171">
        <f t="shared" si="44"/>
        <v>1.2726054687288535</v>
      </c>
      <c r="AC253" s="171">
        <f t="shared" si="45"/>
        <v>0.26020598200462225</v>
      </c>
      <c r="AD253" s="173">
        <f t="shared" si="46"/>
        <v>4.8907617685217062</v>
      </c>
      <c r="AE253" s="172">
        <f t="shared" si="47"/>
        <v>0.57918330742261892</v>
      </c>
      <c r="AF253" s="171">
        <f t="shared" si="48"/>
        <v>0.1184239459689905</v>
      </c>
      <c r="AG253" s="171">
        <f t="shared" si="49"/>
        <v>0.78436263769654935</v>
      </c>
      <c r="AH253" s="171">
        <f t="shared" si="50"/>
        <v>0.37295477128765236</v>
      </c>
      <c r="AI253" s="172">
        <f t="shared" si="51"/>
        <v>0.58690092532163163</v>
      </c>
      <c r="AJ253" s="185">
        <f t="shared" si="52"/>
        <v>0.18994572291171741</v>
      </c>
    </row>
    <row r="254" spans="1:36">
      <c r="A254" s="191">
        <v>393</v>
      </c>
      <c r="B254" s="190" t="s">
        <v>366</v>
      </c>
      <c r="C254" s="189" t="s">
        <v>365</v>
      </c>
      <c r="D254" s="79" t="s">
        <v>360</v>
      </c>
      <c r="E254" s="80">
        <v>514.28436299999998</v>
      </c>
      <c r="F254" s="79">
        <v>1.8029999999999999</v>
      </c>
      <c r="G254" s="188" t="s">
        <v>168</v>
      </c>
      <c r="H254" s="98">
        <v>109096.9</v>
      </c>
      <c r="I254" s="97">
        <v>143510.95000000001</v>
      </c>
      <c r="J254" s="97">
        <v>56842.55</v>
      </c>
      <c r="K254" s="97">
        <v>23913.38</v>
      </c>
      <c r="L254" s="97">
        <v>3523.9</v>
      </c>
      <c r="M254" s="97">
        <v>182333.48</v>
      </c>
      <c r="N254" s="97">
        <v>54457.43</v>
      </c>
      <c r="O254" s="97">
        <v>5116.7700000000004</v>
      </c>
      <c r="P254" s="97">
        <v>129869.02</v>
      </c>
      <c r="Q254" s="99">
        <v>26559.58</v>
      </c>
      <c r="R254" s="98">
        <v>95191.74</v>
      </c>
      <c r="S254" s="97">
        <v>23191.65</v>
      </c>
      <c r="T254" s="97">
        <v>28479.73</v>
      </c>
      <c r="U254" s="97">
        <v>52157.38</v>
      </c>
      <c r="V254" s="97">
        <v>1331026.3799999999</v>
      </c>
      <c r="W254" s="99">
        <v>45268.68</v>
      </c>
      <c r="X254" s="187">
        <f t="shared" si="40"/>
        <v>82969.725000000006</v>
      </c>
      <c r="Y254" s="99">
        <f t="shared" si="41"/>
        <v>40508.505000000005</v>
      </c>
      <c r="Z254" s="186">
        <f t="shared" si="42"/>
        <v>28479.73</v>
      </c>
      <c r="AA254" s="99">
        <f t="shared" si="43"/>
        <v>52157.38</v>
      </c>
      <c r="AB254" s="171">
        <f t="shared" si="44"/>
        <v>2.0482050621221393</v>
      </c>
      <c r="AC254" s="171">
        <f t="shared" si="45"/>
        <v>0.54603452090576643</v>
      </c>
      <c r="AD254" s="173">
        <f t="shared" si="46"/>
        <v>3.7510541617855231</v>
      </c>
      <c r="AE254" s="172">
        <f t="shared" si="47"/>
        <v>2.913290434986568</v>
      </c>
      <c r="AF254" s="171">
        <f t="shared" si="48"/>
        <v>0.77665912283170679</v>
      </c>
      <c r="AG254" s="171">
        <f t="shared" si="49"/>
        <v>0.71313659841370702</v>
      </c>
      <c r="AH254" s="171">
        <f t="shared" si="50"/>
        <v>0.37477785523394963</v>
      </c>
      <c r="AI254" s="172">
        <f t="shared" si="51"/>
        <v>0.3954316843357723</v>
      </c>
      <c r="AJ254" s="185">
        <f t="shared" si="52"/>
        <v>0.19179452394772964</v>
      </c>
    </row>
    <row r="255" spans="1:36">
      <c r="A255" s="191">
        <v>394</v>
      </c>
      <c r="B255" s="190" t="s">
        <v>364</v>
      </c>
      <c r="C255" s="189" t="s">
        <v>363</v>
      </c>
      <c r="D255" s="79" t="s">
        <v>360</v>
      </c>
      <c r="E255" s="80">
        <v>498.28930700000001</v>
      </c>
      <c r="F255" s="79">
        <v>1.8240000000000001</v>
      </c>
      <c r="G255" s="188" t="s">
        <v>168</v>
      </c>
      <c r="H255" s="98">
        <v>25555.51</v>
      </c>
      <c r="I255" s="97">
        <v>13479.03</v>
      </c>
      <c r="J255" s="97">
        <v>2376.4299999999998</v>
      </c>
      <c r="K255" s="97">
        <v>0</v>
      </c>
      <c r="L255" s="97">
        <v>0</v>
      </c>
      <c r="M255" s="97">
        <v>9125.6</v>
      </c>
      <c r="N255" s="97">
        <v>7646.95</v>
      </c>
      <c r="O255" s="97">
        <v>0</v>
      </c>
      <c r="P255" s="97">
        <v>2416.5100000000002</v>
      </c>
      <c r="Q255" s="99">
        <v>4589.75</v>
      </c>
      <c r="R255" s="98">
        <v>13152.88</v>
      </c>
      <c r="S255" s="97">
        <v>0</v>
      </c>
      <c r="T255" s="97">
        <v>0</v>
      </c>
      <c r="U255" s="97">
        <v>0</v>
      </c>
      <c r="V255" s="97">
        <v>67018.38</v>
      </c>
      <c r="W255" s="99">
        <v>10890.88</v>
      </c>
      <c r="X255" s="187">
        <f t="shared" si="40"/>
        <v>7927.73</v>
      </c>
      <c r="Y255" s="99">
        <f t="shared" si="41"/>
        <v>3503.13</v>
      </c>
      <c r="Z255" s="186">
        <f t="shared" si="42"/>
        <v>0</v>
      </c>
      <c r="AA255" s="99">
        <f t="shared" si="43"/>
        <v>10890.88</v>
      </c>
      <c r="AB255" s="171">
        <f t="shared" si="44"/>
        <v>2.2630419082363487</v>
      </c>
      <c r="AC255" s="171">
        <f t="shared" si="45"/>
        <v>0</v>
      </c>
      <c r="AD255" s="173" t="e">
        <f t="shared" si="46"/>
        <v>#DIV/0!</v>
      </c>
      <c r="AE255" s="172" t="e">
        <f t="shared" si="47"/>
        <v>#DIV/0!</v>
      </c>
      <c r="AF255" s="171">
        <f t="shared" si="48"/>
        <v>0.32165720309102663</v>
      </c>
      <c r="AG255" s="171">
        <f t="shared" si="49"/>
        <v>0.23982568785383002</v>
      </c>
      <c r="AH255" s="171">
        <f t="shared" si="50"/>
        <v>0.366601606210884</v>
      </c>
      <c r="AI255" s="172">
        <f t="shared" si="51"/>
        <v>0.4809040810108508</v>
      </c>
      <c r="AJ255" s="185">
        <f t="shared" si="52"/>
        <v>0.15448267394741033</v>
      </c>
    </row>
    <row r="256" spans="1:36">
      <c r="A256" s="191">
        <v>395</v>
      </c>
      <c r="B256" s="190" t="s">
        <v>362</v>
      </c>
      <c r="C256" s="189" t="s">
        <v>361</v>
      </c>
      <c r="D256" s="79" t="s">
        <v>360</v>
      </c>
      <c r="E256" s="80">
        <v>393.297394</v>
      </c>
      <c r="F256" s="79">
        <v>3.718</v>
      </c>
      <c r="G256" s="188" t="s">
        <v>303</v>
      </c>
      <c r="H256" s="98">
        <v>1562.45</v>
      </c>
      <c r="I256" s="97">
        <v>475.31</v>
      </c>
      <c r="J256" s="97">
        <v>484.77</v>
      </c>
      <c r="K256" s="97">
        <v>548.87</v>
      </c>
      <c r="L256" s="97">
        <v>639.66999999999996</v>
      </c>
      <c r="M256" s="97">
        <v>1747.39</v>
      </c>
      <c r="N256" s="97">
        <v>642.42999999999995</v>
      </c>
      <c r="O256" s="97">
        <v>393.11</v>
      </c>
      <c r="P256" s="97">
        <v>0</v>
      </c>
      <c r="Q256" s="99">
        <v>0</v>
      </c>
      <c r="R256" s="98">
        <v>771.69</v>
      </c>
      <c r="S256" s="97">
        <v>380.9</v>
      </c>
      <c r="T256" s="97">
        <v>329.48</v>
      </c>
      <c r="U256" s="97">
        <v>526.57000000000005</v>
      </c>
      <c r="V256" s="97">
        <v>775.08</v>
      </c>
      <c r="W256" s="99">
        <v>0</v>
      </c>
      <c r="X256" s="187">
        <f t="shared" si="40"/>
        <v>516.81999999999994</v>
      </c>
      <c r="Y256" s="99">
        <f t="shared" si="41"/>
        <v>516.39</v>
      </c>
      <c r="Z256" s="186">
        <f t="shared" si="42"/>
        <v>380.9</v>
      </c>
      <c r="AA256" s="99">
        <f t="shared" si="43"/>
        <v>526.57000000000005</v>
      </c>
      <c r="AB256" s="171">
        <f t="shared" si="44"/>
        <v>1.0008327039640581</v>
      </c>
      <c r="AC256" s="171">
        <f t="shared" si="45"/>
        <v>0.72336061682207486</v>
      </c>
      <c r="AD256" s="173">
        <f t="shared" si="46"/>
        <v>1.3835874952122713</v>
      </c>
      <c r="AE256" s="172">
        <f t="shared" si="47"/>
        <v>1.3568390653714886</v>
      </c>
      <c r="AF256" s="171">
        <f t="shared" si="48"/>
        <v>0.98066733767590242</v>
      </c>
      <c r="AG256" s="171">
        <f t="shared" si="49"/>
        <v>0.62649668241856871</v>
      </c>
      <c r="AH256" s="171">
        <f t="shared" si="50"/>
        <v>0.83330526393219029</v>
      </c>
      <c r="AI256" s="172">
        <f t="shared" si="51"/>
        <v>0.45090315653732704</v>
      </c>
      <c r="AJ256" s="185">
        <f t="shared" si="52"/>
        <v>0.75073702116670471</v>
      </c>
    </row>
    <row r="257" spans="1:36">
      <c r="A257" s="191">
        <v>401</v>
      </c>
      <c r="B257" s="190" t="s">
        <v>359</v>
      </c>
      <c r="C257" s="189" t="s">
        <v>358</v>
      </c>
      <c r="D257" s="79" t="s">
        <v>341</v>
      </c>
      <c r="E257" s="80">
        <v>295.227844</v>
      </c>
      <c r="F257" s="79">
        <v>2.27</v>
      </c>
      <c r="G257" s="188" t="s">
        <v>168</v>
      </c>
      <c r="H257" s="98">
        <v>74136.91</v>
      </c>
      <c r="I257" s="97">
        <v>21821.3</v>
      </c>
      <c r="J257" s="97">
        <v>211673</v>
      </c>
      <c r="K257" s="97">
        <v>68898.759999999995</v>
      </c>
      <c r="L257" s="97">
        <v>16544.900000000001</v>
      </c>
      <c r="M257" s="97">
        <v>147129.04999999999</v>
      </c>
      <c r="N257" s="97">
        <v>45647.98</v>
      </c>
      <c r="O257" s="97">
        <v>12454.05</v>
      </c>
      <c r="P257" s="97">
        <v>55863.47</v>
      </c>
      <c r="Q257" s="99">
        <v>21488.33</v>
      </c>
      <c r="R257" s="98">
        <v>282867.15999999997</v>
      </c>
      <c r="S257" s="97">
        <v>167197.79999999999</v>
      </c>
      <c r="T257" s="97">
        <v>99489.84</v>
      </c>
      <c r="U257" s="97">
        <v>241695.55</v>
      </c>
      <c r="V257" s="97">
        <v>251317.3</v>
      </c>
      <c r="W257" s="99">
        <v>417471.91</v>
      </c>
      <c r="X257" s="187">
        <f t="shared" si="40"/>
        <v>71517.834999999992</v>
      </c>
      <c r="Y257" s="99">
        <f t="shared" si="41"/>
        <v>33568.154999999999</v>
      </c>
      <c r="Z257" s="186">
        <f t="shared" si="42"/>
        <v>167197.79999999999</v>
      </c>
      <c r="AA257" s="99">
        <f t="shared" si="43"/>
        <v>251317.3</v>
      </c>
      <c r="AB257" s="171">
        <f t="shared" si="44"/>
        <v>2.1305262383351122</v>
      </c>
      <c r="AC257" s="171">
        <f t="shared" si="45"/>
        <v>0.66528567671226768</v>
      </c>
      <c r="AD257" s="173">
        <f t="shared" si="46"/>
        <v>3.2024231287584941</v>
      </c>
      <c r="AE257" s="172">
        <f t="shared" si="47"/>
        <v>0.42774387581654782</v>
      </c>
      <c r="AF257" s="171">
        <f t="shared" si="48"/>
        <v>0.13356881917798735</v>
      </c>
      <c r="AG257" s="171">
        <f t="shared" si="49"/>
        <v>0.31605916652369204</v>
      </c>
      <c r="AH257" s="171">
        <f t="shared" si="50"/>
        <v>0.19894290180649968</v>
      </c>
      <c r="AI257" s="172">
        <f t="shared" si="51"/>
        <v>0.23480575949414087</v>
      </c>
      <c r="AJ257" s="185">
        <f t="shared" si="52"/>
        <v>1.1536267131587673E-3</v>
      </c>
    </row>
    <row r="258" spans="1:36">
      <c r="A258" s="191">
        <v>403</v>
      </c>
      <c r="B258" s="190" t="s">
        <v>357</v>
      </c>
      <c r="C258" s="189" t="s">
        <v>356</v>
      </c>
      <c r="D258" s="79" t="s">
        <v>341</v>
      </c>
      <c r="E258" s="80">
        <v>319.22790500000002</v>
      </c>
      <c r="F258" s="79">
        <v>2.2930000000000001</v>
      </c>
      <c r="G258" s="188" t="s">
        <v>168</v>
      </c>
      <c r="H258" s="98">
        <v>23150.240000000002</v>
      </c>
      <c r="I258" s="97">
        <v>27799.29</v>
      </c>
      <c r="J258" s="97">
        <v>210731.5</v>
      </c>
      <c r="K258" s="97">
        <v>29167.85</v>
      </c>
      <c r="L258" s="97">
        <v>6113.68</v>
      </c>
      <c r="M258" s="97">
        <v>89866.99</v>
      </c>
      <c r="N258" s="97">
        <v>19452.16</v>
      </c>
      <c r="O258" s="97">
        <v>1224.42</v>
      </c>
      <c r="P258" s="97">
        <v>10106.56</v>
      </c>
      <c r="Q258" s="99">
        <v>1098.5</v>
      </c>
      <c r="R258" s="98">
        <v>211635</v>
      </c>
      <c r="S258" s="97">
        <v>372980.38</v>
      </c>
      <c r="T258" s="97">
        <v>466873.12</v>
      </c>
      <c r="U258" s="97">
        <v>700948.06</v>
      </c>
      <c r="V258" s="97">
        <v>1170564</v>
      </c>
      <c r="W258" s="99">
        <v>1705412.38</v>
      </c>
      <c r="X258" s="187">
        <f t="shared" si="40"/>
        <v>28483.57</v>
      </c>
      <c r="Y258" s="99">
        <f t="shared" si="41"/>
        <v>8110.12</v>
      </c>
      <c r="Z258" s="186">
        <f t="shared" si="42"/>
        <v>372980.38</v>
      </c>
      <c r="AA258" s="99">
        <f t="shared" si="43"/>
        <v>1170564</v>
      </c>
      <c r="AB258" s="171">
        <f t="shared" si="44"/>
        <v>3.5121021637164431</v>
      </c>
      <c r="AC258" s="171">
        <f t="shared" si="45"/>
        <v>0.31863305210138021</v>
      </c>
      <c r="AD258" s="173">
        <f t="shared" si="46"/>
        <v>11.022403798206689</v>
      </c>
      <c r="AE258" s="172">
        <f t="shared" si="47"/>
        <v>7.6367475415194758E-2</v>
      </c>
      <c r="AF258" s="171">
        <f t="shared" si="48"/>
        <v>6.928386658055433E-3</v>
      </c>
      <c r="AG258" s="171">
        <f t="shared" si="49"/>
        <v>0.23867223788692929</v>
      </c>
      <c r="AH258" s="171">
        <f t="shared" si="50"/>
        <v>4.8321553698807793E-2</v>
      </c>
      <c r="AI258" s="172">
        <f t="shared" si="51"/>
        <v>2.021201482089156E-2</v>
      </c>
      <c r="AJ258" s="185">
        <f t="shared" si="52"/>
        <v>4.7729261455862701E-4</v>
      </c>
    </row>
    <row r="259" spans="1:36">
      <c r="A259" s="191">
        <v>405</v>
      </c>
      <c r="B259" s="190" t="s">
        <v>355</v>
      </c>
      <c r="C259" s="189" t="s">
        <v>354</v>
      </c>
      <c r="D259" s="79" t="s">
        <v>341</v>
      </c>
      <c r="E259" s="80">
        <v>333.20992999999999</v>
      </c>
      <c r="F259" s="79">
        <v>1.877</v>
      </c>
      <c r="G259" s="188" t="s">
        <v>168</v>
      </c>
      <c r="H259" s="98">
        <v>28303.62</v>
      </c>
      <c r="I259" s="97">
        <v>24308.29</v>
      </c>
      <c r="J259" s="97">
        <v>17502.400000000001</v>
      </c>
      <c r="K259" s="97">
        <v>41075.199999999997</v>
      </c>
      <c r="L259" s="97">
        <v>13769</v>
      </c>
      <c r="M259" s="97">
        <v>8180.56</v>
      </c>
      <c r="N259" s="97">
        <v>12207.97</v>
      </c>
      <c r="O259" s="97">
        <v>22106.959999999999</v>
      </c>
      <c r="P259" s="97">
        <v>16105.95</v>
      </c>
      <c r="Q259" s="99">
        <v>12846.47</v>
      </c>
      <c r="R259" s="98">
        <v>86225.23</v>
      </c>
      <c r="S259" s="97">
        <v>48981.3</v>
      </c>
      <c r="T259" s="97">
        <v>27789.98</v>
      </c>
      <c r="U259" s="97">
        <v>20318.47</v>
      </c>
      <c r="V259" s="97">
        <v>45797.88</v>
      </c>
      <c r="W259" s="99">
        <v>48100.3</v>
      </c>
      <c r="X259" s="187">
        <f t="shared" si="40"/>
        <v>26305.955000000002</v>
      </c>
      <c r="Y259" s="99">
        <f t="shared" si="41"/>
        <v>13307.735000000001</v>
      </c>
      <c r="Z259" s="186">
        <f t="shared" si="42"/>
        <v>48981.3</v>
      </c>
      <c r="AA259" s="99">
        <f t="shared" si="43"/>
        <v>45797.88</v>
      </c>
      <c r="AB259" s="171">
        <f t="shared" si="44"/>
        <v>1.9767417220135508</v>
      </c>
      <c r="AC259" s="171">
        <f t="shared" si="45"/>
        <v>1.0695102044024747</v>
      </c>
      <c r="AD259" s="173">
        <f t="shared" si="46"/>
        <v>1.8482682202344556</v>
      </c>
      <c r="AE259" s="172">
        <f t="shared" si="47"/>
        <v>0.53706118457452134</v>
      </c>
      <c r="AF259" s="171">
        <f t="shared" si="48"/>
        <v>0.29057534977601585</v>
      </c>
      <c r="AG259" s="171">
        <f t="shared" si="49"/>
        <v>1.795367415838911E-2</v>
      </c>
      <c r="AH259" s="171">
        <f t="shared" si="50"/>
        <v>0.44607637353654506</v>
      </c>
      <c r="AI259" s="172">
        <f t="shared" si="51"/>
        <v>0.14645996122769214</v>
      </c>
      <c r="AJ259" s="185">
        <f t="shared" si="52"/>
        <v>7.6923974751821134E-3</v>
      </c>
    </row>
    <row r="260" spans="1:36">
      <c r="A260" s="191">
        <v>407</v>
      </c>
      <c r="B260" s="190" t="s">
        <v>353</v>
      </c>
      <c r="C260" s="189" t="s">
        <v>352</v>
      </c>
      <c r="D260" s="79" t="s">
        <v>341</v>
      </c>
      <c r="E260" s="80">
        <v>351.219177</v>
      </c>
      <c r="F260" s="79">
        <v>1.9770000000000001</v>
      </c>
      <c r="G260" s="188" t="s">
        <v>168</v>
      </c>
      <c r="H260" s="98">
        <v>175031.05</v>
      </c>
      <c r="I260" s="97">
        <v>72473.48</v>
      </c>
      <c r="J260" s="97">
        <v>111730.02</v>
      </c>
      <c r="K260" s="97">
        <v>366918.59</v>
      </c>
      <c r="L260" s="97">
        <v>48469.11</v>
      </c>
      <c r="M260" s="97">
        <v>98085.59</v>
      </c>
      <c r="N260" s="97">
        <v>69272.289999999994</v>
      </c>
      <c r="O260" s="97">
        <v>84510.07</v>
      </c>
      <c r="P260" s="97">
        <v>77258.48</v>
      </c>
      <c r="Q260" s="99">
        <v>56949.75</v>
      </c>
      <c r="R260" s="98">
        <v>1303074</v>
      </c>
      <c r="S260" s="97">
        <v>766409.81</v>
      </c>
      <c r="T260" s="97">
        <v>725456.94</v>
      </c>
      <c r="U260" s="97">
        <v>577852.43999999994</v>
      </c>
      <c r="V260" s="97">
        <v>1276850</v>
      </c>
      <c r="W260" s="99">
        <v>1389424.62</v>
      </c>
      <c r="X260" s="187">
        <f t="shared" ref="X260:X282" si="53">MEDIAN(H260:K260)</f>
        <v>143380.535</v>
      </c>
      <c r="Y260" s="99">
        <f t="shared" ref="Y260:Y282" si="54">MEDIAN(L260:Q260)</f>
        <v>73265.384999999995</v>
      </c>
      <c r="Z260" s="186">
        <f t="shared" ref="Z260:Z282" si="55">MEDIAN(R260:T260)</f>
        <v>766409.81</v>
      </c>
      <c r="AA260" s="99">
        <f t="shared" ref="AA260:AA282" si="56">MEDIAN(U260:W260)</f>
        <v>1276850</v>
      </c>
      <c r="AB260" s="171">
        <f t="shared" ref="AB260:AB282" si="57">X260/Y260</f>
        <v>1.957002409801027</v>
      </c>
      <c r="AC260" s="171">
        <f t="shared" ref="AC260:AC282" si="58">Z260/AA260</f>
        <v>0.60023480440145671</v>
      </c>
      <c r="AD260" s="173">
        <f t="shared" ref="AD260:AD323" si="59">AB260/AC260</f>
        <v>3.2603947579356287</v>
      </c>
      <c r="AE260" s="172">
        <f t="shared" ref="AE260:AE282" si="60">X260/Z260</f>
        <v>0.18708076688110242</v>
      </c>
      <c r="AF260" s="171">
        <f t="shared" ref="AF260:AF282" si="61">Y260/AA260</f>
        <v>5.7379790108470059E-2</v>
      </c>
      <c r="AG260" s="171">
        <f t="shared" ref="AG260:AG282" si="62">TTEST(L260:Q260,H260:K260,2,2)</f>
        <v>7.1095524082334369E-2</v>
      </c>
      <c r="AH260" s="171">
        <f t="shared" ref="AH260:AH282" si="63">TTEST(U260:W260,R260:T260,2,2)</f>
        <v>0.6591008795437131</v>
      </c>
      <c r="AI260" s="172">
        <f t="shared" ref="AI260:AI282" si="64">TTEST(H260:K260,R260:T260,2,2)</f>
        <v>7.6022159462283819E-3</v>
      </c>
      <c r="AJ260" s="185">
        <f t="shared" ref="AJ260:AJ282" si="65">TTEST(L260:Q260,U260:W260,2,2)</f>
        <v>5.1170065406691047E-4</v>
      </c>
    </row>
    <row r="261" spans="1:36">
      <c r="A261" s="191">
        <v>409</v>
      </c>
      <c r="B261" s="190" t="s">
        <v>351</v>
      </c>
      <c r="C261" s="189" t="s">
        <v>350</v>
      </c>
      <c r="D261" s="79" t="s">
        <v>341</v>
      </c>
      <c r="E261" s="80">
        <v>353.23324600000001</v>
      </c>
      <c r="F261" s="79">
        <v>1.9370000000000001</v>
      </c>
      <c r="G261" s="188" t="s">
        <v>168</v>
      </c>
      <c r="H261" s="98">
        <v>11459.44</v>
      </c>
      <c r="I261" s="97">
        <v>4062.81</v>
      </c>
      <c r="J261" s="97">
        <v>18394.919999999998</v>
      </c>
      <c r="K261" s="97">
        <v>23469.919999999998</v>
      </c>
      <c r="L261" s="97">
        <v>2587.37</v>
      </c>
      <c r="M261" s="97">
        <v>7232.64</v>
      </c>
      <c r="N261" s="97">
        <v>5813.29</v>
      </c>
      <c r="O261" s="97">
        <v>2931.86</v>
      </c>
      <c r="P261" s="97">
        <v>1349.76</v>
      </c>
      <c r="Q261" s="99">
        <v>597.39</v>
      </c>
      <c r="R261" s="98">
        <v>371038.71999999997</v>
      </c>
      <c r="S261" s="97">
        <v>193704.12</v>
      </c>
      <c r="T261" s="97">
        <v>148639.67000000001</v>
      </c>
      <c r="U261" s="97">
        <v>173011.55</v>
      </c>
      <c r="V261" s="97">
        <v>308783.5</v>
      </c>
      <c r="W261" s="99">
        <v>278419.34000000003</v>
      </c>
      <c r="X261" s="187">
        <f t="shared" si="53"/>
        <v>14927.18</v>
      </c>
      <c r="Y261" s="99">
        <f t="shared" si="54"/>
        <v>2759.6149999999998</v>
      </c>
      <c r="Z261" s="186">
        <f t="shared" si="55"/>
        <v>193704.12</v>
      </c>
      <c r="AA261" s="99">
        <f t="shared" si="56"/>
        <v>278419.34000000003</v>
      </c>
      <c r="AB261" s="171">
        <f t="shared" si="57"/>
        <v>5.4091530883837065</v>
      </c>
      <c r="AC261" s="171">
        <f t="shared" si="58"/>
        <v>0.69572796200149023</v>
      </c>
      <c r="AD261" s="173">
        <f t="shared" si="59"/>
        <v>7.7748105348856456</v>
      </c>
      <c r="AE261" s="172">
        <f t="shared" si="60"/>
        <v>7.7061757901690481E-2</v>
      </c>
      <c r="AF261" s="171">
        <f t="shared" si="61"/>
        <v>9.9117216497963088E-3</v>
      </c>
      <c r="AG261" s="171">
        <f t="shared" si="62"/>
        <v>1.5922483087965161E-2</v>
      </c>
      <c r="AH261" s="171">
        <f t="shared" si="63"/>
        <v>0.85367432403558019</v>
      </c>
      <c r="AI261" s="172">
        <f t="shared" si="64"/>
        <v>1.1189799847757016E-2</v>
      </c>
      <c r="AJ261" s="185">
        <f t="shared" si="65"/>
        <v>3.527059312435816E-5</v>
      </c>
    </row>
    <row r="262" spans="1:36">
      <c r="A262" s="191">
        <v>411</v>
      </c>
      <c r="B262" s="190" t="s">
        <v>349</v>
      </c>
      <c r="C262" s="189" t="s">
        <v>348</v>
      </c>
      <c r="D262" s="79" t="s">
        <v>341</v>
      </c>
      <c r="E262" s="80">
        <v>367.21463</v>
      </c>
      <c r="F262" s="79">
        <v>2.0339999999999998</v>
      </c>
      <c r="G262" s="188" t="s">
        <v>168</v>
      </c>
      <c r="H262" s="98">
        <v>57919.01</v>
      </c>
      <c r="I262" s="97">
        <v>61572.15</v>
      </c>
      <c r="J262" s="97">
        <v>67854.41</v>
      </c>
      <c r="K262" s="97">
        <v>42620.42</v>
      </c>
      <c r="L262" s="97">
        <v>40252.959999999999</v>
      </c>
      <c r="M262" s="97">
        <v>53296.59</v>
      </c>
      <c r="N262" s="97">
        <v>54913.25</v>
      </c>
      <c r="O262" s="97">
        <v>35405.43</v>
      </c>
      <c r="P262" s="97">
        <v>36996.44</v>
      </c>
      <c r="Q262" s="99">
        <v>54711.23</v>
      </c>
      <c r="R262" s="98">
        <v>93623.57</v>
      </c>
      <c r="S262" s="97">
        <v>42527.839999999997</v>
      </c>
      <c r="T262" s="97">
        <v>77450.03</v>
      </c>
      <c r="U262" s="97">
        <v>43684.14</v>
      </c>
      <c r="V262" s="97">
        <v>74143.11</v>
      </c>
      <c r="W262" s="99">
        <v>43094.84</v>
      </c>
      <c r="X262" s="187">
        <f t="shared" si="53"/>
        <v>59745.58</v>
      </c>
      <c r="Y262" s="99">
        <f t="shared" si="54"/>
        <v>46774.774999999994</v>
      </c>
      <c r="Z262" s="186">
        <f t="shared" si="55"/>
        <v>77450.03</v>
      </c>
      <c r="AA262" s="99">
        <f t="shared" si="56"/>
        <v>43684.14</v>
      </c>
      <c r="AB262" s="171">
        <f t="shared" si="57"/>
        <v>1.2773034183488858</v>
      </c>
      <c r="AC262" s="171">
        <f t="shared" si="58"/>
        <v>1.7729553563375633</v>
      </c>
      <c r="AD262" s="173">
        <f t="shared" si="59"/>
        <v>0.72043744010985267</v>
      </c>
      <c r="AE262" s="172">
        <f t="shared" si="60"/>
        <v>0.77140809370893726</v>
      </c>
      <c r="AF262" s="171">
        <f t="shared" si="61"/>
        <v>1.0707495901258441</v>
      </c>
      <c r="AG262" s="171">
        <f t="shared" si="62"/>
        <v>0.10727660593528683</v>
      </c>
      <c r="AH262" s="171">
        <f t="shared" si="63"/>
        <v>0.39004862187991146</v>
      </c>
      <c r="AI262" s="172">
        <f t="shared" si="64"/>
        <v>0.37624766919362973</v>
      </c>
      <c r="AJ262" s="185">
        <f t="shared" si="65"/>
        <v>0.40608226988595369</v>
      </c>
    </row>
    <row r="263" spans="1:36">
      <c r="A263" s="191">
        <v>413</v>
      </c>
      <c r="B263" s="190" t="s">
        <v>347</v>
      </c>
      <c r="C263" s="189" t="s">
        <v>346</v>
      </c>
      <c r="D263" s="79" t="s">
        <v>341</v>
      </c>
      <c r="E263" s="80">
        <v>369.22833300000002</v>
      </c>
      <c r="F263" s="79">
        <v>1.8420000000000001</v>
      </c>
      <c r="G263" s="188" t="s">
        <v>168</v>
      </c>
      <c r="H263" s="98">
        <v>25554.09</v>
      </c>
      <c r="I263" s="97">
        <v>9929.59</v>
      </c>
      <c r="J263" s="97">
        <v>95299.71</v>
      </c>
      <c r="K263" s="97">
        <v>51662.77</v>
      </c>
      <c r="L263" s="97">
        <v>10393.299999999999</v>
      </c>
      <c r="M263" s="97">
        <v>37910.769999999997</v>
      </c>
      <c r="N263" s="97">
        <v>51500.32</v>
      </c>
      <c r="O263" s="97">
        <v>2023.01</v>
      </c>
      <c r="P263" s="97">
        <v>2916.7</v>
      </c>
      <c r="Q263" s="99">
        <v>2120.33</v>
      </c>
      <c r="R263" s="98">
        <v>1488246.38</v>
      </c>
      <c r="S263" s="97">
        <v>1172608.6200000001</v>
      </c>
      <c r="T263" s="97">
        <v>953502</v>
      </c>
      <c r="U263" s="97">
        <v>1176598.8799999999</v>
      </c>
      <c r="V263" s="97">
        <v>993083.81</v>
      </c>
      <c r="W263" s="99">
        <v>1148431.3799999999</v>
      </c>
      <c r="X263" s="187">
        <f t="shared" si="53"/>
        <v>38608.43</v>
      </c>
      <c r="Y263" s="99">
        <f t="shared" si="54"/>
        <v>6655</v>
      </c>
      <c r="Z263" s="186">
        <f t="shared" si="55"/>
        <v>1172608.6200000001</v>
      </c>
      <c r="AA263" s="99">
        <f t="shared" si="56"/>
        <v>1148431.3799999999</v>
      </c>
      <c r="AB263" s="171">
        <f t="shared" si="57"/>
        <v>5.8014169797145003</v>
      </c>
      <c r="AC263" s="171">
        <f t="shared" si="58"/>
        <v>1.02105240280007</v>
      </c>
      <c r="AD263" s="173">
        <f t="shared" si="59"/>
        <v>5.6818014078465104</v>
      </c>
      <c r="AE263" s="172">
        <f t="shared" si="60"/>
        <v>3.2925248323690474E-2</v>
      </c>
      <c r="AF263" s="171">
        <f t="shared" si="61"/>
        <v>5.7948608126677983E-3</v>
      </c>
      <c r="AG263" s="171">
        <f t="shared" si="62"/>
        <v>0.16902297264450095</v>
      </c>
      <c r="AH263" s="171">
        <f t="shared" si="63"/>
        <v>0.58255528742538765</v>
      </c>
      <c r="AI263" s="172">
        <f t="shared" si="64"/>
        <v>3.1441089630363943E-4</v>
      </c>
      <c r="AJ263" s="185">
        <f t="shared" si="65"/>
        <v>2.1314909606829323E-8</v>
      </c>
    </row>
    <row r="264" spans="1:36">
      <c r="A264" s="191">
        <v>414</v>
      </c>
      <c r="B264" s="190" t="s">
        <v>345</v>
      </c>
      <c r="C264" s="189" t="s">
        <v>344</v>
      </c>
      <c r="D264" s="79" t="s">
        <v>341</v>
      </c>
      <c r="E264" s="80">
        <v>317.21246300000001</v>
      </c>
      <c r="F264" s="79">
        <v>2.1890000000000001</v>
      </c>
      <c r="G264" s="188" t="s">
        <v>168</v>
      </c>
      <c r="H264" s="98">
        <v>772.34</v>
      </c>
      <c r="I264" s="97">
        <v>854.91</v>
      </c>
      <c r="J264" s="97">
        <v>9649.41</v>
      </c>
      <c r="K264" s="97">
        <v>1557.71</v>
      </c>
      <c r="L264" s="97">
        <v>0</v>
      </c>
      <c r="M264" s="97">
        <v>4182.9399999999996</v>
      </c>
      <c r="N264" s="97">
        <v>2215.88</v>
      </c>
      <c r="O264" s="97">
        <v>0</v>
      </c>
      <c r="P264" s="97">
        <v>0</v>
      </c>
      <c r="Q264" s="99">
        <v>0</v>
      </c>
      <c r="R264" s="98">
        <v>11595.39</v>
      </c>
      <c r="S264" s="97">
        <v>15726.86</v>
      </c>
      <c r="T264" s="97">
        <v>11901.48</v>
      </c>
      <c r="U264" s="97">
        <v>93717.66</v>
      </c>
      <c r="V264" s="97">
        <v>148096.14000000001</v>
      </c>
      <c r="W264" s="99">
        <v>100362.73</v>
      </c>
      <c r="X264" s="187">
        <f t="shared" si="53"/>
        <v>1206.31</v>
      </c>
      <c r="Y264" s="99">
        <f t="shared" si="54"/>
        <v>0</v>
      </c>
      <c r="Z264" s="186">
        <f t="shared" si="55"/>
        <v>11901.48</v>
      </c>
      <c r="AA264" s="99">
        <f t="shared" si="56"/>
        <v>100362.73</v>
      </c>
      <c r="AB264" s="171" t="e">
        <f t="shared" si="57"/>
        <v>#DIV/0!</v>
      </c>
      <c r="AC264" s="171">
        <f t="shared" si="58"/>
        <v>0.11858465787050632</v>
      </c>
      <c r="AD264" s="173" t="e">
        <f t="shared" si="59"/>
        <v>#DIV/0!</v>
      </c>
      <c r="AE264" s="172">
        <f t="shared" si="60"/>
        <v>0.10135798236857937</v>
      </c>
      <c r="AF264" s="171">
        <f t="shared" si="61"/>
        <v>0</v>
      </c>
      <c r="AG264" s="171">
        <f t="shared" si="62"/>
        <v>0.29849360661285373</v>
      </c>
      <c r="AH264" s="171">
        <f t="shared" si="63"/>
        <v>4.1837199895511257E-3</v>
      </c>
      <c r="AI264" s="172">
        <f t="shared" si="64"/>
        <v>1.6425084017050184E-2</v>
      </c>
      <c r="AJ264" s="185">
        <f t="shared" si="65"/>
        <v>2.0926220789289723E-5</v>
      </c>
    </row>
    <row r="265" spans="1:36">
      <c r="A265" s="191">
        <v>415</v>
      </c>
      <c r="B265" s="190" t="s">
        <v>343</v>
      </c>
      <c r="C265" s="189" t="s">
        <v>342</v>
      </c>
      <c r="D265" s="79" t="s">
        <v>341</v>
      </c>
      <c r="E265" s="80">
        <v>626.31091300000003</v>
      </c>
      <c r="F265" s="79">
        <v>1.8480000000000001</v>
      </c>
      <c r="G265" s="188" t="s">
        <v>303</v>
      </c>
      <c r="H265" s="98">
        <v>0</v>
      </c>
      <c r="I265" s="97">
        <v>4142.0600000000004</v>
      </c>
      <c r="J265" s="97">
        <v>2516.4499999999998</v>
      </c>
      <c r="K265" s="97">
        <v>5598.96</v>
      </c>
      <c r="L265" s="97">
        <v>0</v>
      </c>
      <c r="M265" s="97">
        <v>0</v>
      </c>
      <c r="N265" s="97">
        <v>2259.9499999999998</v>
      </c>
      <c r="O265" s="97">
        <v>0</v>
      </c>
      <c r="P265" s="97">
        <v>2944.3</v>
      </c>
      <c r="Q265" s="99">
        <v>3852.65</v>
      </c>
      <c r="R265" s="98">
        <v>3456.18</v>
      </c>
      <c r="S265" s="97">
        <v>6240.96</v>
      </c>
      <c r="T265" s="97">
        <v>5781.67</v>
      </c>
      <c r="U265" s="97">
        <v>9940.75</v>
      </c>
      <c r="V265" s="97">
        <v>8126.28</v>
      </c>
      <c r="W265" s="99">
        <v>44023.39</v>
      </c>
      <c r="X265" s="187">
        <f t="shared" si="53"/>
        <v>3329.2550000000001</v>
      </c>
      <c r="Y265" s="99">
        <f t="shared" si="54"/>
        <v>1129.9749999999999</v>
      </c>
      <c r="Z265" s="186">
        <f t="shared" si="55"/>
        <v>5781.67</v>
      </c>
      <c r="AA265" s="99">
        <f t="shared" si="56"/>
        <v>9940.75</v>
      </c>
      <c r="AB265" s="171">
        <f t="shared" si="57"/>
        <v>2.9463085466492624</v>
      </c>
      <c r="AC265" s="171">
        <f t="shared" si="58"/>
        <v>0.581613057364887</v>
      </c>
      <c r="AD265" s="173">
        <f t="shared" si="59"/>
        <v>5.0657537848240484</v>
      </c>
      <c r="AE265" s="172">
        <f t="shared" si="60"/>
        <v>0.57582930191449877</v>
      </c>
      <c r="AF265" s="171">
        <f t="shared" si="61"/>
        <v>0.11367100067902321</v>
      </c>
      <c r="AG265" s="171">
        <f t="shared" si="62"/>
        <v>0.26438890381053509</v>
      </c>
      <c r="AH265" s="171">
        <f t="shared" si="63"/>
        <v>0.25513154654778192</v>
      </c>
      <c r="AI265" s="172">
        <f t="shared" si="64"/>
        <v>0.24533975735243088</v>
      </c>
      <c r="AJ265" s="185">
        <f t="shared" si="65"/>
        <v>4.1732287477707734E-2</v>
      </c>
    </row>
    <row r="266" spans="1:36">
      <c r="A266" s="191">
        <v>417</v>
      </c>
      <c r="B266" s="190" t="s">
        <v>340</v>
      </c>
      <c r="C266" s="189" t="s">
        <v>339</v>
      </c>
      <c r="D266" s="79" t="s">
        <v>336</v>
      </c>
      <c r="E266" s="80">
        <v>465.305969</v>
      </c>
      <c r="F266" s="79">
        <v>2.1179999999999999</v>
      </c>
      <c r="G266" s="188" t="s">
        <v>168</v>
      </c>
      <c r="H266" s="98">
        <v>483791</v>
      </c>
      <c r="I266" s="97">
        <v>108145.94</v>
      </c>
      <c r="J266" s="97">
        <v>116354.68</v>
      </c>
      <c r="K266" s="97">
        <v>333283.75</v>
      </c>
      <c r="L266" s="97">
        <v>56308.84</v>
      </c>
      <c r="M266" s="97">
        <v>118673.87</v>
      </c>
      <c r="N266" s="97">
        <v>106739.3</v>
      </c>
      <c r="O266" s="97">
        <v>105585.12</v>
      </c>
      <c r="P266" s="97">
        <v>69865.81</v>
      </c>
      <c r="Q266" s="99">
        <v>68777.37</v>
      </c>
      <c r="R266" s="98">
        <v>1311683.6200000001</v>
      </c>
      <c r="S266" s="97">
        <v>621424.93999999994</v>
      </c>
      <c r="T266" s="97">
        <v>984704.81</v>
      </c>
      <c r="U266" s="97">
        <v>827192.06</v>
      </c>
      <c r="V266" s="97">
        <v>459008.28</v>
      </c>
      <c r="W266" s="99">
        <v>513467.25</v>
      </c>
      <c r="X266" s="187">
        <f t="shared" si="53"/>
        <v>224819.215</v>
      </c>
      <c r="Y266" s="99">
        <f t="shared" si="54"/>
        <v>87725.464999999997</v>
      </c>
      <c r="Z266" s="186">
        <f t="shared" si="55"/>
        <v>984704.81</v>
      </c>
      <c r="AA266" s="99">
        <f t="shared" si="56"/>
        <v>513467.25</v>
      </c>
      <c r="AB266" s="171">
        <f t="shared" si="57"/>
        <v>2.5627588864875213</v>
      </c>
      <c r="AC266" s="171">
        <f t="shared" si="58"/>
        <v>1.9177558257123508</v>
      </c>
      <c r="AD266" s="173">
        <f t="shared" si="59"/>
        <v>1.3363322129581245</v>
      </c>
      <c r="AE266" s="172">
        <f t="shared" si="60"/>
        <v>0.22831127939752827</v>
      </c>
      <c r="AF266" s="171">
        <f t="shared" si="61"/>
        <v>0.17084919242658611</v>
      </c>
      <c r="AG266" s="171">
        <f t="shared" si="62"/>
        <v>4.5621603216666411E-2</v>
      </c>
      <c r="AH266" s="171">
        <f t="shared" si="63"/>
        <v>0.18045724918417197</v>
      </c>
      <c r="AI266" s="172">
        <f t="shared" si="64"/>
        <v>1.5729566822320646E-2</v>
      </c>
      <c r="AJ266" s="185">
        <f t="shared" si="65"/>
        <v>2.8223038056936775E-4</v>
      </c>
    </row>
    <row r="267" spans="1:36">
      <c r="A267" s="191">
        <v>424</v>
      </c>
      <c r="B267" s="190" t="s">
        <v>338</v>
      </c>
      <c r="C267" s="189" t="s">
        <v>337</v>
      </c>
      <c r="D267" s="79" t="s">
        <v>336</v>
      </c>
      <c r="E267" s="80">
        <v>289.21621699999997</v>
      </c>
      <c r="F267" s="79">
        <v>2.1120000000000001</v>
      </c>
      <c r="G267" s="188" t="s">
        <v>303</v>
      </c>
      <c r="H267" s="98">
        <v>6259.77</v>
      </c>
      <c r="I267" s="97">
        <v>396.18</v>
      </c>
      <c r="J267" s="97">
        <v>0</v>
      </c>
      <c r="K267" s="97">
        <v>1697.22</v>
      </c>
      <c r="L267" s="97">
        <v>463.16</v>
      </c>
      <c r="M267" s="97">
        <v>0</v>
      </c>
      <c r="N267" s="97">
        <v>1915.14</v>
      </c>
      <c r="O267" s="97">
        <v>385.92</v>
      </c>
      <c r="P267" s="97">
        <v>473.83</v>
      </c>
      <c r="Q267" s="99">
        <v>310.8</v>
      </c>
      <c r="R267" s="98">
        <v>1461.62</v>
      </c>
      <c r="S267" s="97">
        <v>1486.44</v>
      </c>
      <c r="T267" s="97">
        <v>243.79</v>
      </c>
      <c r="U267" s="97">
        <v>523.35</v>
      </c>
      <c r="V267" s="97">
        <v>399.2</v>
      </c>
      <c r="W267" s="99">
        <v>1468.07</v>
      </c>
      <c r="X267" s="187">
        <f t="shared" si="53"/>
        <v>1046.7</v>
      </c>
      <c r="Y267" s="99">
        <f t="shared" si="54"/>
        <v>424.54</v>
      </c>
      <c r="Z267" s="186">
        <f t="shared" si="55"/>
        <v>1461.62</v>
      </c>
      <c r="AA267" s="99">
        <f t="shared" si="56"/>
        <v>523.35</v>
      </c>
      <c r="AB267" s="171">
        <f t="shared" si="57"/>
        <v>2.4654920619965139</v>
      </c>
      <c r="AC267" s="171">
        <f t="shared" si="58"/>
        <v>2.7928155154294445</v>
      </c>
      <c r="AD267" s="173">
        <f t="shared" si="59"/>
        <v>0.88279803960391601</v>
      </c>
      <c r="AE267" s="172">
        <f t="shared" si="60"/>
        <v>0.7161232057579946</v>
      </c>
      <c r="AF267" s="171">
        <f t="shared" si="61"/>
        <v>0.81119709563389697</v>
      </c>
      <c r="AG267" s="171">
        <f t="shared" si="62"/>
        <v>0.24267167353871547</v>
      </c>
      <c r="AH267" s="171">
        <f t="shared" si="63"/>
        <v>0.64151346714057844</v>
      </c>
      <c r="AI267" s="172">
        <f t="shared" si="64"/>
        <v>0.5804949687272718</v>
      </c>
      <c r="AJ267" s="185">
        <f t="shared" si="65"/>
        <v>0.66737028319870761</v>
      </c>
    </row>
    <row r="268" spans="1:36">
      <c r="A268" s="191">
        <v>439</v>
      </c>
      <c r="B268" s="190" t="s">
        <v>335</v>
      </c>
      <c r="C268" s="189" t="s">
        <v>334</v>
      </c>
      <c r="D268" s="79" t="s">
        <v>329</v>
      </c>
      <c r="E268" s="80">
        <v>149.08165</v>
      </c>
      <c r="F268" s="79">
        <v>0.64900000000000002</v>
      </c>
      <c r="G268" s="188" t="s">
        <v>303</v>
      </c>
      <c r="H268" s="98">
        <v>309966.46999999997</v>
      </c>
      <c r="I268" s="97">
        <v>344760.84</v>
      </c>
      <c r="J268" s="97">
        <v>437348.75</v>
      </c>
      <c r="K268" s="97">
        <v>452557.5</v>
      </c>
      <c r="L268" s="97">
        <v>520555.12</v>
      </c>
      <c r="M268" s="97">
        <v>593375.5</v>
      </c>
      <c r="N268" s="97">
        <v>567861.75</v>
      </c>
      <c r="O268" s="97">
        <v>702195.31</v>
      </c>
      <c r="P268" s="97">
        <v>587075.25</v>
      </c>
      <c r="Q268" s="99">
        <v>588579.31000000006</v>
      </c>
      <c r="R268" s="98">
        <v>125860.4</v>
      </c>
      <c r="S268" s="97">
        <v>56133.08</v>
      </c>
      <c r="T268" s="97">
        <v>70699.3</v>
      </c>
      <c r="U268" s="97">
        <v>81853.88</v>
      </c>
      <c r="V268" s="97">
        <v>73101.59</v>
      </c>
      <c r="W268" s="99">
        <v>38214.85</v>
      </c>
      <c r="X268" s="187">
        <f t="shared" si="53"/>
        <v>391054.79500000004</v>
      </c>
      <c r="Y268" s="99">
        <f t="shared" si="54"/>
        <v>587827.28</v>
      </c>
      <c r="Z268" s="186">
        <f t="shared" si="55"/>
        <v>70699.3</v>
      </c>
      <c r="AA268" s="99">
        <f t="shared" si="56"/>
        <v>73101.59</v>
      </c>
      <c r="AB268" s="171">
        <f t="shared" si="57"/>
        <v>0.66525458804838056</v>
      </c>
      <c r="AC268" s="171">
        <f t="shared" si="58"/>
        <v>0.96713765049433265</v>
      </c>
      <c r="AD268" s="173">
        <f t="shared" si="59"/>
        <v>0.68785925944290272</v>
      </c>
      <c r="AE268" s="172">
        <f t="shared" si="60"/>
        <v>5.5312399839885265</v>
      </c>
      <c r="AF268" s="171">
        <f t="shared" si="61"/>
        <v>8.0412379539213852</v>
      </c>
      <c r="AG268" s="171">
        <f t="shared" si="62"/>
        <v>9.9993661617907704E-4</v>
      </c>
      <c r="AH268" s="171">
        <f t="shared" si="63"/>
        <v>0.47301795985148054</v>
      </c>
      <c r="AI268" s="172">
        <f t="shared" si="64"/>
        <v>1.0983700027636099E-3</v>
      </c>
      <c r="AJ268" s="185">
        <f t="shared" si="65"/>
        <v>1.8681007267697186E-6</v>
      </c>
    </row>
    <row r="269" spans="1:36">
      <c r="A269" s="191">
        <v>440</v>
      </c>
      <c r="B269" s="190" t="s">
        <v>333</v>
      </c>
      <c r="C269" s="189" t="s">
        <v>332</v>
      </c>
      <c r="D269" s="79" t="s">
        <v>329</v>
      </c>
      <c r="E269" s="80">
        <v>227.03225699999999</v>
      </c>
      <c r="F269" s="79">
        <v>0.60799999999999998</v>
      </c>
      <c r="G269" s="188" t="s">
        <v>168</v>
      </c>
      <c r="H269" s="98">
        <v>3930.06</v>
      </c>
      <c r="I269" s="97">
        <v>0</v>
      </c>
      <c r="J269" s="97">
        <v>3920.34</v>
      </c>
      <c r="K269" s="97">
        <v>0</v>
      </c>
      <c r="L269" s="97">
        <v>7627.2</v>
      </c>
      <c r="M269" s="97">
        <v>13265.75</v>
      </c>
      <c r="N269" s="97">
        <v>13574.99</v>
      </c>
      <c r="O269" s="97">
        <v>956.4</v>
      </c>
      <c r="P269" s="97">
        <v>17011.25</v>
      </c>
      <c r="Q269" s="99">
        <v>4950.4799999999996</v>
      </c>
      <c r="R269" s="98">
        <v>0</v>
      </c>
      <c r="S269" s="97">
        <v>0</v>
      </c>
      <c r="T269" s="97">
        <v>0</v>
      </c>
      <c r="U269" s="97">
        <v>0</v>
      </c>
      <c r="V269" s="97">
        <v>0</v>
      </c>
      <c r="W269" s="99">
        <v>0</v>
      </c>
      <c r="X269" s="187">
        <f t="shared" si="53"/>
        <v>1960.17</v>
      </c>
      <c r="Y269" s="99">
        <f t="shared" si="54"/>
        <v>10446.475</v>
      </c>
      <c r="Z269" s="186">
        <f t="shared" si="55"/>
        <v>0</v>
      </c>
      <c r="AA269" s="99">
        <f t="shared" si="56"/>
        <v>0</v>
      </c>
      <c r="AB269" s="171">
        <f t="shared" si="57"/>
        <v>0.18763937117544435</v>
      </c>
      <c r="AC269" s="171" t="e">
        <f t="shared" si="58"/>
        <v>#DIV/0!</v>
      </c>
      <c r="AD269" s="173" t="e">
        <f t="shared" si="59"/>
        <v>#DIV/0!</v>
      </c>
      <c r="AE269" s="172" t="e">
        <f t="shared" si="60"/>
        <v>#DIV/0!</v>
      </c>
      <c r="AF269" s="171" t="e">
        <f t="shared" si="61"/>
        <v>#DIV/0!</v>
      </c>
      <c r="AG269" s="171">
        <f t="shared" si="62"/>
        <v>4.6204673243662744E-2</v>
      </c>
      <c r="AH269" s="171" t="e">
        <f t="shared" si="63"/>
        <v>#DIV/0!</v>
      </c>
      <c r="AI269" s="172">
        <f t="shared" si="64"/>
        <v>0.20311124811054695</v>
      </c>
      <c r="AJ269" s="185">
        <f t="shared" si="65"/>
        <v>3.3642549764316153E-2</v>
      </c>
    </row>
    <row r="270" spans="1:36">
      <c r="A270" s="191">
        <v>441</v>
      </c>
      <c r="B270" s="190" t="s">
        <v>331</v>
      </c>
      <c r="C270" s="189" t="s">
        <v>330</v>
      </c>
      <c r="D270" s="79" t="s">
        <v>329</v>
      </c>
      <c r="E270" s="80">
        <v>307.00186200000002</v>
      </c>
      <c r="F270" s="79">
        <v>0.67800000000000005</v>
      </c>
      <c r="G270" s="188" t="s">
        <v>168</v>
      </c>
      <c r="H270" s="98">
        <v>0</v>
      </c>
      <c r="I270" s="97">
        <v>5825.37</v>
      </c>
      <c r="J270" s="97">
        <v>10384.52</v>
      </c>
      <c r="K270" s="97">
        <v>0</v>
      </c>
      <c r="L270" s="97">
        <v>0</v>
      </c>
      <c r="M270" s="97">
        <v>0</v>
      </c>
      <c r="N270" s="97">
        <v>0</v>
      </c>
      <c r="O270" s="97">
        <v>0</v>
      </c>
      <c r="P270" s="97">
        <v>0</v>
      </c>
      <c r="Q270" s="99">
        <v>0</v>
      </c>
      <c r="R270" s="98">
        <v>32841.519999999997</v>
      </c>
      <c r="S270" s="97">
        <v>9816.32</v>
      </c>
      <c r="T270" s="97">
        <v>9741.14</v>
      </c>
      <c r="U270" s="97">
        <v>15625.21</v>
      </c>
      <c r="V270" s="97">
        <v>4201.82</v>
      </c>
      <c r="W270" s="99">
        <v>24427.84</v>
      </c>
      <c r="X270" s="187">
        <f t="shared" si="53"/>
        <v>2912.6849999999999</v>
      </c>
      <c r="Y270" s="99">
        <f t="shared" si="54"/>
        <v>0</v>
      </c>
      <c r="Z270" s="186">
        <f t="shared" si="55"/>
        <v>9816.32</v>
      </c>
      <c r="AA270" s="99">
        <f t="shared" si="56"/>
        <v>15625.21</v>
      </c>
      <c r="AB270" s="171" t="e">
        <f t="shared" si="57"/>
        <v>#DIV/0!</v>
      </c>
      <c r="AC270" s="171">
        <f t="shared" si="58"/>
        <v>0.62823603650766935</v>
      </c>
      <c r="AD270" s="173" t="e">
        <f t="shared" si="59"/>
        <v>#DIV/0!</v>
      </c>
      <c r="AE270" s="172">
        <f t="shared" si="60"/>
        <v>0.29671862775459645</v>
      </c>
      <c r="AF270" s="171">
        <f t="shared" si="61"/>
        <v>0</v>
      </c>
      <c r="AG270" s="171">
        <f t="shared" si="62"/>
        <v>7.6173344618147842E-2</v>
      </c>
      <c r="AH270" s="171">
        <f t="shared" si="63"/>
        <v>0.79269924056825491</v>
      </c>
      <c r="AI270" s="172">
        <f t="shared" si="64"/>
        <v>0.11700586379669342</v>
      </c>
      <c r="AJ270" s="185">
        <f t="shared" si="65"/>
        <v>6.3043185202772637E-3</v>
      </c>
    </row>
    <row r="271" spans="1:36">
      <c r="A271" s="191">
        <v>555</v>
      </c>
      <c r="B271" s="190" t="s">
        <v>328</v>
      </c>
      <c r="C271" s="189" t="s">
        <v>327</v>
      </c>
      <c r="D271" s="79" t="s">
        <v>322</v>
      </c>
      <c r="E271" s="80">
        <v>300.28961199999998</v>
      </c>
      <c r="F271" s="79">
        <v>1.86</v>
      </c>
      <c r="G271" s="188" t="s">
        <v>303</v>
      </c>
      <c r="H271" s="98">
        <v>58092.7</v>
      </c>
      <c r="I271" s="97">
        <v>45066.92</v>
      </c>
      <c r="J271" s="97">
        <v>331013</v>
      </c>
      <c r="K271" s="97">
        <v>124836.84</v>
      </c>
      <c r="L271" s="97">
        <v>615875.93999999994</v>
      </c>
      <c r="M271" s="97">
        <v>546250.38</v>
      </c>
      <c r="N271" s="97">
        <v>48612.05</v>
      </c>
      <c r="O271" s="97">
        <v>68688.34</v>
      </c>
      <c r="P271" s="97">
        <v>50625.09</v>
      </c>
      <c r="Q271" s="99">
        <v>517749.53</v>
      </c>
      <c r="R271" s="98">
        <v>107209.13</v>
      </c>
      <c r="S271" s="97">
        <v>835702.69</v>
      </c>
      <c r="T271" s="97">
        <v>64990.41</v>
      </c>
      <c r="U271" s="97">
        <v>125875.66</v>
      </c>
      <c r="V271" s="97">
        <v>325750.78000000003</v>
      </c>
      <c r="W271" s="99">
        <v>82466.429999999993</v>
      </c>
      <c r="X271" s="187">
        <f t="shared" si="53"/>
        <v>91464.76999999999</v>
      </c>
      <c r="Y271" s="99">
        <f t="shared" si="54"/>
        <v>293218.93500000006</v>
      </c>
      <c r="Z271" s="186">
        <f t="shared" si="55"/>
        <v>107209.13</v>
      </c>
      <c r="AA271" s="99">
        <f t="shared" si="56"/>
        <v>125875.66</v>
      </c>
      <c r="AB271" s="171">
        <f t="shared" si="57"/>
        <v>0.31193336815032074</v>
      </c>
      <c r="AC271" s="171">
        <f t="shared" si="58"/>
        <v>0.85170659681148841</v>
      </c>
      <c r="AD271" s="173">
        <f t="shared" si="59"/>
        <v>0.36624510050538234</v>
      </c>
      <c r="AE271" s="172">
        <f t="shared" si="60"/>
        <v>0.85314347761240095</v>
      </c>
      <c r="AF271" s="171">
        <f t="shared" si="61"/>
        <v>2.3294331485531043</v>
      </c>
      <c r="AG271" s="171">
        <f t="shared" si="62"/>
        <v>0.29813710686621481</v>
      </c>
      <c r="AH271" s="171">
        <f t="shared" si="63"/>
        <v>0.57794762263199573</v>
      </c>
      <c r="AI271" s="172">
        <f t="shared" si="64"/>
        <v>0.42004827959211732</v>
      </c>
      <c r="AJ271" s="185">
        <f t="shared" si="65"/>
        <v>0.47760197231348123</v>
      </c>
    </row>
    <row r="272" spans="1:36">
      <c r="A272" s="191">
        <v>556</v>
      </c>
      <c r="B272" s="190" t="s">
        <v>326</v>
      </c>
      <c r="C272" s="189" t="s">
        <v>325</v>
      </c>
      <c r="D272" s="79" t="s">
        <v>322</v>
      </c>
      <c r="E272" s="80">
        <v>378.23950200000002</v>
      </c>
      <c r="F272" s="79">
        <v>3.11</v>
      </c>
      <c r="G272" s="188" t="s">
        <v>168</v>
      </c>
      <c r="H272" s="98">
        <v>14301.59</v>
      </c>
      <c r="I272" s="97">
        <v>7625.81</v>
      </c>
      <c r="J272" s="97">
        <v>19830.57</v>
      </c>
      <c r="K272" s="97">
        <v>12691.09</v>
      </c>
      <c r="L272" s="97">
        <v>1947.32</v>
      </c>
      <c r="M272" s="97">
        <v>10498.83</v>
      </c>
      <c r="N272" s="97">
        <v>22219.41</v>
      </c>
      <c r="O272" s="97">
        <v>7262.89</v>
      </c>
      <c r="P272" s="97">
        <v>12877.54</v>
      </c>
      <c r="Q272" s="99">
        <v>0</v>
      </c>
      <c r="R272" s="98">
        <v>11873.7</v>
      </c>
      <c r="S272" s="97">
        <v>12618.92</v>
      </c>
      <c r="T272" s="97">
        <v>9612.1</v>
      </c>
      <c r="U272" s="97">
        <v>2536.46</v>
      </c>
      <c r="V272" s="97">
        <v>7431.14</v>
      </c>
      <c r="W272" s="99">
        <v>9186.18</v>
      </c>
      <c r="X272" s="187">
        <f t="shared" si="53"/>
        <v>13496.34</v>
      </c>
      <c r="Y272" s="99">
        <f t="shared" si="54"/>
        <v>8880.86</v>
      </c>
      <c r="Z272" s="186">
        <f t="shared" si="55"/>
        <v>11873.7</v>
      </c>
      <c r="AA272" s="99">
        <f t="shared" si="56"/>
        <v>7431.14</v>
      </c>
      <c r="AB272" s="171">
        <f t="shared" si="57"/>
        <v>1.5197109288965258</v>
      </c>
      <c r="AC272" s="171">
        <f t="shared" si="58"/>
        <v>1.5978302117844638</v>
      </c>
      <c r="AD272" s="173">
        <f t="shared" si="59"/>
        <v>0.95110914644635858</v>
      </c>
      <c r="AE272" s="172">
        <f t="shared" si="60"/>
        <v>1.1366583289117966</v>
      </c>
      <c r="AF272" s="171">
        <f t="shared" si="61"/>
        <v>1.1950871602472837</v>
      </c>
      <c r="AG272" s="171">
        <f t="shared" si="62"/>
        <v>0.35615316703147565</v>
      </c>
      <c r="AH272" s="171">
        <f t="shared" si="63"/>
        <v>8.4747160851411041E-2</v>
      </c>
      <c r="AI272" s="172">
        <f t="shared" si="64"/>
        <v>0.49747470566517271</v>
      </c>
      <c r="AJ272" s="185">
        <f t="shared" si="65"/>
        <v>0.59916690079644885</v>
      </c>
    </row>
    <row r="273" spans="1:36">
      <c r="A273" s="191">
        <v>557</v>
      </c>
      <c r="B273" s="190" t="s">
        <v>324</v>
      </c>
      <c r="C273" s="189" t="s">
        <v>323</v>
      </c>
      <c r="D273" s="79" t="s">
        <v>322</v>
      </c>
      <c r="E273" s="80">
        <v>380.25531000000001</v>
      </c>
      <c r="F273" s="79">
        <v>3.6379999999999999</v>
      </c>
      <c r="G273" s="188" t="s">
        <v>168</v>
      </c>
      <c r="H273" s="98">
        <v>20276.41</v>
      </c>
      <c r="I273" s="97">
        <v>21085.97</v>
      </c>
      <c r="J273" s="97">
        <v>11456.45</v>
      </c>
      <c r="K273" s="97">
        <v>8053.8</v>
      </c>
      <c r="L273" s="97">
        <v>5749.41</v>
      </c>
      <c r="M273" s="97">
        <v>12401.46</v>
      </c>
      <c r="N273" s="97">
        <v>20371.84</v>
      </c>
      <c r="O273" s="97">
        <v>15155.55</v>
      </c>
      <c r="P273" s="97">
        <v>15468.35</v>
      </c>
      <c r="Q273" s="99">
        <v>3931.59</v>
      </c>
      <c r="R273" s="98">
        <v>13834.03</v>
      </c>
      <c r="S273" s="97">
        <v>8275.73</v>
      </c>
      <c r="T273" s="97">
        <v>10797.17</v>
      </c>
      <c r="U273" s="97">
        <v>34290.949999999997</v>
      </c>
      <c r="V273" s="97">
        <v>17983.29</v>
      </c>
      <c r="W273" s="99">
        <v>17418.650000000001</v>
      </c>
      <c r="X273" s="187">
        <f t="shared" si="53"/>
        <v>15866.43</v>
      </c>
      <c r="Y273" s="99">
        <f t="shared" si="54"/>
        <v>13778.504999999999</v>
      </c>
      <c r="Z273" s="186">
        <f t="shared" si="55"/>
        <v>10797.17</v>
      </c>
      <c r="AA273" s="99">
        <f t="shared" si="56"/>
        <v>17983.29</v>
      </c>
      <c r="AB273" s="171">
        <f t="shared" si="57"/>
        <v>1.1515349451918042</v>
      </c>
      <c r="AC273" s="171">
        <f t="shared" si="58"/>
        <v>0.60040014924966456</v>
      </c>
      <c r="AD273" s="173">
        <f t="shared" si="59"/>
        <v>1.9179458010310406</v>
      </c>
      <c r="AE273" s="172">
        <f t="shared" si="60"/>
        <v>1.4694989520402106</v>
      </c>
      <c r="AF273" s="171">
        <f t="shared" si="61"/>
        <v>0.76618377393680459</v>
      </c>
      <c r="AG273" s="171">
        <f t="shared" si="62"/>
        <v>0.47913643668056605</v>
      </c>
      <c r="AH273" s="171">
        <f t="shared" si="63"/>
        <v>0.10038381425628506</v>
      </c>
      <c r="AI273" s="172">
        <f t="shared" si="64"/>
        <v>0.34275200100902048</v>
      </c>
      <c r="AJ273" s="185">
        <f t="shared" si="65"/>
        <v>7.1550594927423466E-2</v>
      </c>
    </row>
    <row r="274" spans="1:36">
      <c r="A274" s="191">
        <v>558</v>
      </c>
      <c r="B274" s="190" t="s">
        <v>321</v>
      </c>
      <c r="C274" s="189" t="s">
        <v>320</v>
      </c>
      <c r="D274" s="79" t="s">
        <v>319</v>
      </c>
      <c r="E274" s="80">
        <v>583.25524900000005</v>
      </c>
      <c r="F274" s="79">
        <v>2.085</v>
      </c>
      <c r="G274" s="188" t="s">
        <v>303</v>
      </c>
      <c r="H274" s="98">
        <v>518.98</v>
      </c>
      <c r="I274" s="97">
        <v>1304.56</v>
      </c>
      <c r="J274" s="97">
        <v>437.28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>
        <v>356.29</v>
      </c>
      <c r="Q274" s="99">
        <v>0</v>
      </c>
      <c r="R274" s="98">
        <v>2131.09</v>
      </c>
      <c r="S274" s="97">
        <v>510.04</v>
      </c>
      <c r="T274" s="97">
        <v>2969.1</v>
      </c>
      <c r="U274" s="97">
        <v>2856.45</v>
      </c>
      <c r="V274" s="97">
        <v>4391.7</v>
      </c>
      <c r="W274" s="99">
        <v>2239.16</v>
      </c>
      <c r="X274" s="187">
        <f t="shared" si="53"/>
        <v>478.13</v>
      </c>
      <c r="Y274" s="99">
        <f t="shared" si="54"/>
        <v>0</v>
      </c>
      <c r="Z274" s="186">
        <f t="shared" si="55"/>
        <v>2131.09</v>
      </c>
      <c r="AA274" s="99">
        <f t="shared" si="56"/>
        <v>2856.45</v>
      </c>
      <c r="AB274" s="171" t="e">
        <f t="shared" si="57"/>
        <v>#DIV/0!</v>
      </c>
      <c r="AC274" s="171">
        <f t="shared" si="58"/>
        <v>0.74606242013688329</v>
      </c>
      <c r="AD274" s="173" t="e">
        <f t="shared" si="59"/>
        <v>#DIV/0!</v>
      </c>
      <c r="AE274" s="172">
        <f t="shared" si="60"/>
        <v>0.22435936539517334</v>
      </c>
      <c r="AF274" s="171">
        <f t="shared" si="61"/>
        <v>0</v>
      </c>
      <c r="AG274" s="171">
        <f t="shared" si="62"/>
        <v>5.6549214445956203E-2</v>
      </c>
      <c r="AH274" s="171">
        <f t="shared" si="63"/>
        <v>0.25136883031402735</v>
      </c>
      <c r="AI274" s="172">
        <f t="shared" si="64"/>
        <v>0.11472634938084551</v>
      </c>
      <c r="AJ274" s="185">
        <f t="shared" si="65"/>
        <v>1.6957179679835362E-4</v>
      </c>
    </row>
    <row r="275" spans="1:36">
      <c r="A275" s="191">
        <v>565</v>
      </c>
      <c r="B275" s="190" t="s">
        <v>318</v>
      </c>
      <c r="C275" s="189" t="s">
        <v>317</v>
      </c>
      <c r="D275" s="79" t="s">
        <v>314</v>
      </c>
      <c r="E275" s="80">
        <v>76.076256000000001</v>
      </c>
      <c r="F275" s="79">
        <v>0.63</v>
      </c>
      <c r="G275" s="188" t="s">
        <v>303</v>
      </c>
      <c r="H275" s="98">
        <v>9588.26</v>
      </c>
      <c r="I275" s="97">
        <v>0</v>
      </c>
      <c r="J275" s="97">
        <v>0</v>
      </c>
      <c r="K275" s="97">
        <v>0</v>
      </c>
      <c r="L275" s="97">
        <v>0</v>
      </c>
      <c r="M275" s="97">
        <v>0</v>
      </c>
      <c r="N275" s="97">
        <v>10479.83</v>
      </c>
      <c r="O275" s="97">
        <v>0</v>
      </c>
      <c r="P275" s="97">
        <v>89153.97</v>
      </c>
      <c r="Q275" s="99">
        <v>706365.31</v>
      </c>
      <c r="R275" s="98">
        <v>3097.19</v>
      </c>
      <c r="S275" s="97">
        <v>3124.31</v>
      </c>
      <c r="T275" s="97">
        <v>0</v>
      </c>
      <c r="U275" s="97">
        <v>0</v>
      </c>
      <c r="V275" s="97">
        <v>2489.56</v>
      </c>
      <c r="W275" s="99">
        <v>0</v>
      </c>
      <c r="X275" s="187">
        <f t="shared" si="53"/>
        <v>0</v>
      </c>
      <c r="Y275" s="99">
        <f t="shared" si="54"/>
        <v>5239.915</v>
      </c>
      <c r="Z275" s="186">
        <f t="shared" si="55"/>
        <v>3097.19</v>
      </c>
      <c r="AA275" s="99">
        <f t="shared" si="56"/>
        <v>0</v>
      </c>
      <c r="AB275" s="171">
        <f t="shared" si="57"/>
        <v>0</v>
      </c>
      <c r="AC275" s="171" t="e">
        <f t="shared" si="58"/>
        <v>#DIV/0!</v>
      </c>
      <c r="AD275" s="173" t="e">
        <f t="shared" si="59"/>
        <v>#DIV/0!</v>
      </c>
      <c r="AE275" s="172">
        <f t="shared" si="60"/>
        <v>0</v>
      </c>
      <c r="AF275" s="171" t="e">
        <f t="shared" si="61"/>
        <v>#DIV/0!</v>
      </c>
      <c r="AG275" s="171">
        <f t="shared" si="62"/>
        <v>0.38671894140262175</v>
      </c>
      <c r="AH275" s="171">
        <f t="shared" si="63"/>
        <v>0.40196957616292722</v>
      </c>
      <c r="AI275" s="172">
        <f t="shared" si="64"/>
        <v>0.91745679281856174</v>
      </c>
      <c r="AJ275" s="185">
        <f t="shared" si="65"/>
        <v>0.45487117084814499</v>
      </c>
    </row>
    <row r="276" spans="1:36">
      <c r="A276" s="191">
        <v>566</v>
      </c>
      <c r="B276" s="190" t="s">
        <v>316</v>
      </c>
      <c r="C276" s="189" t="s">
        <v>315</v>
      </c>
      <c r="D276" s="79" t="s">
        <v>314</v>
      </c>
      <c r="E276" s="80">
        <v>157.06097399999999</v>
      </c>
      <c r="F276" s="79">
        <v>0.59299999999999997</v>
      </c>
      <c r="G276" s="188" t="s">
        <v>303</v>
      </c>
      <c r="H276" s="98">
        <v>50863.199999999997</v>
      </c>
      <c r="I276" s="97">
        <v>17030.099999999999</v>
      </c>
      <c r="J276" s="97">
        <v>16894.07</v>
      </c>
      <c r="K276" s="97">
        <v>3521.57</v>
      </c>
      <c r="L276" s="97">
        <v>3184.31</v>
      </c>
      <c r="M276" s="97">
        <v>34001.14</v>
      </c>
      <c r="N276" s="97">
        <v>19892.8</v>
      </c>
      <c r="O276" s="97">
        <v>19634.3</v>
      </c>
      <c r="P276" s="97">
        <v>6117.18</v>
      </c>
      <c r="Q276" s="99">
        <v>4410.93</v>
      </c>
      <c r="R276" s="98">
        <v>39450.199999999997</v>
      </c>
      <c r="S276" s="97">
        <v>35504.04</v>
      </c>
      <c r="T276" s="97">
        <v>34755.93</v>
      </c>
      <c r="U276" s="97">
        <v>41684.230000000003</v>
      </c>
      <c r="V276" s="97">
        <v>30886.91</v>
      </c>
      <c r="W276" s="99">
        <v>20039.830000000002</v>
      </c>
      <c r="X276" s="187">
        <f t="shared" si="53"/>
        <v>16962.084999999999</v>
      </c>
      <c r="Y276" s="99">
        <f t="shared" si="54"/>
        <v>12875.74</v>
      </c>
      <c r="Z276" s="186">
        <f t="shared" si="55"/>
        <v>35504.04</v>
      </c>
      <c r="AA276" s="99">
        <f t="shared" si="56"/>
        <v>30886.91</v>
      </c>
      <c r="AB276" s="171">
        <f t="shared" si="57"/>
        <v>1.3173677784733149</v>
      </c>
      <c r="AC276" s="171">
        <f t="shared" si="58"/>
        <v>1.1494850083740977</v>
      </c>
      <c r="AD276" s="173">
        <f t="shared" si="59"/>
        <v>1.1460504216028715</v>
      </c>
      <c r="AE276" s="172">
        <f t="shared" si="60"/>
        <v>0.47775084187602307</v>
      </c>
      <c r="AF276" s="171">
        <f t="shared" si="61"/>
        <v>0.41686721008997013</v>
      </c>
      <c r="AG276" s="171">
        <f t="shared" si="62"/>
        <v>0.47714515341447039</v>
      </c>
      <c r="AH276" s="171">
        <f t="shared" si="63"/>
        <v>0.42451650713972461</v>
      </c>
      <c r="AI276" s="172">
        <f t="shared" si="64"/>
        <v>0.28179483131326177</v>
      </c>
      <c r="AJ276" s="185">
        <f t="shared" si="65"/>
        <v>9.0579976726758202E-2</v>
      </c>
    </row>
    <row r="277" spans="1:36">
      <c r="A277" s="191">
        <v>635</v>
      </c>
      <c r="B277" s="190" t="s">
        <v>313</v>
      </c>
      <c r="C277" s="189" t="s">
        <v>312</v>
      </c>
      <c r="D277" s="79" t="s">
        <v>300</v>
      </c>
      <c r="E277" s="80">
        <v>192.06886299999999</v>
      </c>
      <c r="F277" s="79">
        <v>1.7809999999999999</v>
      </c>
      <c r="G277" s="188" t="s">
        <v>303</v>
      </c>
      <c r="H277" s="98">
        <v>55163.34</v>
      </c>
      <c r="I277" s="97">
        <v>33443.11</v>
      </c>
      <c r="J277" s="97">
        <v>167217.47</v>
      </c>
      <c r="K277" s="97">
        <v>151049.07999999999</v>
      </c>
      <c r="L277" s="97">
        <v>110607.12</v>
      </c>
      <c r="M277" s="97">
        <v>95116.82</v>
      </c>
      <c r="N277" s="97">
        <v>91553.79</v>
      </c>
      <c r="O277" s="97">
        <v>51487.64</v>
      </c>
      <c r="P277" s="97">
        <v>58927.83</v>
      </c>
      <c r="Q277" s="99">
        <v>46135.68</v>
      </c>
      <c r="R277" s="98">
        <v>88089.27</v>
      </c>
      <c r="S277" s="97">
        <v>208320.81</v>
      </c>
      <c r="T277" s="97">
        <v>118526.5</v>
      </c>
      <c r="U277" s="97">
        <v>71260.460000000006</v>
      </c>
      <c r="V277" s="97">
        <v>144989.48000000001</v>
      </c>
      <c r="W277" s="99">
        <v>133110.32999999999</v>
      </c>
      <c r="X277" s="187">
        <f t="shared" si="53"/>
        <v>103106.20999999999</v>
      </c>
      <c r="Y277" s="99">
        <f t="shared" si="54"/>
        <v>75240.81</v>
      </c>
      <c r="Z277" s="186">
        <f t="shared" si="55"/>
        <v>118526.5</v>
      </c>
      <c r="AA277" s="99">
        <f t="shared" si="56"/>
        <v>133110.32999999999</v>
      </c>
      <c r="AB277" s="171">
        <f t="shared" si="57"/>
        <v>1.3703495483368666</v>
      </c>
      <c r="AC277" s="171">
        <f t="shared" si="58"/>
        <v>0.89043802986590159</v>
      </c>
      <c r="AD277" s="173">
        <f t="shared" si="59"/>
        <v>1.5389611655998552</v>
      </c>
      <c r="AE277" s="172">
        <f t="shared" si="60"/>
        <v>0.86990006454252844</v>
      </c>
      <c r="AF277" s="171">
        <f t="shared" si="61"/>
        <v>0.56525147221857241</v>
      </c>
      <c r="AG277" s="171">
        <f t="shared" si="62"/>
        <v>0.40817586441082754</v>
      </c>
      <c r="AH277" s="171">
        <f t="shared" si="63"/>
        <v>0.63581885122033244</v>
      </c>
      <c r="AI277" s="172">
        <f t="shared" si="64"/>
        <v>0.49650533869423519</v>
      </c>
      <c r="AJ277" s="185">
        <f t="shared" si="65"/>
        <v>0.10481150139320013</v>
      </c>
    </row>
    <row r="278" spans="1:36">
      <c r="A278" s="191">
        <v>636</v>
      </c>
      <c r="B278" s="190" t="s">
        <v>311</v>
      </c>
      <c r="C278" s="189" t="s">
        <v>310</v>
      </c>
      <c r="D278" s="79" t="s">
        <v>300</v>
      </c>
      <c r="E278" s="80">
        <v>208.09698499999999</v>
      </c>
      <c r="F278" s="79">
        <v>1.849</v>
      </c>
      <c r="G278" s="188" t="s">
        <v>303</v>
      </c>
      <c r="H278" s="98">
        <v>36120.959999999999</v>
      </c>
      <c r="I278" s="97">
        <v>36305.75</v>
      </c>
      <c r="J278" s="97">
        <v>32052.560000000001</v>
      </c>
      <c r="K278" s="97">
        <v>27932.04</v>
      </c>
      <c r="L278" s="97">
        <v>14377.77</v>
      </c>
      <c r="M278" s="97">
        <v>24118.799999999999</v>
      </c>
      <c r="N278" s="97">
        <v>43027.040000000001</v>
      </c>
      <c r="O278" s="97">
        <v>3827.87</v>
      </c>
      <c r="P278" s="97">
        <v>10262.1</v>
      </c>
      <c r="Q278" s="99">
        <v>9241.4500000000007</v>
      </c>
      <c r="R278" s="98">
        <v>53531.79</v>
      </c>
      <c r="S278" s="97">
        <v>14777.51</v>
      </c>
      <c r="T278" s="97">
        <v>6407.03</v>
      </c>
      <c r="U278" s="97">
        <v>19289.18</v>
      </c>
      <c r="V278" s="97">
        <v>47754.43</v>
      </c>
      <c r="W278" s="99">
        <v>14191.73</v>
      </c>
      <c r="X278" s="187">
        <f t="shared" si="53"/>
        <v>34086.76</v>
      </c>
      <c r="Y278" s="99">
        <f t="shared" si="54"/>
        <v>12319.935000000001</v>
      </c>
      <c r="Z278" s="186">
        <f t="shared" si="55"/>
        <v>14777.51</v>
      </c>
      <c r="AA278" s="99">
        <f t="shared" si="56"/>
        <v>19289.18</v>
      </c>
      <c r="AB278" s="171">
        <f t="shared" si="57"/>
        <v>2.766797065081918</v>
      </c>
      <c r="AC278" s="171">
        <f t="shared" si="58"/>
        <v>0.76610358760714559</v>
      </c>
      <c r="AD278" s="173">
        <f t="shared" si="59"/>
        <v>3.6115182200409155</v>
      </c>
      <c r="AE278" s="172">
        <f t="shared" si="60"/>
        <v>2.3066646546001324</v>
      </c>
      <c r="AF278" s="171">
        <f t="shared" si="61"/>
        <v>0.63869666828760996</v>
      </c>
      <c r="AG278" s="171">
        <f t="shared" si="62"/>
        <v>6.8589494534399359E-2</v>
      </c>
      <c r="AH278" s="171">
        <f t="shared" si="63"/>
        <v>0.90913708377165037</v>
      </c>
      <c r="AI278" s="172">
        <f t="shared" si="64"/>
        <v>0.53683587627724627</v>
      </c>
      <c r="AJ278" s="185">
        <f t="shared" si="65"/>
        <v>0.40804197956708754</v>
      </c>
    </row>
    <row r="279" spans="1:36">
      <c r="A279" s="191">
        <v>637</v>
      </c>
      <c r="B279" s="190" t="s">
        <v>309</v>
      </c>
      <c r="C279" s="189" t="s">
        <v>308</v>
      </c>
      <c r="D279" s="79" t="s">
        <v>300</v>
      </c>
      <c r="E279" s="80">
        <v>176.05549600000001</v>
      </c>
      <c r="F279" s="79">
        <v>0.74399999999999999</v>
      </c>
      <c r="G279" s="188" t="s">
        <v>303</v>
      </c>
      <c r="H279" s="98">
        <v>102009.5</v>
      </c>
      <c r="I279" s="97">
        <v>114714.12</v>
      </c>
      <c r="J279" s="97">
        <v>158496.23000000001</v>
      </c>
      <c r="K279" s="97">
        <v>122723.38</v>
      </c>
      <c r="L279" s="97">
        <v>77101.759999999995</v>
      </c>
      <c r="M279" s="97">
        <v>60999.8</v>
      </c>
      <c r="N279" s="97">
        <v>84898.91</v>
      </c>
      <c r="O279" s="97">
        <v>211398</v>
      </c>
      <c r="P279" s="97">
        <v>172467.92</v>
      </c>
      <c r="Q279" s="99">
        <v>93046.3</v>
      </c>
      <c r="R279" s="98">
        <v>217263.8</v>
      </c>
      <c r="S279" s="97">
        <v>174085.42</v>
      </c>
      <c r="T279" s="97">
        <v>164527.92000000001</v>
      </c>
      <c r="U279" s="97">
        <v>125390.81</v>
      </c>
      <c r="V279" s="97">
        <v>65973.460000000006</v>
      </c>
      <c r="W279" s="99">
        <v>91169.84</v>
      </c>
      <c r="X279" s="187">
        <f t="shared" si="53"/>
        <v>118718.75</v>
      </c>
      <c r="Y279" s="99">
        <f t="shared" si="54"/>
        <v>88972.60500000001</v>
      </c>
      <c r="Z279" s="186">
        <f t="shared" si="55"/>
        <v>174085.42</v>
      </c>
      <c r="AA279" s="99">
        <f t="shared" si="56"/>
        <v>91169.84</v>
      </c>
      <c r="AB279" s="171">
        <f t="shared" si="57"/>
        <v>1.3343292578653843</v>
      </c>
      <c r="AC279" s="171">
        <f t="shared" si="58"/>
        <v>1.9094628223544103</v>
      </c>
      <c r="AD279" s="173">
        <f t="shared" si="59"/>
        <v>0.69879823908806271</v>
      </c>
      <c r="AE279" s="172">
        <f t="shared" si="60"/>
        <v>0.68195688070833271</v>
      </c>
      <c r="AF279" s="171">
        <f t="shared" si="61"/>
        <v>0.97589954090080677</v>
      </c>
      <c r="AG279" s="171">
        <f t="shared" si="62"/>
        <v>0.81469122898410584</v>
      </c>
      <c r="AH279" s="171">
        <f t="shared" si="63"/>
        <v>1.8277735969090238E-2</v>
      </c>
      <c r="AI279" s="172">
        <f t="shared" si="64"/>
        <v>2.7449456113786044E-2</v>
      </c>
      <c r="AJ279" s="185">
        <f t="shared" si="65"/>
        <v>0.57173345506640971</v>
      </c>
    </row>
    <row r="280" spans="1:36">
      <c r="A280" s="191">
        <v>638</v>
      </c>
      <c r="B280" s="190" t="s">
        <v>307</v>
      </c>
      <c r="C280" s="189" t="s">
        <v>306</v>
      </c>
      <c r="D280" s="79" t="s">
        <v>300</v>
      </c>
      <c r="E280" s="80">
        <v>190.07141100000001</v>
      </c>
      <c r="F280" s="79">
        <v>1.901</v>
      </c>
      <c r="G280" s="188" t="s">
        <v>303</v>
      </c>
      <c r="H280" s="98">
        <v>8938.19</v>
      </c>
      <c r="I280" s="97">
        <v>5540.41</v>
      </c>
      <c r="J280" s="97">
        <v>30482.28</v>
      </c>
      <c r="K280" s="97">
        <v>11412.5</v>
      </c>
      <c r="L280" s="97">
        <v>23830.48</v>
      </c>
      <c r="M280" s="97">
        <v>17234.650000000001</v>
      </c>
      <c r="N280" s="97">
        <v>22940.9</v>
      </c>
      <c r="O280" s="97">
        <v>21398.46</v>
      </c>
      <c r="P280" s="97">
        <v>17051.259999999998</v>
      </c>
      <c r="Q280" s="99">
        <v>11552.58</v>
      </c>
      <c r="R280" s="98">
        <v>24850.49</v>
      </c>
      <c r="S280" s="97">
        <v>20705.27</v>
      </c>
      <c r="T280" s="97">
        <v>21376.77</v>
      </c>
      <c r="U280" s="97">
        <v>11899.21</v>
      </c>
      <c r="V280" s="97">
        <v>9947.99</v>
      </c>
      <c r="W280" s="99">
        <v>40423.199999999997</v>
      </c>
      <c r="X280" s="187">
        <f t="shared" si="53"/>
        <v>10175.345000000001</v>
      </c>
      <c r="Y280" s="99">
        <f t="shared" si="54"/>
        <v>19316.555</v>
      </c>
      <c r="Z280" s="186">
        <f t="shared" si="55"/>
        <v>21376.77</v>
      </c>
      <c r="AA280" s="99">
        <f t="shared" si="56"/>
        <v>11899.21</v>
      </c>
      <c r="AB280" s="171">
        <f t="shared" si="57"/>
        <v>0.52676810124786744</v>
      </c>
      <c r="AC280" s="171">
        <f t="shared" si="58"/>
        <v>1.796486489439215</v>
      </c>
      <c r="AD280" s="173">
        <f t="shared" si="59"/>
        <v>0.29322129854274692</v>
      </c>
      <c r="AE280" s="172">
        <f t="shared" si="60"/>
        <v>0.47600011601378511</v>
      </c>
      <c r="AF280" s="171">
        <f t="shared" si="61"/>
        <v>1.623347684426109</v>
      </c>
      <c r="AG280" s="171">
        <f t="shared" si="62"/>
        <v>0.35622805756878928</v>
      </c>
      <c r="AH280" s="171">
        <f t="shared" si="63"/>
        <v>0.88325198010658323</v>
      </c>
      <c r="AI280" s="172">
        <f t="shared" si="64"/>
        <v>0.27496867936939823</v>
      </c>
      <c r="AJ280" s="185">
        <f t="shared" si="65"/>
        <v>0.80960392446897123</v>
      </c>
    </row>
    <row r="281" spans="1:36">
      <c r="A281" s="191">
        <v>639</v>
      </c>
      <c r="B281" s="190" t="s">
        <v>305</v>
      </c>
      <c r="C281" s="189" t="s">
        <v>304</v>
      </c>
      <c r="D281" s="79" t="s">
        <v>300</v>
      </c>
      <c r="E281" s="80">
        <v>198.08781400000001</v>
      </c>
      <c r="F281" s="79">
        <v>0.63900000000000001</v>
      </c>
      <c r="G281" s="188" t="s">
        <v>303</v>
      </c>
      <c r="H281" s="98">
        <v>9189271</v>
      </c>
      <c r="I281" s="97">
        <v>7415172</v>
      </c>
      <c r="J281" s="97">
        <v>2225991</v>
      </c>
      <c r="K281" s="97">
        <v>4413820</v>
      </c>
      <c r="L281" s="97">
        <v>10070409</v>
      </c>
      <c r="M281" s="97">
        <v>9510673</v>
      </c>
      <c r="N281" s="97">
        <v>9244405</v>
      </c>
      <c r="O281" s="97">
        <v>10245398</v>
      </c>
      <c r="P281" s="97">
        <v>8511171</v>
      </c>
      <c r="Q281" s="99">
        <v>9212462</v>
      </c>
      <c r="R281" s="98">
        <v>881974</v>
      </c>
      <c r="S281" s="97">
        <v>698447.75</v>
      </c>
      <c r="T281" s="97">
        <v>634116.93999999994</v>
      </c>
      <c r="U281" s="97">
        <v>938034.75</v>
      </c>
      <c r="V281" s="97">
        <v>791280.5</v>
      </c>
      <c r="W281" s="99">
        <v>913982.06</v>
      </c>
      <c r="X281" s="187">
        <f t="shared" si="53"/>
        <v>5914496</v>
      </c>
      <c r="Y281" s="99">
        <f t="shared" si="54"/>
        <v>9377539</v>
      </c>
      <c r="Z281" s="186">
        <f t="shared" si="55"/>
        <v>698447.75</v>
      </c>
      <c r="AA281" s="99">
        <f t="shared" si="56"/>
        <v>913982.06</v>
      </c>
      <c r="AB281" s="171">
        <f t="shared" si="57"/>
        <v>0.63070876058206737</v>
      </c>
      <c r="AC281" s="171">
        <f t="shared" si="58"/>
        <v>0.76418102779829178</v>
      </c>
      <c r="AD281" s="173">
        <f t="shared" si="59"/>
        <v>0.82533946491608678</v>
      </c>
      <c r="AE281" s="172">
        <f t="shared" si="60"/>
        <v>8.4680579184341269</v>
      </c>
      <c r="AF281" s="171">
        <f t="shared" si="61"/>
        <v>10.260090881871356</v>
      </c>
      <c r="AG281" s="171">
        <f t="shared" si="62"/>
        <v>2.032401763281648E-2</v>
      </c>
      <c r="AH281" s="171">
        <f t="shared" si="63"/>
        <v>0.17600597809100757</v>
      </c>
      <c r="AI281" s="172">
        <f t="shared" si="64"/>
        <v>3.9535762343269193E-2</v>
      </c>
      <c r="AJ281" s="185">
        <f t="shared" si="65"/>
        <v>8.295145501857433E-8</v>
      </c>
    </row>
    <row r="282" spans="1:36" ht="16" thickBot="1">
      <c r="A282" s="184">
        <v>640</v>
      </c>
      <c r="B282" s="183" t="s">
        <v>302</v>
      </c>
      <c r="C282" s="182" t="s">
        <v>301</v>
      </c>
      <c r="D282" s="180" t="s">
        <v>300</v>
      </c>
      <c r="E282" s="181">
        <v>172.09704600000001</v>
      </c>
      <c r="F282" s="180">
        <v>1.7170000000000001</v>
      </c>
      <c r="G282" s="179" t="s">
        <v>168</v>
      </c>
      <c r="H282" s="178">
        <v>53349.43</v>
      </c>
      <c r="I282" s="177">
        <v>19568.72</v>
      </c>
      <c r="J282" s="177">
        <v>39295.06</v>
      </c>
      <c r="K282" s="177">
        <v>13190.75</v>
      </c>
      <c r="L282" s="177">
        <v>14192.38</v>
      </c>
      <c r="M282" s="177">
        <v>20936.71</v>
      </c>
      <c r="N282" s="177">
        <v>14588.88</v>
      </c>
      <c r="O282" s="177">
        <v>8459.74</v>
      </c>
      <c r="P282" s="177">
        <v>12395.67</v>
      </c>
      <c r="Q282" s="174">
        <v>15480.42</v>
      </c>
      <c r="R282" s="178">
        <v>47666.41</v>
      </c>
      <c r="S282" s="177">
        <v>29020.97</v>
      </c>
      <c r="T282" s="177">
        <v>6711.02</v>
      </c>
      <c r="U282" s="177">
        <v>27968.42</v>
      </c>
      <c r="V282" s="177">
        <v>26012.959999999999</v>
      </c>
      <c r="W282" s="174">
        <v>17484.52</v>
      </c>
      <c r="X282" s="176">
        <f t="shared" si="53"/>
        <v>29431.89</v>
      </c>
      <c r="Y282" s="174">
        <f t="shared" si="54"/>
        <v>14390.63</v>
      </c>
      <c r="Z282" s="175">
        <f t="shared" si="55"/>
        <v>29020.97</v>
      </c>
      <c r="AA282" s="174">
        <f t="shared" si="56"/>
        <v>26012.959999999999</v>
      </c>
      <c r="AB282" s="171">
        <f t="shared" si="57"/>
        <v>2.0452120581239321</v>
      </c>
      <c r="AC282" s="171">
        <f t="shared" si="58"/>
        <v>1.1156350526814327</v>
      </c>
      <c r="AD282" s="173">
        <f t="shared" si="59"/>
        <v>1.8332267825470865</v>
      </c>
      <c r="AE282" s="172">
        <f t="shared" si="60"/>
        <v>1.0141594164495535</v>
      </c>
      <c r="AF282" s="171">
        <f t="shared" si="61"/>
        <v>0.55321001531544278</v>
      </c>
      <c r="AG282" s="170">
        <f t="shared" si="62"/>
        <v>5.4718767867785963E-2</v>
      </c>
      <c r="AH282" s="170">
        <f t="shared" si="63"/>
        <v>0.76202463817510868</v>
      </c>
      <c r="AI282" s="169">
        <f t="shared" si="64"/>
        <v>0.81889405313528441</v>
      </c>
      <c r="AJ282" s="168">
        <f t="shared" si="65"/>
        <v>2.1670568322613656E-2</v>
      </c>
    </row>
  </sheetData>
  <mergeCells count="3">
    <mergeCell ref="X1:AA1"/>
    <mergeCell ref="AB1:AF1"/>
    <mergeCell ref="AG1:AJ1"/>
  </mergeCells>
  <conditionalFormatting sqref="AB4:AD282">
    <cfRule type="colorScale" priority="4">
      <colorScale>
        <cfvo type="num" val="0.1"/>
        <cfvo type="num" val="1"/>
        <cfvo type="num" val="10"/>
        <color theme="8" tint="-0.249977111117893"/>
        <color theme="0"/>
        <color rgb="FFC00000"/>
      </colorScale>
    </cfRule>
  </conditionalFormatting>
  <conditionalFormatting sqref="AG4:AH282">
    <cfRule type="colorScale" priority="3">
      <colorScale>
        <cfvo type="num" val="0.05"/>
        <cfvo type="num" val="0.08"/>
        <cfvo type="num" val="0.1"/>
        <color rgb="FF00B050"/>
        <color rgb="FFFFEB84"/>
        <color theme="0"/>
      </colorScale>
    </cfRule>
  </conditionalFormatting>
  <conditionalFormatting sqref="AE4:AF282">
    <cfRule type="colorScale" priority="2">
      <colorScale>
        <cfvo type="num" val="0.1"/>
        <cfvo type="num" val="1"/>
        <cfvo type="num" val="10"/>
        <color theme="8" tint="-0.249977111117893"/>
        <color theme="0"/>
        <color rgb="FFC00000"/>
      </colorScale>
    </cfRule>
  </conditionalFormatting>
  <conditionalFormatting sqref="AI4:AJ282">
    <cfRule type="colorScale" priority="1">
      <colorScale>
        <cfvo type="num" val="0.05"/>
        <cfvo type="num" val="0.08"/>
        <cfvo type="num" val="0.1"/>
        <color rgb="FF00B050"/>
        <color rgb="FFFFEB84"/>
        <color theme="0"/>
      </colorScale>
    </cfRule>
  </conditionalFormatting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7C5B-71CA-6443-805B-1FFAC3427888}">
  <sheetPr>
    <pageSetUpPr fitToPage="1"/>
  </sheetPr>
  <dimension ref="A1:O142"/>
  <sheetViews>
    <sheetView zoomScale="90" zoomScaleNormal="90" workbookViewId="0">
      <selection activeCell="A2" sqref="A2"/>
    </sheetView>
  </sheetViews>
  <sheetFormatPr baseColWidth="10" defaultColWidth="7.85546875" defaultRowHeight="14"/>
  <cols>
    <col min="1" max="1" width="4.42578125" style="80" customWidth="1"/>
    <col min="2" max="2" width="48.7109375" style="80" customWidth="1"/>
    <col min="3" max="3" width="14.5703125" style="80" bestFit="1" customWidth="1"/>
    <col min="4" max="4" width="39" style="80" customWidth="1"/>
    <col min="5" max="5" width="8.140625" style="250" bestFit="1" customWidth="1"/>
    <col min="6" max="6" width="8.42578125" style="104" bestFit="1" customWidth="1"/>
    <col min="7" max="7" width="9.85546875" style="79" bestFit="1" customWidth="1"/>
    <col min="8" max="13" width="9.42578125" style="249" customWidth="1"/>
    <col min="14" max="16384" width="7.85546875" style="80"/>
  </cols>
  <sheetData>
    <row r="1" spans="1:15" ht="35" customHeight="1" thickBot="1">
      <c r="A1" s="393" t="s">
        <v>950</v>
      </c>
      <c r="B1" s="392"/>
      <c r="E1" s="79"/>
      <c r="H1" s="468" t="s">
        <v>277</v>
      </c>
      <c r="I1" s="468"/>
      <c r="J1" s="468"/>
      <c r="K1" s="469" t="s">
        <v>934</v>
      </c>
      <c r="L1" s="468"/>
      <c r="M1" s="468"/>
    </row>
    <row r="2" spans="1:15" ht="30">
      <c r="A2" s="391" t="s">
        <v>906</v>
      </c>
      <c r="B2" s="390" t="s">
        <v>905</v>
      </c>
      <c r="C2" s="387" t="s">
        <v>904</v>
      </c>
      <c r="D2" s="387" t="s">
        <v>903</v>
      </c>
      <c r="E2" s="389" t="s">
        <v>902</v>
      </c>
      <c r="F2" s="388" t="s">
        <v>901</v>
      </c>
      <c r="G2" s="387" t="s">
        <v>900</v>
      </c>
      <c r="H2" s="386" t="s">
        <v>255</v>
      </c>
      <c r="I2" s="385" t="s">
        <v>256</v>
      </c>
      <c r="J2" s="385" t="s">
        <v>257</v>
      </c>
      <c r="K2" s="385" t="s">
        <v>258</v>
      </c>
      <c r="L2" s="385" t="s">
        <v>259</v>
      </c>
      <c r="M2" s="385" t="s">
        <v>260</v>
      </c>
      <c r="N2" s="384" t="s">
        <v>933</v>
      </c>
      <c r="O2" s="384" t="s">
        <v>932</v>
      </c>
    </row>
    <row r="3" spans="1:15">
      <c r="A3" s="257">
        <v>1</v>
      </c>
      <c r="B3" s="383" t="s">
        <v>895</v>
      </c>
      <c r="C3" s="382" t="s">
        <v>894</v>
      </c>
      <c r="D3" s="382" t="s">
        <v>855</v>
      </c>
      <c r="E3" s="381">
        <v>90.054950000000005</v>
      </c>
      <c r="F3" s="380">
        <v>0.66605199999999998</v>
      </c>
      <c r="G3" s="379" t="s">
        <v>303</v>
      </c>
      <c r="H3" s="378">
        <v>166997.70000000001</v>
      </c>
      <c r="I3" s="377">
        <v>352071.5</v>
      </c>
      <c r="J3" s="377">
        <v>170314.1</v>
      </c>
      <c r="K3" s="377">
        <v>351641.8</v>
      </c>
      <c r="L3" s="377">
        <v>378276.2</v>
      </c>
      <c r="M3" s="377">
        <v>519102.4</v>
      </c>
      <c r="N3" s="251">
        <f t="shared" ref="N3:N34" si="0">MEDIAN(H3:J3)/MEDIAN(K3:M3)</f>
        <v>0.4502374191133357</v>
      </c>
      <c r="O3" s="250">
        <f t="shared" ref="O3:O34" si="1">TTEST(H3:J3,K3:M3,2,2)</f>
        <v>8.0698852312076394E-2</v>
      </c>
    </row>
    <row r="4" spans="1:15">
      <c r="A4" s="257">
        <v>2</v>
      </c>
      <c r="B4" s="383" t="s">
        <v>893</v>
      </c>
      <c r="C4" s="382" t="s">
        <v>892</v>
      </c>
      <c r="D4" s="382" t="s">
        <v>855</v>
      </c>
      <c r="E4" s="381">
        <v>175.119</v>
      </c>
      <c r="F4" s="380">
        <v>0.73872720000000003</v>
      </c>
      <c r="G4" s="379" t="s">
        <v>303</v>
      </c>
      <c r="H4" s="378">
        <v>102279.4</v>
      </c>
      <c r="I4" s="377">
        <v>211717.4</v>
      </c>
      <c r="J4" s="377">
        <v>194962.6</v>
      </c>
      <c r="K4" s="377">
        <v>438297.9</v>
      </c>
      <c r="L4" s="377">
        <v>1534738</v>
      </c>
      <c r="M4" s="377">
        <v>612135.69999999995</v>
      </c>
      <c r="N4" s="251">
        <f t="shared" si="0"/>
        <v>0.31849571916815178</v>
      </c>
      <c r="O4" s="250">
        <f t="shared" si="1"/>
        <v>0.11297721767809481</v>
      </c>
    </row>
    <row r="5" spans="1:15">
      <c r="A5" s="257">
        <v>3</v>
      </c>
      <c r="B5" s="383" t="s">
        <v>891</v>
      </c>
      <c r="C5" s="382" t="s">
        <v>890</v>
      </c>
      <c r="D5" s="382" t="s">
        <v>855</v>
      </c>
      <c r="E5" s="381">
        <v>133.0608</v>
      </c>
      <c r="F5" s="380">
        <v>0.89085579999999998</v>
      </c>
      <c r="G5" s="379" t="s">
        <v>303</v>
      </c>
      <c r="H5" s="378">
        <v>9759.7330000000002</v>
      </c>
      <c r="I5" s="377">
        <v>6875.366</v>
      </c>
      <c r="J5" s="377">
        <v>14599.67</v>
      </c>
      <c r="K5" s="377">
        <v>7095.4409999999998</v>
      </c>
      <c r="L5" s="377">
        <v>27347.99</v>
      </c>
      <c r="M5" s="377">
        <v>8589.9539999999997</v>
      </c>
      <c r="N5" s="251">
        <f t="shared" si="0"/>
        <v>1.1361798910681011</v>
      </c>
      <c r="O5" s="250">
        <f t="shared" si="1"/>
        <v>0.59890906395488974</v>
      </c>
    </row>
    <row r="6" spans="1:15">
      <c r="A6" s="257">
        <v>4</v>
      </c>
      <c r="B6" s="383" t="s">
        <v>889</v>
      </c>
      <c r="C6" s="382" t="s">
        <v>888</v>
      </c>
      <c r="D6" s="382" t="s">
        <v>855</v>
      </c>
      <c r="E6" s="381">
        <v>134.04480000000001</v>
      </c>
      <c r="F6" s="380">
        <v>0.65757880000000002</v>
      </c>
      <c r="G6" s="379" t="s">
        <v>303</v>
      </c>
      <c r="H6" s="378">
        <v>88825.69</v>
      </c>
      <c r="I6" s="377">
        <v>143028.29999999999</v>
      </c>
      <c r="J6" s="377">
        <v>94236.35</v>
      </c>
      <c r="K6" s="377">
        <v>84606.34</v>
      </c>
      <c r="L6" s="377">
        <v>109107.3</v>
      </c>
      <c r="M6" s="377">
        <v>104924.7</v>
      </c>
      <c r="N6" s="251">
        <f t="shared" si="0"/>
        <v>0.89813313738328537</v>
      </c>
      <c r="O6" s="250">
        <f t="shared" si="1"/>
        <v>0.65232178705093857</v>
      </c>
    </row>
    <row r="7" spans="1:15">
      <c r="A7" s="257">
        <v>5</v>
      </c>
      <c r="B7" s="383" t="s">
        <v>887</v>
      </c>
      <c r="C7" s="382" t="s">
        <v>886</v>
      </c>
      <c r="D7" s="382" t="s">
        <v>855</v>
      </c>
      <c r="E7" s="381">
        <v>122.027</v>
      </c>
      <c r="F7" s="380">
        <v>0.68544669999999996</v>
      </c>
      <c r="G7" s="379" t="s">
        <v>303</v>
      </c>
      <c r="H7" s="378">
        <v>10265.24</v>
      </c>
      <c r="I7" s="377">
        <v>21600.97</v>
      </c>
      <c r="J7" s="377">
        <v>14907.99</v>
      </c>
      <c r="K7" s="377">
        <v>26586.6</v>
      </c>
      <c r="L7" s="377">
        <v>34857.68</v>
      </c>
      <c r="M7" s="377">
        <v>39814.400000000001</v>
      </c>
      <c r="N7" s="251">
        <f t="shared" si="0"/>
        <v>0.42768164720084639</v>
      </c>
      <c r="O7" s="250">
        <f t="shared" si="1"/>
        <v>2.3132555457016511E-2</v>
      </c>
    </row>
    <row r="8" spans="1:15">
      <c r="A8" s="257">
        <v>6</v>
      </c>
      <c r="B8" s="383" t="s">
        <v>885</v>
      </c>
      <c r="C8" s="382" t="s">
        <v>884</v>
      </c>
      <c r="D8" s="382" t="s">
        <v>855</v>
      </c>
      <c r="E8" s="381">
        <v>148.06039999999999</v>
      </c>
      <c r="F8" s="380">
        <v>0.67484060000000001</v>
      </c>
      <c r="G8" s="379" t="s">
        <v>303</v>
      </c>
      <c r="H8" s="378">
        <v>937711.5</v>
      </c>
      <c r="I8" s="377">
        <v>1171712</v>
      </c>
      <c r="J8" s="377">
        <v>868029.9</v>
      </c>
      <c r="K8" s="377">
        <v>1603163</v>
      </c>
      <c r="L8" s="377">
        <v>1056574</v>
      </c>
      <c r="M8" s="377">
        <v>2350220</v>
      </c>
      <c r="N8" s="251">
        <f t="shared" si="0"/>
        <v>0.58491338684837413</v>
      </c>
      <c r="O8" s="250">
        <f t="shared" si="1"/>
        <v>0.1540970351035619</v>
      </c>
    </row>
    <row r="9" spans="1:15">
      <c r="A9" s="257">
        <v>7</v>
      </c>
      <c r="B9" s="383" t="s">
        <v>883</v>
      </c>
      <c r="C9" s="382" t="s">
        <v>882</v>
      </c>
      <c r="D9" s="382" t="s">
        <v>855</v>
      </c>
      <c r="E9" s="381">
        <v>145.0608</v>
      </c>
      <c r="F9" s="380">
        <v>0.67130000000000001</v>
      </c>
      <c r="G9" s="379" t="s">
        <v>168</v>
      </c>
      <c r="H9" s="378">
        <v>67357.023400000005</v>
      </c>
      <c r="I9" s="377">
        <v>95292.835900000005</v>
      </c>
      <c r="J9" s="377">
        <v>67875.9375</v>
      </c>
      <c r="K9" s="377">
        <v>171952.85939999999</v>
      </c>
      <c r="L9" s="377">
        <v>181462.125</v>
      </c>
      <c r="M9" s="377">
        <v>262082.17189999999</v>
      </c>
      <c r="N9" s="251">
        <f t="shared" si="0"/>
        <v>0.37405016336053598</v>
      </c>
      <c r="O9" s="250">
        <f t="shared" si="1"/>
        <v>1.2935296313664595E-2</v>
      </c>
    </row>
    <row r="10" spans="1:15">
      <c r="A10" s="257">
        <v>8</v>
      </c>
      <c r="B10" s="383" t="s">
        <v>881</v>
      </c>
      <c r="C10" s="382" t="s">
        <v>880</v>
      </c>
      <c r="D10" s="382" t="s">
        <v>855</v>
      </c>
      <c r="E10" s="381">
        <v>76.03931</v>
      </c>
      <c r="F10" s="380">
        <v>0.84517410000000004</v>
      </c>
      <c r="G10" s="379" t="s">
        <v>303</v>
      </c>
      <c r="H10" s="378">
        <v>2088178</v>
      </c>
      <c r="I10" s="377">
        <v>1922498</v>
      </c>
      <c r="J10" s="377">
        <v>2154083</v>
      </c>
      <c r="K10" s="377">
        <v>1828108</v>
      </c>
      <c r="L10" s="377">
        <v>2056202</v>
      </c>
      <c r="M10" s="377">
        <v>2069696</v>
      </c>
      <c r="N10" s="251">
        <f t="shared" si="0"/>
        <v>1.0155510013121278</v>
      </c>
      <c r="O10" s="250">
        <f t="shared" si="1"/>
        <v>0.53769756046898542</v>
      </c>
    </row>
    <row r="11" spans="1:15">
      <c r="A11" s="257">
        <v>9</v>
      </c>
      <c r="B11" s="383" t="s">
        <v>879</v>
      </c>
      <c r="C11" s="382" t="s">
        <v>878</v>
      </c>
      <c r="D11" s="382" t="s">
        <v>855</v>
      </c>
      <c r="E11" s="381">
        <v>156.07679999999999</v>
      </c>
      <c r="F11" s="380">
        <v>0.85696280000000002</v>
      </c>
      <c r="G11" s="379" t="s">
        <v>303</v>
      </c>
      <c r="H11" s="378">
        <v>110151.9</v>
      </c>
      <c r="I11" s="377">
        <v>156860.1</v>
      </c>
      <c r="J11" s="377">
        <v>108422.2</v>
      </c>
      <c r="K11" s="377">
        <v>285886.3</v>
      </c>
      <c r="L11" s="377">
        <v>315725.90000000002</v>
      </c>
      <c r="M11" s="377">
        <v>461080.8</v>
      </c>
      <c r="N11" s="251">
        <f t="shared" si="0"/>
        <v>0.34888458628196162</v>
      </c>
      <c r="O11" s="250">
        <f t="shared" si="1"/>
        <v>1.5319173549252892E-2</v>
      </c>
    </row>
    <row r="12" spans="1:15">
      <c r="A12" s="257">
        <v>10</v>
      </c>
      <c r="B12" s="383" t="s">
        <v>877</v>
      </c>
      <c r="C12" s="382" t="s">
        <v>876</v>
      </c>
      <c r="D12" s="382" t="s">
        <v>855</v>
      </c>
      <c r="E12" s="381">
        <v>132.1019</v>
      </c>
      <c r="F12" s="380">
        <v>1.030797</v>
      </c>
      <c r="G12" s="379" t="s">
        <v>303</v>
      </c>
      <c r="H12" s="378">
        <v>20562750</v>
      </c>
      <c r="I12" s="377">
        <v>32621950</v>
      </c>
      <c r="J12" s="377">
        <v>19396880</v>
      </c>
      <c r="K12" s="377">
        <v>37400170</v>
      </c>
      <c r="L12" s="377">
        <v>46888070</v>
      </c>
      <c r="M12" s="377">
        <v>77122760</v>
      </c>
      <c r="N12" s="251">
        <f t="shared" si="0"/>
        <v>0.43854972064322545</v>
      </c>
      <c r="O12" s="250">
        <f t="shared" si="1"/>
        <v>8.0139884897552319E-2</v>
      </c>
    </row>
    <row r="13" spans="1:15">
      <c r="A13" s="257">
        <v>11</v>
      </c>
      <c r="B13" s="383" t="s">
        <v>931</v>
      </c>
      <c r="C13" s="382" t="s">
        <v>930</v>
      </c>
      <c r="D13" s="382" t="s">
        <v>855</v>
      </c>
      <c r="E13" s="381">
        <v>132.1019</v>
      </c>
      <c r="F13" s="380">
        <v>0.97380239999999996</v>
      </c>
      <c r="G13" s="379" t="s">
        <v>303</v>
      </c>
      <c r="H13" s="378">
        <v>12395000</v>
      </c>
      <c r="I13" s="377">
        <v>20363440</v>
      </c>
      <c r="J13" s="377">
        <v>12319160</v>
      </c>
      <c r="K13" s="377">
        <v>24168780</v>
      </c>
      <c r="L13" s="377">
        <v>13436960</v>
      </c>
      <c r="M13" s="377">
        <v>43455460</v>
      </c>
      <c r="N13" s="251">
        <f t="shared" si="0"/>
        <v>0.51285170372687405</v>
      </c>
      <c r="O13" s="250">
        <f t="shared" si="1"/>
        <v>0.26135263335513648</v>
      </c>
    </row>
    <row r="14" spans="1:15">
      <c r="A14" s="257">
        <v>12</v>
      </c>
      <c r="B14" s="383" t="s">
        <v>875</v>
      </c>
      <c r="C14" s="382" t="s">
        <v>874</v>
      </c>
      <c r="D14" s="382" t="s">
        <v>855</v>
      </c>
      <c r="E14" s="381">
        <v>147.11279999999999</v>
      </c>
      <c r="F14" s="380">
        <v>0.61657399999999996</v>
      </c>
      <c r="G14" s="379" t="s">
        <v>303</v>
      </c>
      <c r="H14" s="378">
        <v>156008.79999999999</v>
      </c>
      <c r="I14" s="377">
        <v>387330.7</v>
      </c>
      <c r="J14" s="377">
        <v>199891.9</v>
      </c>
      <c r="K14" s="377">
        <v>337221.2</v>
      </c>
      <c r="L14" s="377">
        <v>655448.4</v>
      </c>
      <c r="M14" s="377">
        <v>520706.5</v>
      </c>
      <c r="N14" s="251">
        <f t="shared" si="0"/>
        <v>0.38388593190213682</v>
      </c>
      <c r="O14" s="250">
        <f t="shared" si="1"/>
        <v>9.1988331236348364E-2</v>
      </c>
    </row>
    <row r="15" spans="1:15">
      <c r="A15" s="257">
        <v>13</v>
      </c>
      <c r="B15" s="383" t="s">
        <v>873</v>
      </c>
      <c r="C15" s="382" t="s">
        <v>872</v>
      </c>
      <c r="D15" s="382" t="s">
        <v>855</v>
      </c>
      <c r="E15" s="381">
        <v>150.05840000000001</v>
      </c>
      <c r="F15" s="380">
        <v>0.88444610000000001</v>
      </c>
      <c r="G15" s="379" t="s">
        <v>303</v>
      </c>
      <c r="H15" s="378">
        <v>3561798</v>
      </c>
      <c r="I15" s="377">
        <v>6770274</v>
      </c>
      <c r="J15" s="377">
        <v>3983886</v>
      </c>
      <c r="K15" s="377">
        <v>9640124</v>
      </c>
      <c r="L15" s="377">
        <v>11948330</v>
      </c>
      <c r="M15" s="377">
        <v>19535490</v>
      </c>
      <c r="N15" s="251">
        <f t="shared" si="0"/>
        <v>0.33342617754949855</v>
      </c>
      <c r="O15" s="250">
        <f t="shared" si="1"/>
        <v>4.7186108404130768E-2</v>
      </c>
    </row>
    <row r="16" spans="1:15">
      <c r="A16" s="257">
        <v>14</v>
      </c>
      <c r="B16" s="383" t="s">
        <v>871</v>
      </c>
      <c r="C16" s="382" t="s">
        <v>870</v>
      </c>
      <c r="D16" s="382" t="s">
        <v>855</v>
      </c>
      <c r="E16" s="381">
        <v>166.08629999999999</v>
      </c>
      <c r="F16" s="380">
        <v>1.390366</v>
      </c>
      <c r="G16" s="379" t="s">
        <v>303</v>
      </c>
      <c r="H16" s="378">
        <v>9706096</v>
      </c>
      <c r="I16" s="377">
        <v>19864100</v>
      </c>
      <c r="J16" s="377">
        <v>8889359</v>
      </c>
      <c r="K16" s="377">
        <v>19798760</v>
      </c>
      <c r="L16" s="377">
        <v>15109070</v>
      </c>
      <c r="M16" s="377">
        <v>29917990</v>
      </c>
      <c r="N16" s="251">
        <f t="shared" si="0"/>
        <v>0.49023757043370392</v>
      </c>
      <c r="O16" s="250">
        <f t="shared" si="1"/>
        <v>0.19273512867631984</v>
      </c>
    </row>
    <row r="17" spans="1:15">
      <c r="A17" s="257">
        <v>15</v>
      </c>
      <c r="B17" s="383" t="s">
        <v>869</v>
      </c>
      <c r="C17" s="382" t="s">
        <v>868</v>
      </c>
      <c r="D17" s="382" t="s">
        <v>855</v>
      </c>
      <c r="E17" s="381">
        <v>116.0706</v>
      </c>
      <c r="F17" s="380">
        <v>0.7006983</v>
      </c>
      <c r="G17" s="379" t="s">
        <v>303</v>
      </c>
      <c r="H17" s="378">
        <v>762566.9</v>
      </c>
      <c r="I17" s="377">
        <v>1552828</v>
      </c>
      <c r="J17" s="377">
        <v>886727</v>
      </c>
      <c r="K17" s="377">
        <v>821973.6</v>
      </c>
      <c r="L17" s="377">
        <v>800270.5</v>
      </c>
      <c r="M17" s="377">
        <v>1412587</v>
      </c>
      <c r="N17" s="251">
        <f t="shared" si="0"/>
        <v>1.0787779558856878</v>
      </c>
      <c r="O17" s="250">
        <f t="shared" si="1"/>
        <v>0.86887665229933375</v>
      </c>
    </row>
    <row r="18" spans="1:15">
      <c r="A18" s="257">
        <v>16</v>
      </c>
      <c r="B18" s="383" t="s">
        <v>867</v>
      </c>
      <c r="C18" s="382" t="s">
        <v>866</v>
      </c>
      <c r="D18" s="382" t="s">
        <v>855</v>
      </c>
      <c r="E18" s="381">
        <v>106.04989999999999</v>
      </c>
      <c r="F18" s="380">
        <v>0.66470890000000005</v>
      </c>
      <c r="G18" s="379" t="s">
        <v>303</v>
      </c>
      <c r="H18" s="378">
        <v>19147.830000000002</v>
      </c>
      <c r="I18" s="377">
        <v>104121.2</v>
      </c>
      <c r="J18" s="377">
        <v>24920.66</v>
      </c>
      <c r="K18" s="377">
        <v>26635.73</v>
      </c>
      <c r="L18" s="377">
        <v>50582.68</v>
      </c>
      <c r="M18" s="377">
        <v>58647.72</v>
      </c>
      <c r="N18" s="251">
        <f t="shared" si="0"/>
        <v>0.49267179991253923</v>
      </c>
      <c r="O18" s="250">
        <f t="shared" si="1"/>
        <v>0.89438320423739825</v>
      </c>
    </row>
    <row r="19" spans="1:15">
      <c r="A19" s="257">
        <v>17</v>
      </c>
      <c r="B19" s="383" t="s">
        <v>865</v>
      </c>
      <c r="C19" s="382" t="s">
        <v>864</v>
      </c>
      <c r="D19" s="382" t="s">
        <v>855</v>
      </c>
      <c r="E19" s="381">
        <v>120.0655</v>
      </c>
      <c r="F19" s="380">
        <v>0.66984699999999997</v>
      </c>
      <c r="G19" s="379" t="s">
        <v>303</v>
      </c>
      <c r="H19" s="378">
        <v>101125.1</v>
      </c>
      <c r="I19" s="377">
        <v>202825.5</v>
      </c>
      <c r="J19" s="377">
        <v>107951.9</v>
      </c>
      <c r="K19" s="377">
        <v>197907.5</v>
      </c>
      <c r="L19" s="377">
        <v>203942.39999999999</v>
      </c>
      <c r="M19" s="377">
        <v>298582.7</v>
      </c>
      <c r="N19" s="251">
        <f t="shared" si="0"/>
        <v>0.52932543698612944</v>
      </c>
      <c r="O19" s="250">
        <f t="shared" si="1"/>
        <v>0.10613576479078414</v>
      </c>
    </row>
    <row r="20" spans="1:15">
      <c r="A20" s="257">
        <v>18</v>
      </c>
      <c r="B20" s="383" t="s">
        <v>863</v>
      </c>
      <c r="C20" s="382" t="s">
        <v>862</v>
      </c>
      <c r="D20" s="382" t="s">
        <v>855</v>
      </c>
      <c r="E20" s="381">
        <v>205.09719999999999</v>
      </c>
      <c r="F20" s="380">
        <v>1.721541</v>
      </c>
      <c r="G20" s="379" t="s">
        <v>303</v>
      </c>
      <c r="H20" s="378">
        <v>2225343</v>
      </c>
      <c r="I20" s="377">
        <v>5602176</v>
      </c>
      <c r="J20" s="377">
        <v>2288245</v>
      </c>
      <c r="K20" s="377">
        <v>4329768</v>
      </c>
      <c r="L20" s="377">
        <v>2803770</v>
      </c>
      <c r="M20" s="377">
        <v>5608626</v>
      </c>
      <c r="N20" s="251">
        <f t="shared" si="0"/>
        <v>0.52849136489530157</v>
      </c>
      <c r="O20" s="250">
        <f t="shared" si="1"/>
        <v>0.55997084633632044</v>
      </c>
    </row>
    <row r="21" spans="1:15">
      <c r="A21" s="257">
        <v>19</v>
      </c>
      <c r="B21" s="383" t="s">
        <v>861</v>
      </c>
      <c r="C21" s="382" t="s">
        <v>860</v>
      </c>
      <c r="D21" s="382" t="s">
        <v>855</v>
      </c>
      <c r="E21" s="381">
        <v>182.0812</v>
      </c>
      <c r="F21" s="380">
        <v>0.91474180000000005</v>
      </c>
      <c r="G21" s="379" t="s">
        <v>303</v>
      </c>
      <c r="H21" s="378">
        <v>6476510</v>
      </c>
      <c r="I21" s="377">
        <v>10774860</v>
      </c>
      <c r="J21" s="377">
        <v>6048512</v>
      </c>
      <c r="K21" s="377">
        <v>11285560</v>
      </c>
      <c r="L21" s="377">
        <v>8794151</v>
      </c>
      <c r="M21" s="377">
        <v>21136550</v>
      </c>
      <c r="N21" s="251">
        <f t="shared" si="0"/>
        <v>0.57387582007450233</v>
      </c>
      <c r="O21" s="250">
        <f t="shared" si="1"/>
        <v>0.21518273602282723</v>
      </c>
    </row>
    <row r="22" spans="1:15">
      <c r="A22" s="257">
        <v>20</v>
      </c>
      <c r="B22" s="383" t="s">
        <v>859</v>
      </c>
      <c r="C22" s="382" t="s">
        <v>858</v>
      </c>
      <c r="D22" s="382" t="s">
        <v>855</v>
      </c>
      <c r="E22" s="381">
        <v>118.08620000000001</v>
      </c>
      <c r="F22" s="380">
        <v>0.83455400000000002</v>
      </c>
      <c r="G22" s="379" t="s">
        <v>303</v>
      </c>
      <c r="H22" s="378">
        <v>5729238</v>
      </c>
      <c r="I22" s="377">
        <v>11581480</v>
      </c>
      <c r="J22" s="377">
        <v>6665122</v>
      </c>
      <c r="K22" s="377">
        <v>11090650</v>
      </c>
      <c r="L22" s="377">
        <v>7029876</v>
      </c>
      <c r="M22" s="377">
        <v>20777350</v>
      </c>
      <c r="N22" s="251">
        <f t="shared" si="0"/>
        <v>0.60096766194947993</v>
      </c>
      <c r="O22" s="250">
        <f t="shared" si="1"/>
        <v>0.32755710714905689</v>
      </c>
    </row>
    <row r="23" spans="1:15">
      <c r="A23" s="257">
        <v>21</v>
      </c>
      <c r="B23" s="376" t="s">
        <v>854</v>
      </c>
      <c r="C23" s="375" t="s">
        <v>853</v>
      </c>
      <c r="D23" s="375" t="s">
        <v>750</v>
      </c>
      <c r="E23" s="374">
        <v>505.98820000000001</v>
      </c>
      <c r="F23" s="373">
        <v>3.8084359999999999</v>
      </c>
      <c r="G23" s="372" t="s">
        <v>168</v>
      </c>
      <c r="H23" s="371">
        <v>50931.68</v>
      </c>
      <c r="I23" s="370">
        <v>46594.41</v>
      </c>
      <c r="J23" s="370">
        <v>42861.69</v>
      </c>
      <c r="K23" s="370">
        <v>64118.16</v>
      </c>
      <c r="L23" s="370">
        <v>39835.61</v>
      </c>
      <c r="M23" s="370">
        <v>53761.03</v>
      </c>
      <c r="N23" s="251">
        <f t="shared" si="0"/>
        <v>0.86669489033227232</v>
      </c>
      <c r="O23" s="250">
        <f t="shared" si="1"/>
        <v>0.47933315545234195</v>
      </c>
    </row>
    <row r="24" spans="1:15">
      <c r="A24" s="257">
        <v>22</v>
      </c>
      <c r="B24" s="376" t="s">
        <v>852</v>
      </c>
      <c r="C24" s="375" t="s">
        <v>851</v>
      </c>
      <c r="D24" s="375" t="s">
        <v>750</v>
      </c>
      <c r="E24" s="374">
        <v>426.0224</v>
      </c>
      <c r="F24" s="373">
        <v>3.8088139999999999</v>
      </c>
      <c r="G24" s="372" t="s">
        <v>168</v>
      </c>
      <c r="H24" s="371">
        <v>84021.01</v>
      </c>
      <c r="I24" s="370">
        <v>82710.73</v>
      </c>
      <c r="J24" s="370">
        <v>84328.88</v>
      </c>
      <c r="K24" s="370">
        <v>101402.6</v>
      </c>
      <c r="L24" s="370">
        <v>67119.070000000007</v>
      </c>
      <c r="M24" s="370">
        <v>108132.1</v>
      </c>
      <c r="N24" s="251">
        <f t="shared" si="0"/>
        <v>0.82858832022058593</v>
      </c>
      <c r="O24" s="250">
        <f t="shared" si="1"/>
        <v>0.53881408350508819</v>
      </c>
    </row>
    <row r="25" spans="1:15">
      <c r="A25" s="257">
        <v>23</v>
      </c>
      <c r="B25" s="376" t="s">
        <v>850</v>
      </c>
      <c r="C25" s="375" t="s">
        <v>849</v>
      </c>
      <c r="D25" s="375" t="s">
        <v>750</v>
      </c>
      <c r="E25" s="374">
        <v>346.0557</v>
      </c>
      <c r="F25" s="373">
        <v>0.90223149999999996</v>
      </c>
      <c r="G25" s="372" t="s">
        <v>168</v>
      </c>
      <c r="H25" s="371">
        <v>180626.4</v>
      </c>
      <c r="I25" s="370">
        <v>313266.8</v>
      </c>
      <c r="J25" s="370">
        <v>313711.09999999998</v>
      </c>
      <c r="K25" s="370">
        <v>173952.7</v>
      </c>
      <c r="L25" s="370">
        <v>60728.59</v>
      </c>
      <c r="M25" s="370">
        <v>260042.7</v>
      </c>
      <c r="N25" s="251">
        <f t="shared" si="0"/>
        <v>1.8008734558302342</v>
      </c>
      <c r="O25" s="250">
        <f t="shared" si="1"/>
        <v>0.22497951945017383</v>
      </c>
    </row>
    <row r="26" spans="1:15">
      <c r="A26" s="257">
        <v>24</v>
      </c>
      <c r="B26" s="376" t="s">
        <v>846</v>
      </c>
      <c r="C26" s="375" t="s">
        <v>845</v>
      </c>
      <c r="D26" s="375" t="s">
        <v>750</v>
      </c>
      <c r="E26" s="374">
        <v>268.1035</v>
      </c>
      <c r="F26" s="373">
        <v>0.91178130000000002</v>
      </c>
      <c r="G26" s="372" t="s">
        <v>303</v>
      </c>
      <c r="H26" s="371">
        <v>1905885</v>
      </c>
      <c r="I26" s="370">
        <v>1668289</v>
      </c>
      <c r="J26" s="370">
        <v>1479048</v>
      </c>
      <c r="K26" s="370">
        <v>6086250</v>
      </c>
      <c r="L26" s="370">
        <v>3086186</v>
      </c>
      <c r="M26" s="370">
        <v>4957426</v>
      </c>
      <c r="N26" s="251">
        <f t="shared" si="0"/>
        <v>0.33652322798161788</v>
      </c>
      <c r="O26" s="250">
        <f t="shared" si="1"/>
        <v>2.6670734367375621E-2</v>
      </c>
    </row>
    <row r="27" spans="1:15">
      <c r="A27" s="257">
        <v>25</v>
      </c>
      <c r="B27" s="376" t="s">
        <v>844</v>
      </c>
      <c r="C27" s="375" t="s">
        <v>843</v>
      </c>
      <c r="D27" s="375" t="s">
        <v>750</v>
      </c>
      <c r="E27" s="374">
        <v>136.06190000000001</v>
      </c>
      <c r="F27" s="373">
        <v>0.82761309999999999</v>
      </c>
      <c r="G27" s="372" t="s">
        <v>303</v>
      </c>
      <c r="H27" s="371">
        <v>218038.1</v>
      </c>
      <c r="I27" s="370">
        <v>253872</v>
      </c>
      <c r="J27" s="370">
        <v>264445.90000000002</v>
      </c>
      <c r="K27" s="370">
        <v>1330776</v>
      </c>
      <c r="L27" s="370">
        <v>996931.9</v>
      </c>
      <c r="M27" s="370">
        <v>1153540</v>
      </c>
      <c r="N27" s="251">
        <f t="shared" si="0"/>
        <v>0.22008079477087922</v>
      </c>
      <c r="O27" s="250">
        <f t="shared" si="1"/>
        <v>7.1701451432992303E-4</v>
      </c>
    </row>
    <row r="28" spans="1:15">
      <c r="A28" s="257">
        <v>26</v>
      </c>
      <c r="B28" s="376" t="s">
        <v>842</v>
      </c>
      <c r="C28" s="375" t="s">
        <v>841</v>
      </c>
      <c r="D28" s="375" t="s">
        <v>750</v>
      </c>
      <c r="E28" s="374">
        <v>521.98320000000001</v>
      </c>
      <c r="F28" s="373">
        <v>3.879092</v>
      </c>
      <c r="G28" s="372" t="s">
        <v>168</v>
      </c>
      <c r="H28" s="371">
        <v>6076.9359999999997</v>
      </c>
      <c r="I28" s="370">
        <v>7297.6350000000002</v>
      </c>
      <c r="J28" s="370">
        <v>3798.2179999999998</v>
      </c>
      <c r="K28" s="370">
        <v>7508.8829999999998</v>
      </c>
      <c r="L28" s="370">
        <v>3667.2379999999998</v>
      </c>
      <c r="M28" s="370">
        <v>9472.1370000000006</v>
      </c>
      <c r="N28" s="251">
        <f t="shared" si="0"/>
        <v>0.80929959888840985</v>
      </c>
      <c r="O28" s="250">
        <f t="shared" si="1"/>
        <v>0.59158708050240039</v>
      </c>
    </row>
    <row r="29" spans="1:15">
      <c r="A29" s="257">
        <v>27</v>
      </c>
      <c r="B29" s="376" t="s">
        <v>840</v>
      </c>
      <c r="C29" s="375" t="s">
        <v>839</v>
      </c>
      <c r="D29" s="375" t="s">
        <v>750</v>
      </c>
      <c r="E29" s="374">
        <v>442.017</v>
      </c>
      <c r="F29" s="373">
        <v>3.8159190000000001</v>
      </c>
      <c r="G29" s="372" t="s">
        <v>168</v>
      </c>
      <c r="H29" s="371">
        <v>20028.29</v>
      </c>
      <c r="I29" s="370">
        <v>19245.87</v>
      </c>
      <c r="J29" s="370">
        <v>18116.509999999998</v>
      </c>
      <c r="K29" s="370">
        <v>20632.04</v>
      </c>
      <c r="L29" s="370">
        <v>10576.25</v>
      </c>
      <c r="M29" s="370">
        <v>21106.55</v>
      </c>
      <c r="N29" s="251">
        <f t="shared" si="0"/>
        <v>0.93281469016151564</v>
      </c>
      <c r="O29" s="250">
        <f t="shared" si="1"/>
        <v>0.65211169095202437</v>
      </c>
    </row>
    <row r="30" spans="1:15">
      <c r="A30" s="257">
        <v>28</v>
      </c>
      <c r="B30" s="376" t="s">
        <v>838</v>
      </c>
      <c r="C30" s="375" t="s">
        <v>837</v>
      </c>
      <c r="D30" s="375" t="s">
        <v>750</v>
      </c>
      <c r="E30" s="374">
        <v>362.05090000000001</v>
      </c>
      <c r="F30" s="373">
        <v>1.257217</v>
      </c>
      <c r="G30" s="372" t="s">
        <v>168</v>
      </c>
      <c r="H30" s="371">
        <v>18427.36</v>
      </c>
      <c r="I30" s="370">
        <v>31859.040000000001</v>
      </c>
      <c r="J30" s="370">
        <v>31227.31</v>
      </c>
      <c r="K30" s="370">
        <v>9830.4490000000005</v>
      </c>
      <c r="L30" s="370">
        <v>3551.9110000000001</v>
      </c>
      <c r="M30" s="370">
        <v>12067.49</v>
      </c>
      <c r="N30" s="251">
        <f t="shared" si="0"/>
        <v>3.176590408027141</v>
      </c>
      <c r="O30" s="250">
        <f t="shared" si="1"/>
        <v>2.1011733991302947E-2</v>
      </c>
    </row>
    <row r="31" spans="1:15">
      <c r="A31" s="257">
        <v>29</v>
      </c>
      <c r="B31" s="376" t="s">
        <v>836</v>
      </c>
      <c r="C31" s="375" t="s">
        <v>835</v>
      </c>
      <c r="D31" s="375" t="s">
        <v>750</v>
      </c>
      <c r="E31" s="374">
        <v>284.0985</v>
      </c>
      <c r="F31" s="373">
        <v>0.93919430000000004</v>
      </c>
      <c r="G31" s="372" t="s">
        <v>303</v>
      </c>
      <c r="H31" s="371">
        <v>2040612</v>
      </c>
      <c r="I31" s="370">
        <v>2904789</v>
      </c>
      <c r="J31" s="370">
        <v>1647789</v>
      </c>
      <c r="K31" s="370">
        <v>1205772</v>
      </c>
      <c r="L31" s="370">
        <v>2668358</v>
      </c>
      <c r="M31" s="370">
        <v>2051875</v>
      </c>
      <c r="N31" s="251">
        <f t="shared" si="0"/>
        <v>0.99451087420042639</v>
      </c>
      <c r="O31" s="250">
        <f t="shared" si="1"/>
        <v>0.71324389543816957</v>
      </c>
    </row>
    <row r="32" spans="1:15">
      <c r="A32" s="257">
        <v>30</v>
      </c>
      <c r="B32" s="376" t="s">
        <v>834</v>
      </c>
      <c r="C32" s="375" t="s">
        <v>833</v>
      </c>
      <c r="D32" s="375" t="s">
        <v>750</v>
      </c>
      <c r="E32" s="374">
        <v>152.05670000000001</v>
      </c>
      <c r="F32" s="373">
        <v>0.82214449999999994</v>
      </c>
      <c r="G32" s="372" t="s">
        <v>303</v>
      </c>
      <c r="H32" s="371">
        <v>8159014</v>
      </c>
      <c r="I32" s="370">
        <v>11961460</v>
      </c>
      <c r="J32" s="370">
        <v>7077464</v>
      </c>
      <c r="K32" s="370">
        <v>3887657</v>
      </c>
      <c r="L32" s="370">
        <v>4822308</v>
      </c>
      <c r="M32" s="370">
        <v>7370118</v>
      </c>
      <c r="N32" s="251">
        <f t="shared" si="0"/>
        <v>1.691931332465699</v>
      </c>
      <c r="O32" s="250">
        <f t="shared" si="1"/>
        <v>0.11001332859658475</v>
      </c>
    </row>
    <row r="33" spans="1:15">
      <c r="A33" s="257">
        <v>31</v>
      </c>
      <c r="B33" s="376" t="s">
        <v>832</v>
      </c>
      <c r="C33" s="375" t="s">
        <v>831</v>
      </c>
      <c r="D33" s="375" t="s">
        <v>750</v>
      </c>
      <c r="E33" s="374">
        <v>481.97710000000001</v>
      </c>
      <c r="F33" s="373">
        <v>1.833016</v>
      </c>
      <c r="G33" s="372" t="s">
        <v>168</v>
      </c>
      <c r="H33" s="371">
        <v>2801.7910000000002</v>
      </c>
      <c r="I33" s="370">
        <v>3563.6080000000002</v>
      </c>
      <c r="J33" s="370">
        <v>4576.7179999999998</v>
      </c>
      <c r="K33" s="370">
        <v>9914.7000000000007</v>
      </c>
      <c r="L33" s="370">
        <v>889.8</v>
      </c>
      <c r="M33" s="370">
        <v>5563.2939999999999</v>
      </c>
      <c r="N33" s="251">
        <f t="shared" si="0"/>
        <v>0.64055719507184061</v>
      </c>
      <c r="O33" s="250">
        <f t="shared" si="1"/>
        <v>0.5332979500738686</v>
      </c>
    </row>
    <row r="34" spans="1:15">
      <c r="A34" s="257">
        <v>32</v>
      </c>
      <c r="B34" s="376" t="s">
        <v>830</v>
      </c>
      <c r="C34" s="375" t="s">
        <v>829</v>
      </c>
      <c r="D34" s="375" t="s">
        <v>750</v>
      </c>
      <c r="E34" s="374">
        <v>402.01080000000002</v>
      </c>
      <c r="F34" s="373">
        <v>0.78576860000000004</v>
      </c>
      <c r="G34" s="372" t="s">
        <v>168</v>
      </c>
      <c r="H34" s="371">
        <v>18193.5</v>
      </c>
      <c r="I34" s="370">
        <v>31297.19</v>
      </c>
      <c r="J34" s="370">
        <v>15694.29</v>
      </c>
      <c r="K34" s="370">
        <v>39970.94</v>
      </c>
      <c r="L34" s="370">
        <v>9031.3629999999994</v>
      </c>
      <c r="M34" s="370">
        <v>53418.52</v>
      </c>
      <c r="N34" s="251">
        <f t="shared" si="0"/>
        <v>0.45516817968253936</v>
      </c>
      <c r="O34" s="250">
        <f t="shared" si="1"/>
        <v>0.42550211460584469</v>
      </c>
    </row>
    <row r="35" spans="1:15">
      <c r="A35" s="257">
        <v>33</v>
      </c>
      <c r="B35" s="376" t="s">
        <v>828</v>
      </c>
      <c r="C35" s="375" t="s">
        <v>827</v>
      </c>
      <c r="D35" s="375" t="s">
        <v>750</v>
      </c>
      <c r="E35" s="374">
        <v>322.04430000000002</v>
      </c>
      <c r="F35" s="373">
        <v>0.60882809999999998</v>
      </c>
      <c r="G35" s="372" t="s">
        <v>168</v>
      </c>
      <c r="H35" s="371">
        <v>28439.84</v>
      </c>
      <c r="I35" s="370">
        <v>23494.69</v>
      </c>
      <c r="J35" s="370">
        <v>34203.72</v>
      </c>
      <c r="K35" s="370">
        <v>15913.81</v>
      </c>
      <c r="L35" s="370">
        <v>27488.79</v>
      </c>
      <c r="M35" s="370">
        <v>9533.4110000000001</v>
      </c>
      <c r="N35" s="251">
        <f t="shared" ref="N35:N66" si="2">MEDIAN(H35:J35)/MEDIAN(K35:M35)</f>
        <v>1.7871169757587908</v>
      </c>
      <c r="O35" s="250">
        <f t="shared" ref="O35:O66" si="3">TTEST(H35:J35,K35:M35,2,2)</f>
        <v>0.14374578965753648</v>
      </c>
    </row>
    <row r="36" spans="1:15">
      <c r="A36" s="257">
        <v>34</v>
      </c>
      <c r="B36" s="376" t="s">
        <v>826</v>
      </c>
      <c r="C36" s="375" t="s">
        <v>825</v>
      </c>
      <c r="D36" s="375" t="s">
        <v>750</v>
      </c>
      <c r="E36" s="374">
        <v>244.0925</v>
      </c>
      <c r="F36" s="373">
        <v>0.81162529999999999</v>
      </c>
      <c r="G36" s="372" t="s">
        <v>303</v>
      </c>
      <c r="H36" s="371">
        <v>2508385</v>
      </c>
      <c r="I36" s="370">
        <v>3474935</v>
      </c>
      <c r="J36" s="370">
        <v>1646757</v>
      </c>
      <c r="K36" s="370">
        <v>1502024</v>
      </c>
      <c r="L36" s="370">
        <v>2577587</v>
      </c>
      <c r="M36" s="370">
        <v>2081212</v>
      </c>
      <c r="N36" s="251">
        <f t="shared" si="2"/>
        <v>1.2052520358329666</v>
      </c>
      <c r="O36" s="250">
        <f t="shared" si="3"/>
        <v>0.46888208425649314</v>
      </c>
    </row>
    <row r="37" spans="1:15">
      <c r="A37" s="257">
        <v>35</v>
      </c>
      <c r="B37" s="376" t="s">
        <v>824</v>
      </c>
      <c r="C37" s="375" t="s">
        <v>823</v>
      </c>
      <c r="D37" s="375" t="s">
        <v>750</v>
      </c>
      <c r="E37" s="374">
        <v>112.0505</v>
      </c>
      <c r="F37" s="373">
        <v>0.83947689999999997</v>
      </c>
      <c r="G37" s="372" t="s">
        <v>303</v>
      </c>
      <c r="H37" s="371">
        <v>1007350</v>
      </c>
      <c r="I37" s="370">
        <v>1374297</v>
      </c>
      <c r="J37" s="370">
        <v>672674.8</v>
      </c>
      <c r="K37" s="370">
        <v>568614.30000000005</v>
      </c>
      <c r="L37" s="370">
        <v>1002862</v>
      </c>
      <c r="M37" s="370">
        <v>880318.8</v>
      </c>
      <c r="N37" s="251">
        <f t="shared" si="2"/>
        <v>1.1443013599164302</v>
      </c>
      <c r="O37" s="250">
        <f t="shared" si="3"/>
        <v>0.45034491031247492</v>
      </c>
    </row>
    <row r="38" spans="1:15">
      <c r="A38" s="257">
        <v>36</v>
      </c>
      <c r="B38" s="376" t="s">
        <v>820</v>
      </c>
      <c r="C38" s="375" t="s">
        <v>819</v>
      </c>
      <c r="D38" s="375" t="s">
        <v>750</v>
      </c>
      <c r="E38" s="374">
        <v>127.0502</v>
      </c>
      <c r="F38" s="373">
        <v>1.443719</v>
      </c>
      <c r="G38" s="372" t="s">
        <v>303</v>
      </c>
      <c r="H38" s="371">
        <v>60740.5</v>
      </c>
      <c r="I38" s="370">
        <v>91739.19</v>
      </c>
      <c r="J38" s="370">
        <v>61604</v>
      </c>
      <c r="K38" s="370">
        <v>58897.72</v>
      </c>
      <c r="L38" s="370">
        <v>83130.45</v>
      </c>
      <c r="M38" s="370">
        <v>88328.94</v>
      </c>
      <c r="N38" s="251">
        <f t="shared" si="2"/>
        <v>0.74105216560237552</v>
      </c>
      <c r="O38" s="250">
        <f t="shared" si="3"/>
        <v>0.71122417938742011</v>
      </c>
    </row>
    <row r="39" spans="1:15">
      <c r="A39" s="257">
        <v>37</v>
      </c>
      <c r="B39" s="376" t="s">
        <v>818</v>
      </c>
      <c r="C39" s="375" t="s">
        <v>817</v>
      </c>
      <c r="D39" s="375" t="s">
        <v>750</v>
      </c>
      <c r="E39" s="374">
        <v>482.96100000000001</v>
      </c>
      <c r="F39" s="373">
        <v>1.921332</v>
      </c>
      <c r="G39" s="372" t="s">
        <v>168</v>
      </c>
      <c r="H39" s="371">
        <v>17446.259999999998</v>
      </c>
      <c r="I39" s="370">
        <v>18126.310000000001</v>
      </c>
      <c r="J39" s="370">
        <v>22790.17</v>
      </c>
      <c r="K39" s="370">
        <v>17303.14</v>
      </c>
      <c r="L39" s="370">
        <v>16388.64</v>
      </c>
      <c r="M39" s="370">
        <v>16445.23</v>
      </c>
      <c r="N39" s="251">
        <f t="shared" si="2"/>
        <v>1.102222954619668</v>
      </c>
      <c r="O39" s="250">
        <f t="shared" si="3"/>
        <v>0.18314942258887446</v>
      </c>
    </row>
    <row r="40" spans="1:15">
      <c r="A40" s="257">
        <v>38</v>
      </c>
      <c r="B40" s="376" t="s">
        <v>816</v>
      </c>
      <c r="C40" s="375" t="s">
        <v>815</v>
      </c>
      <c r="D40" s="375" t="s">
        <v>750</v>
      </c>
      <c r="E40" s="374">
        <v>402.9948</v>
      </c>
      <c r="F40" s="373">
        <v>3.1415890000000002</v>
      </c>
      <c r="G40" s="372" t="s">
        <v>168</v>
      </c>
      <c r="H40" s="371">
        <v>34677.32</v>
      </c>
      <c r="I40" s="370">
        <v>28054.18</v>
      </c>
      <c r="J40" s="370">
        <v>32702.91</v>
      </c>
      <c r="K40" s="370">
        <v>38032.36</v>
      </c>
      <c r="L40" s="370">
        <v>20126.43</v>
      </c>
      <c r="M40" s="370">
        <v>46623.519999999997</v>
      </c>
      <c r="N40" s="251">
        <f t="shared" si="2"/>
        <v>0.85987064699639992</v>
      </c>
      <c r="O40" s="250">
        <f t="shared" si="3"/>
        <v>0.71834986677106261</v>
      </c>
    </row>
    <row r="41" spans="1:15">
      <c r="A41" s="257">
        <v>39</v>
      </c>
      <c r="B41" s="376" t="s">
        <v>814</v>
      </c>
      <c r="C41" s="375" t="s">
        <v>813</v>
      </c>
      <c r="D41" s="375" t="s">
        <v>750</v>
      </c>
      <c r="E41" s="374">
        <v>323.02870000000001</v>
      </c>
      <c r="F41" s="373">
        <v>1.3830229999999999</v>
      </c>
      <c r="G41" s="372" t="s">
        <v>168</v>
      </c>
      <c r="H41" s="371">
        <v>21199.85</v>
      </c>
      <c r="I41" s="370">
        <v>37389.1</v>
      </c>
      <c r="J41" s="370">
        <v>26880.67</v>
      </c>
      <c r="K41" s="370">
        <v>7523.1840000000002</v>
      </c>
      <c r="L41" s="370">
        <v>6372.5209999999997</v>
      </c>
      <c r="M41" s="370">
        <v>8462.9369999999999</v>
      </c>
      <c r="N41" s="251">
        <f t="shared" si="2"/>
        <v>3.573044338673625</v>
      </c>
      <c r="O41" s="250">
        <f t="shared" si="3"/>
        <v>1.1686378071007496E-2</v>
      </c>
    </row>
    <row r="42" spans="1:15">
      <c r="A42" s="257">
        <v>40</v>
      </c>
      <c r="B42" s="376" t="s">
        <v>812</v>
      </c>
      <c r="C42" s="375" t="s">
        <v>811</v>
      </c>
      <c r="D42" s="375" t="s">
        <v>750</v>
      </c>
      <c r="E42" s="374">
        <v>113.035</v>
      </c>
      <c r="F42" s="373">
        <v>0.90082059999999997</v>
      </c>
      <c r="G42" s="372" t="s">
        <v>303</v>
      </c>
      <c r="H42" s="371">
        <v>1379666</v>
      </c>
      <c r="I42" s="370">
        <v>1954335</v>
      </c>
      <c r="J42" s="370">
        <v>1234352</v>
      </c>
      <c r="K42" s="370">
        <v>877695.4</v>
      </c>
      <c r="L42" s="370">
        <v>2324644</v>
      </c>
      <c r="M42" s="370">
        <v>1762223</v>
      </c>
      <c r="N42" s="251">
        <f t="shared" si="2"/>
        <v>0.78291226479282139</v>
      </c>
      <c r="O42" s="250">
        <f t="shared" si="3"/>
        <v>0.79478136747641093</v>
      </c>
    </row>
    <row r="43" spans="1:15">
      <c r="A43" s="257">
        <v>41</v>
      </c>
      <c r="B43" s="376" t="s">
        <v>804</v>
      </c>
      <c r="C43" s="375" t="s">
        <v>803</v>
      </c>
      <c r="D43" s="375" t="s">
        <v>750</v>
      </c>
      <c r="E43" s="374">
        <v>269.08760000000001</v>
      </c>
      <c r="F43" s="373">
        <v>0.9503568</v>
      </c>
      <c r="G43" s="372" t="s">
        <v>303</v>
      </c>
      <c r="H43" s="371">
        <v>4897594</v>
      </c>
      <c r="I43" s="370">
        <v>6404906</v>
      </c>
      <c r="J43" s="370">
        <v>4883294</v>
      </c>
      <c r="K43" s="370">
        <v>4310100</v>
      </c>
      <c r="L43" s="370">
        <v>6466898</v>
      </c>
      <c r="M43" s="370">
        <v>5635984</v>
      </c>
      <c r="N43" s="251">
        <f t="shared" si="2"/>
        <v>0.86898649818736173</v>
      </c>
      <c r="O43" s="250">
        <f t="shared" si="3"/>
        <v>0.92964421188496904</v>
      </c>
    </row>
    <row r="44" spans="1:15">
      <c r="A44" s="257">
        <v>42</v>
      </c>
      <c r="B44" s="376" t="s">
        <v>802</v>
      </c>
      <c r="C44" s="375" t="s">
        <v>801</v>
      </c>
      <c r="D44" s="375" t="s">
        <v>750</v>
      </c>
      <c r="E44" s="374">
        <v>137.04589999999999</v>
      </c>
      <c r="F44" s="373">
        <v>0.90251789999999998</v>
      </c>
      <c r="G44" s="372" t="s">
        <v>303</v>
      </c>
      <c r="H44" s="371">
        <v>45080420</v>
      </c>
      <c r="I44" s="370">
        <v>60389620</v>
      </c>
      <c r="J44" s="370">
        <v>40423730</v>
      </c>
      <c r="K44" s="370">
        <v>18140040</v>
      </c>
      <c r="L44" s="370">
        <v>27577890</v>
      </c>
      <c r="M44" s="370">
        <v>41520700</v>
      </c>
      <c r="N44" s="251">
        <f t="shared" si="2"/>
        <v>1.6346580539700464</v>
      </c>
      <c r="O44" s="250">
        <f t="shared" si="3"/>
        <v>9.7685191955922429E-2</v>
      </c>
    </row>
    <row r="45" spans="1:15">
      <c r="A45" s="257">
        <v>43</v>
      </c>
      <c r="B45" s="376" t="s">
        <v>800</v>
      </c>
      <c r="C45" s="375" t="s">
        <v>799</v>
      </c>
      <c r="D45" s="375" t="s">
        <v>750</v>
      </c>
      <c r="E45" s="374">
        <v>285.08260000000001</v>
      </c>
      <c r="F45" s="373">
        <v>1.0630010000000001</v>
      </c>
      <c r="G45" s="372" t="s">
        <v>303</v>
      </c>
      <c r="H45" s="371">
        <v>9985.1749999999993</v>
      </c>
      <c r="I45" s="370">
        <v>6638.6970000000001</v>
      </c>
      <c r="J45" s="370">
        <v>2996.9650000000001</v>
      </c>
      <c r="K45" s="370">
        <v>8925.3629999999994</v>
      </c>
      <c r="L45" s="370">
        <v>9785.4850000000006</v>
      </c>
      <c r="M45" s="370">
        <v>9207.6980000000003</v>
      </c>
      <c r="N45" s="251">
        <f t="shared" si="2"/>
        <v>0.72099421592671697</v>
      </c>
      <c r="O45" s="250">
        <f t="shared" si="3"/>
        <v>0.24543118238890568</v>
      </c>
    </row>
    <row r="46" spans="1:15">
      <c r="A46" s="257">
        <v>44</v>
      </c>
      <c r="B46" s="376" t="s">
        <v>798</v>
      </c>
      <c r="C46" s="375" t="s">
        <v>797</v>
      </c>
      <c r="D46" s="375" t="s">
        <v>750</v>
      </c>
      <c r="E46" s="374">
        <v>153.04069999999999</v>
      </c>
      <c r="F46" s="373">
        <v>0.89248769999999999</v>
      </c>
      <c r="G46" s="372" t="s">
        <v>303</v>
      </c>
      <c r="H46" s="371">
        <v>60485.39</v>
      </c>
      <c r="I46" s="370">
        <v>114830.2</v>
      </c>
      <c r="J46" s="370">
        <v>54198.58</v>
      </c>
      <c r="K46" s="370">
        <v>83065.52</v>
      </c>
      <c r="L46" s="370">
        <v>62541.11</v>
      </c>
      <c r="M46" s="370">
        <v>149995.4</v>
      </c>
      <c r="N46" s="251">
        <f t="shared" si="2"/>
        <v>0.72816482699440144</v>
      </c>
      <c r="O46" s="250">
        <f t="shared" si="3"/>
        <v>0.53714774285421374</v>
      </c>
    </row>
    <row r="47" spans="1:15">
      <c r="A47" s="257">
        <v>45</v>
      </c>
      <c r="B47" s="376" t="s">
        <v>796</v>
      </c>
      <c r="C47" s="375" t="s">
        <v>795</v>
      </c>
      <c r="D47" s="375" t="s">
        <v>750</v>
      </c>
      <c r="E47" s="374">
        <v>167.02010000000001</v>
      </c>
      <c r="F47" s="373">
        <v>0.8593286</v>
      </c>
      <c r="G47" s="372" t="s">
        <v>168</v>
      </c>
      <c r="H47" s="371">
        <v>4182.951</v>
      </c>
      <c r="I47" s="370">
        <v>28274.07</v>
      </c>
      <c r="J47" s="370">
        <v>6269.5879999999997</v>
      </c>
      <c r="K47" s="370">
        <v>11415.9</v>
      </c>
      <c r="L47" s="370">
        <v>4003.3780000000002</v>
      </c>
      <c r="M47" s="370">
        <v>22007.61</v>
      </c>
      <c r="N47" s="251">
        <f t="shared" si="2"/>
        <v>0.54919787314184598</v>
      </c>
      <c r="O47" s="250">
        <f t="shared" si="3"/>
        <v>0.96511503833657675</v>
      </c>
    </row>
    <row r="48" spans="1:15">
      <c r="A48" s="257">
        <v>46</v>
      </c>
      <c r="B48" s="376" t="s">
        <v>788</v>
      </c>
      <c r="C48" s="375" t="s">
        <v>787</v>
      </c>
      <c r="D48" s="375" t="s">
        <v>750</v>
      </c>
      <c r="E48" s="374">
        <v>330.06009999999998</v>
      </c>
      <c r="F48" s="373">
        <v>0.91309340000000005</v>
      </c>
      <c r="G48" s="372" t="s">
        <v>303</v>
      </c>
      <c r="H48" s="371">
        <v>26600.26</v>
      </c>
      <c r="I48" s="370">
        <v>60959.78</v>
      </c>
      <c r="J48" s="370">
        <v>38419.199999999997</v>
      </c>
      <c r="K48" s="370">
        <v>1830.8989999999999</v>
      </c>
      <c r="L48" s="370">
        <v>6125.9570000000003</v>
      </c>
      <c r="M48" s="370">
        <v>0</v>
      </c>
      <c r="N48" s="251">
        <f t="shared" si="2"/>
        <v>20.983789930520469</v>
      </c>
      <c r="O48" s="250">
        <f t="shared" si="3"/>
        <v>1.843371724442475E-2</v>
      </c>
    </row>
    <row r="49" spans="1:15">
      <c r="A49" s="257">
        <v>47</v>
      </c>
      <c r="B49" s="376" t="s">
        <v>929</v>
      </c>
      <c r="C49" s="375" t="s">
        <v>928</v>
      </c>
      <c r="D49" s="375" t="s">
        <v>750</v>
      </c>
      <c r="E49" s="374">
        <v>129.0658</v>
      </c>
      <c r="F49" s="373">
        <v>0.73372820000000005</v>
      </c>
      <c r="G49" s="372" t="s">
        <v>303</v>
      </c>
      <c r="H49" s="371">
        <v>46199.89</v>
      </c>
      <c r="I49" s="370">
        <v>47818.04</v>
      </c>
      <c r="J49" s="370">
        <v>48545.22</v>
      </c>
      <c r="K49" s="370">
        <v>136731.79999999999</v>
      </c>
      <c r="L49" s="370">
        <v>59667.76</v>
      </c>
      <c r="M49" s="370">
        <v>151972.4</v>
      </c>
      <c r="N49" s="251">
        <f t="shared" si="2"/>
        <v>0.34972142544748192</v>
      </c>
      <c r="O49" s="250">
        <f t="shared" si="3"/>
        <v>7.430732055529983E-2</v>
      </c>
    </row>
    <row r="50" spans="1:15">
      <c r="A50" s="257">
        <v>48</v>
      </c>
      <c r="B50" s="376" t="s">
        <v>778</v>
      </c>
      <c r="C50" s="375" t="s">
        <v>777</v>
      </c>
      <c r="D50" s="375" t="s">
        <v>750</v>
      </c>
      <c r="E50" s="374">
        <v>168.06569999999999</v>
      </c>
      <c r="F50" s="373">
        <v>0.90268539999999997</v>
      </c>
      <c r="G50" s="372" t="s">
        <v>303</v>
      </c>
      <c r="H50" s="371">
        <v>25926.2</v>
      </c>
      <c r="I50" s="370">
        <v>26874.15</v>
      </c>
      <c r="J50" s="370">
        <v>30140.36</v>
      </c>
      <c r="K50" s="370">
        <v>49877.75</v>
      </c>
      <c r="L50" s="370">
        <v>60464.33</v>
      </c>
      <c r="M50" s="370">
        <v>59441.72</v>
      </c>
      <c r="N50" s="251">
        <f t="shared" si="2"/>
        <v>0.45210922564151912</v>
      </c>
      <c r="O50" s="250">
        <f t="shared" si="3"/>
        <v>1.3051340576495716E-3</v>
      </c>
    </row>
    <row r="51" spans="1:15">
      <c r="A51" s="257">
        <v>49</v>
      </c>
      <c r="B51" s="376" t="s">
        <v>774</v>
      </c>
      <c r="C51" s="375" t="s">
        <v>773</v>
      </c>
      <c r="D51" s="375" t="s">
        <v>750</v>
      </c>
      <c r="E51" s="374">
        <v>123.0552</v>
      </c>
      <c r="F51" s="373">
        <v>0.88927389999999995</v>
      </c>
      <c r="G51" s="372" t="s">
        <v>303</v>
      </c>
      <c r="H51" s="371">
        <v>10609980</v>
      </c>
      <c r="I51" s="370">
        <v>17386530</v>
      </c>
      <c r="J51" s="370">
        <v>12845860</v>
      </c>
      <c r="K51" s="370">
        <v>21548840</v>
      </c>
      <c r="L51" s="370">
        <v>27532650</v>
      </c>
      <c r="M51" s="370">
        <v>38119420</v>
      </c>
      <c r="N51" s="251">
        <f t="shared" si="2"/>
        <v>0.46656823807370523</v>
      </c>
      <c r="O51" s="250">
        <f t="shared" si="3"/>
        <v>4.1981943404655234E-2</v>
      </c>
    </row>
    <row r="52" spans="1:15">
      <c r="A52" s="257">
        <v>50</v>
      </c>
      <c r="B52" s="376" t="s">
        <v>768</v>
      </c>
      <c r="C52" s="375" t="s">
        <v>767</v>
      </c>
      <c r="D52" s="375" t="s">
        <v>750</v>
      </c>
      <c r="E52" s="374">
        <v>565.04790000000003</v>
      </c>
      <c r="F52" s="373">
        <v>0.76185020000000003</v>
      </c>
      <c r="G52" s="372" t="s">
        <v>168</v>
      </c>
      <c r="H52" s="371">
        <v>98554.34</v>
      </c>
      <c r="I52" s="370">
        <v>102743.5</v>
      </c>
      <c r="J52" s="370">
        <v>85926.36</v>
      </c>
      <c r="K52" s="370">
        <v>84827.77</v>
      </c>
      <c r="L52" s="370">
        <v>116854</v>
      </c>
      <c r="M52" s="370">
        <v>83163.520000000004</v>
      </c>
      <c r="N52" s="251">
        <f t="shared" si="2"/>
        <v>1.1618169380145205</v>
      </c>
      <c r="O52" s="250">
        <f t="shared" si="3"/>
        <v>0.95078043025702774</v>
      </c>
    </row>
    <row r="53" spans="1:15">
      <c r="A53" s="257">
        <v>51</v>
      </c>
      <c r="B53" s="376" t="s">
        <v>766</v>
      </c>
      <c r="C53" s="375" t="s">
        <v>765</v>
      </c>
      <c r="D53" s="375" t="s">
        <v>750</v>
      </c>
      <c r="E53" s="374">
        <v>558.06449999999995</v>
      </c>
      <c r="F53" s="373">
        <v>0.75410089999999996</v>
      </c>
      <c r="G53" s="372" t="s">
        <v>168</v>
      </c>
      <c r="H53" s="371">
        <v>4311.9139999999998</v>
      </c>
      <c r="I53" s="370">
        <v>12554.58</v>
      </c>
      <c r="J53" s="370">
        <v>8607.8230000000003</v>
      </c>
      <c r="K53" s="370">
        <v>5181.8109999999997</v>
      </c>
      <c r="L53" s="370">
        <v>15258.92</v>
      </c>
      <c r="M53" s="370">
        <v>10274.75</v>
      </c>
      <c r="N53" s="251">
        <f t="shared" si="2"/>
        <v>0.8377647144699385</v>
      </c>
      <c r="O53" s="250">
        <f t="shared" si="3"/>
        <v>0.66624713551476256</v>
      </c>
    </row>
    <row r="54" spans="1:15">
      <c r="A54" s="257">
        <v>52</v>
      </c>
      <c r="B54" s="376" t="s">
        <v>764</v>
      </c>
      <c r="C54" s="375" t="s">
        <v>763</v>
      </c>
      <c r="D54" s="375" t="s">
        <v>750</v>
      </c>
      <c r="E54" s="374">
        <v>455.09780000000001</v>
      </c>
      <c r="F54" s="373">
        <v>1.7029860000000001</v>
      </c>
      <c r="G54" s="372" t="s">
        <v>168</v>
      </c>
      <c r="H54" s="371">
        <v>3060.337</v>
      </c>
      <c r="I54" s="370">
        <v>2238.4639999999999</v>
      </c>
      <c r="J54" s="370">
        <v>1350.693</v>
      </c>
      <c r="K54" s="370">
        <v>8015.9089999999997</v>
      </c>
      <c r="L54" s="370">
        <v>5705.5370000000003</v>
      </c>
      <c r="M54" s="370">
        <v>7319.902</v>
      </c>
      <c r="N54" s="251">
        <f t="shared" si="2"/>
        <v>0.30580518700933429</v>
      </c>
      <c r="O54" s="250">
        <f t="shared" si="3"/>
        <v>4.7250451298691777E-3</v>
      </c>
    </row>
    <row r="55" spans="1:15">
      <c r="A55" s="257">
        <v>53</v>
      </c>
      <c r="B55" s="376" t="s">
        <v>762</v>
      </c>
      <c r="C55" s="375" t="s">
        <v>761</v>
      </c>
      <c r="D55" s="375" t="s">
        <v>750</v>
      </c>
      <c r="E55" s="374">
        <v>784.15089999999998</v>
      </c>
      <c r="F55" s="373">
        <v>1.6907650000000001</v>
      </c>
      <c r="G55" s="372" t="s">
        <v>168</v>
      </c>
      <c r="H55" s="371">
        <v>15386.52</v>
      </c>
      <c r="I55" s="370">
        <v>19150.41</v>
      </c>
      <c r="J55" s="370">
        <v>15089.54</v>
      </c>
      <c r="K55" s="370">
        <v>25677.919999999998</v>
      </c>
      <c r="L55" s="370">
        <v>33958.559999999998</v>
      </c>
      <c r="M55" s="370">
        <v>29962.93</v>
      </c>
      <c r="N55" s="251">
        <f t="shared" si="2"/>
        <v>0.5135185377398005</v>
      </c>
      <c r="O55" s="250">
        <f t="shared" si="3"/>
        <v>8.1019004269808209E-3</v>
      </c>
    </row>
    <row r="56" spans="1:15">
      <c r="A56" s="257">
        <v>54</v>
      </c>
      <c r="B56" s="376" t="s">
        <v>760</v>
      </c>
      <c r="C56" s="375" t="s">
        <v>759</v>
      </c>
      <c r="D56" s="375" t="s">
        <v>750</v>
      </c>
      <c r="E56" s="374">
        <v>786.15620000000001</v>
      </c>
      <c r="F56" s="373">
        <v>1.670085</v>
      </c>
      <c r="G56" s="372" t="s">
        <v>168</v>
      </c>
      <c r="H56" s="371">
        <v>2069.8440000000001</v>
      </c>
      <c r="I56" s="370">
        <v>716.14110000000005</v>
      </c>
      <c r="J56" s="370">
        <v>1155.3969999999999</v>
      </c>
      <c r="K56" s="370">
        <v>1914.3789999999999</v>
      </c>
      <c r="L56" s="370">
        <v>3200.893</v>
      </c>
      <c r="M56" s="370">
        <v>2413.8780000000002</v>
      </c>
      <c r="N56" s="251">
        <f t="shared" si="2"/>
        <v>0.47864763670740601</v>
      </c>
      <c r="O56" s="250">
        <f t="shared" si="3"/>
        <v>9.4075040602906709E-2</v>
      </c>
    </row>
    <row r="57" spans="1:15">
      <c r="A57" s="257">
        <v>55</v>
      </c>
      <c r="B57" s="376" t="s">
        <v>754</v>
      </c>
      <c r="C57" s="375" t="s">
        <v>753</v>
      </c>
      <c r="D57" s="375" t="s">
        <v>750</v>
      </c>
      <c r="E57" s="374">
        <v>662.10230000000001</v>
      </c>
      <c r="F57" s="373">
        <v>0.87260899999999997</v>
      </c>
      <c r="G57" s="372" t="s">
        <v>168</v>
      </c>
      <c r="H57" s="371">
        <v>106128.2</v>
      </c>
      <c r="I57" s="370">
        <v>118314.2</v>
      </c>
      <c r="J57" s="370">
        <v>106269.8</v>
      </c>
      <c r="K57" s="370">
        <v>48115.62</v>
      </c>
      <c r="L57" s="370">
        <v>14518.63</v>
      </c>
      <c r="M57" s="370">
        <v>39494.980000000003</v>
      </c>
      <c r="N57" s="251">
        <f t="shared" si="2"/>
        <v>2.6907166429758922</v>
      </c>
      <c r="O57" s="250">
        <f t="shared" si="3"/>
        <v>2.168719670046307E-3</v>
      </c>
    </row>
    <row r="58" spans="1:15">
      <c r="A58" s="257">
        <v>56</v>
      </c>
      <c r="B58" s="376" t="s">
        <v>752</v>
      </c>
      <c r="C58" s="375" t="s">
        <v>751</v>
      </c>
      <c r="D58" s="375" t="s">
        <v>750</v>
      </c>
      <c r="E58" s="374">
        <v>664.11220000000003</v>
      </c>
      <c r="F58" s="373">
        <v>0.86380699999999999</v>
      </c>
      <c r="G58" s="372" t="s">
        <v>168</v>
      </c>
      <c r="H58" s="371">
        <v>5980.8410000000003</v>
      </c>
      <c r="I58" s="370">
        <v>6949.8140000000003</v>
      </c>
      <c r="J58" s="370">
        <v>1210.251</v>
      </c>
      <c r="K58" s="370">
        <v>2050.3330000000001</v>
      </c>
      <c r="L58" s="370">
        <v>4630.3760000000002</v>
      </c>
      <c r="M58" s="370">
        <v>1214.249</v>
      </c>
      <c r="N58" s="251">
        <f t="shared" si="2"/>
        <v>2.917009578444087</v>
      </c>
      <c r="O58" s="250">
        <f t="shared" si="3"/>
        <v>0.36731352303629977</v>
      </c>
    </row>
    <row r="59" spans="1:15">
      <c r="A59" s="257">
        <v>57</v>
      </c>
      <c r="B59" s="376" t="s">
        <v>749</v>
      </c>
      <c r="C59" s="375" t="s">
        <v>748</v>
      </c>
      <c r="D59" s="375" t="s">
        <v>745</v>
      </c>
      <c r="E59" s="374">
        <v>98.984139999999996</v>
      </c>
      <c r="F59" s="373">
        <v>0.69126829999999995</v>
      </c>
      <c r="G59" s="372" t="s">
        <v>303</v>
      </c>
      <c r="H59" s="371">
        <v>44238760</v>
      </c>
      <c r="I59" s="370">
        <v>49631970</v>
      </c>
      <c r="J59" s="370">
        <v>47921110</v>
      </c>
      <c r="K59" s="370">
        <v>48425220</v>
      </c>
      <c r="L59" s="370">
        <v>48627040</v>
      </c>
      <c r="M59" s="370">
        <v>46726840</v>
      </c>
      <c r="N59" s="251">
        <f t="shared" si="2"/>
        <v>0.98958992855375771</v>
      </c>
      <c r="O59" s="250">
        <f t="shared" si="3"/>
        <v>0.71687475056994709</v>
      </c>
    </row>
    <row r="60" spans="1:15">
      <c r="A60" s="257">
        <v>58</v>
      </c>
      <c r="B60" s="376" t="s">
        <v>747</v>
      </c>
      <c r="C60" s="375" t="s">
        <v>746</v>
      </c>
      <c r="D60" s="375" t="s">
        <v>745</v>
      </c>
      <c r="E60" s="374">
        <v>176.935</v>
      </c>
      <c r="F60" s="373">
        <v>0.59745190000000004</v>
      </c>
      <c r="G60" s="372" t="s">
        <v>168</v>
      </c>
      <c r="H60" s="371">
        <v>32602280</v>
      </c>
      <c r="I60" s="370">
        <v>25773880</v>
      </c>
      <c r="J60" s="370">
        <v>25685290</v>
      </c>
      <c r="K60" s="370">
        <v>28920150</v>
      </c>
      <c r="L60" s="370">
        <v>19866610</v>
      </c>
      <c r="M60" s="370">
        <v>33675710</v>
      </c>
      <c r="N60" s="251">
        <f t="shared" si="2"/>
        <v>0.89120837893302762</v>
      </c>
      <c r="O60" s="250">
        <f t="shared" si="3"/>
        <v>0.91432777146869681</v>
      </c>
    </row>
    <row r="61" spans="1:15">
      <c r="A61" s="257">
        <v>59</v>
      </c>
      <c r="B61" s="369" t="s">
        <v>744</v>
      </c>
      <c r="C61" s="368" t="s">
        <v>743</v>
      </c>
      <c r="D61" s="368" t="s">
        <v>726</v>
      </c>
      <c r="E61" s="367">
        <v>179.0556</v>
      </c>
      <c r="F61" s="366">
        <v>0.67260710000000001</v>
      </c>
      <c r="G61" s="365" t="s">
        <v>168</v>
      </c>
      <c r="H61" s="364">
        <v>50338.239999999998</v>
      </c>
      <c r="I61" s="363">
        <v>117379.1</v>
      </c>
      <c r="J61" s="363">
        <v>85384.43</v>
      </c>
      <c r="K61" s="363">
        <v>269015</v>
      </c>
      <c r="L61" s="363">
        <v>144978.9</v>
      </c>
      <c r="M61" s="363">
        <v>467744.6</v>
      </c>
      <c r="N61" s="251">
        <f t="shared" si="2"/>
        <v>0.31739653922643718</v>
      </c>
      <c r="O61" s="250">
        <f t="shared" si="3"/>
        <v>9.4392663876774613E-2</v>
      </c>
    </row>
    <row r="62" spans="1:15">
      <c r="A62" s="257">
        <v>60</v>
      </c>
      <c r="B62" s="369" t="s">
        <v>742</v>
      </c>
      <c r="C62" s="368" t="s">
        <v>741</v>
      </c>
      <c r="D62" s="368" t="s">
        <v>726</v>
      </c>
      <c r="E62" s="367">
        <v>259.02229999999997</v>
      </c>
      <c r="F62" s="366">
        <v>0.59565319999999999</v>
      </c>
      <c r="G62" s="365" t="s">
        <v>168</v>
      </c>
      <c r="H62" s="364">
        <v>167135</v>
      </c>
      <c r="I62" s="363">
        <v>389847.6</v>
      </c>
      <c r="J62" s="363">
        <v>262080.4</v>
      </c>
      <c r="K62" s="363">
        <v>389452.7</v>
      </c>
      <c r="L62" s="363">
        <v>509734.6</v>
      </c>
      <c r="M62" s="363">
        <v>582548.19999999995</v>
      </c>
      <c r="N62" s="251">
        <f t="shared" si="2"/>
        <v>0.51415069724519391</v>
      </c>
      <c r="O62" s="250">
        <f t="shared" si="3"/>
        <v>6.1360199493685187E-2</v>
      </c>
    </row>
    <row r="63" spans="1:15">
      <c r="A63" s="257">
        <v>61</v>
      </c>
      <c r="B63" s="369" t="s">
        <v>740</v>
      </c>
      <c r="C63" s="368" t="s">
        <v>739</v>
      </c>
      <c r="D63" s="368" t="s">
        <v>726</v>
      </c>
      <c r="E63" s="367">
        <v>338.98860000000002</v>
      </c>
      <c r="F63" s="366">
        <v>2.7398669999999998</v>
      </c>
      <c r="G63" s="365" t="s">
        <v>168</v>
      </c>
      <c r="H63" s="364">
        <v>22005.07</v>
      </c>
      <c r="I63" s="363">
        <v>31759.98</v>
      </c>
      <c r="J63" s="363">
        <v>10743.25</v>
      </c>
      <c r="K63" s="363">
        <v>58937.36</v>
      </c>
      <c r="L63" s="363">
        <v>52772.51</v>
      </c>
      <c r="M63" s="363">
        <v>122459.9</v>
      </c>
      <c r="N63" s="251">
        <f t="shared" si="2"/>
        <v>0.37336368646305162</v>
      </c>
      <c r="O63" s="250">
        <f t="shared" si="3"/>
        <v>7.0465937343173579E-2</v>
      </c>
    </row>
    <row r="64" spans="1:15">
      <c r="A64" s="257">
        <v>62</v>
      </c>
      <c r="B64" s="369" t="s">
        <v>738</v>
      </c>
      <c r="C64" s="368" t="s">
        <v>737</v>
      </c>
      <c r="D64" s="368" t="s">
        <v>726</v>
      </c>
      <c r="E64" s="367">
        <v>168.98929999999999</v>
      </c>
      <c r="F64" s="366">
        <v>0.592916</v>
      </c>
      <c r="G64" s="365" t="s">
        <v>168</v>
      </c>
      <c r="H64" s="364">
        <v>29487.599999999999</v>
      </c>
      <c r="I64" s="363">
        <v>18013.560000000001</v>
      </c>
      <c r="J64" s="363">
        <v>10157.16</v>
      </c>
      <c r="K64" s="363">
        <v>164256.1</v>
      </c>
      <c r="L64" s="363">
        <v>93016.68</v>
      </c>
      <c r="M64" s="363">
        <v>266447.59999999998</v>
      </c>
      <c r="N64" s="251">
        <f t="shared" si="2"/>
        <v>0.10966752528521011</v>
      </c>
      <c r="O64" s="250">
        <f t="shared" si="3"/>
        <v>3.7377552890660977E-2</v>
      </c>
    </row>
    <row r="65" spans="1:15">
      <c r="A65" s="257">
        <v>63</v>
      </c>
      <c r="B65" s="369" t="s">
        <v>736</v>
      </c>
      <c r="C65" s="368" t="s">
        <v>735</v>
      </c>
      <c r="D65" s="368" t="s">
        <v>726</v>
      </c>
      <c r="E65" s="367">
        <v>264.952</v>
      </c>
      <c r="F65" s="366">
        <v>3.1186050000000001</v>
      </c>
      <c r="G65" s="365" t="s">
        <v>168</v>
      </c>
      <c r="H65" s="364">
        <v>35373.08</v>
      </c>
      <c r="I65" s="363">
        <v>34083.160000000003</v>
      </c>
      <c r="J65" s="363">
        <v>34655.54</v>
      </c>
      <c r="K65" s="363">
        <v>34586.54</v>
      </c>
      <c r="L65" s="363">
        <v>33266.410000000003</v>
      </c>
      <c r="M65" s="363">
        <v>54637.82</v>
      </c>
      <c r="N65" s="251">
        <f t="shared" si="2"/>
        <v>1.0019949957411178</v>
      </c>
      <c r="O65" s="250">
        <f t="shared" si="3"/>
        <v>0.42626950091510374</v>
      </c>
    </row>
    <row r="66" spans="1:15">
      <c r="A66" s="257">
        <v>64</v>
      </c>
      <c r="B66" s="369" t="s">
        <v>734</v>
      </c>
      <c r="C66" s="368" t="s">
        <v>733</v>
      </c>
      <c r="D66" s="368" t="s">
        <v>726</v>
      </c>
      <c r="E66" s="367">
        <v>184.98490000000001</v>
      </c>
      <c r="F66" s="366">
        <v>0.95061519999999999</v>
      </c>
      <c r="G66" s="365" t="s">
        <v>168</v>
      </c>
      <c r="H66" s="364">
        <v>403394.8</v>
      </c>
      <c r="I66" s="363">
        <v>572855.19999999995</v>
      </c>
      <c r="J66" s="363">
        <v>330689.40000000002</v>
      </c>
      <c r="K66" s="363">
        <v>630523.1</v>
      </c>
      <c r="L66" s="363">
        <v>125706.7</v>
      </c>
      <c r="M66" s="363">
        <v>1072005</v>
      </c>
      <c r="N66" s="251">
        <f t="shared" si="2"/>
        <v>0.63977798751544557</v>
      </c>
      <c r="O66" s="250">
        <f t="shared" si="3"/>
        <v>0.5719342703916378</v>
      </c>
    </row>
    <row r="67" spans="1:15">
      <c r="A67" s="257">
        <v>65</v>
      </c>
      <c r="B67" s="369" t="s">
        <v>732</v>
      </c>
      <c r="C67" s="368" t="s">
        <v>731</v>
      </c>
      <c r="D67" s="368" t="s">
        <v>726</v>
      </c>
      <c r="E67" s="367">
        <v>166.9742</v>
      </c>
      <c r="F67" s="366">
        <v>1.319029</v>
      </c>
      <c r="G67" s="365" t="s">
        <v>168</v>
      </c>
      <c r="H67" s="364">
        <v>82115.289999999994</v>
      </c>
      <c r="I67" s="363">
        <v>41631.79</v>
      </c>
      <c r="J67" s="363">
        <v>28091.73</v>
      </c>
      <c r="K67" s="363">
        <v>107426.8</v>
      </c>
      <c r="L67" s="363">
        <v>14819.33</v>
      </c>
      <c r="M67" s="363">
        <v>264366.5</v>
      </c>
      <c r="N67" s="251">
        <f t="shared" ref="N67:N98" si="4">MEDIAN(H67:J67)/MEDIAN(K67:M67)</f>
        <v>0.38753635033343636</v>
      </c>
      <c r="O67" s="250">
        <f t="shared" ref="O67:O98" si="5">TTEST(H67:J67,K67:M67,2,2)</f>
        <v>0.35346446248886526</v>
      </c>
    </row>
    <row r="68" spans="1:15">
      <c r="A68" s="257">
        <v>66</v>
      </c>
      <c r="B68" s="369" t="s">
        <v>730</v>
      </c>
      <c r="C68" s="368" t="s">
        <v>729</v>
      </c>
      <c r="D68" s="368" t="s">
        <v>726</v>
      </c>
      <c r="E68" s="367">
        <v>87.007339999999999</v>
      </c>
      <c r="F68" s="366">
        <v>0.76107309999999995</v>
      </c>
      <c r="G68" s="365" t="s">
        <v>168</v>
      </c>
      <c r="H68" s="364">
        <v>134931.79999999999</v>
      </c>
      <c r="I68" s="363">
        <v>175253.1</v>
      </c>
      <c r="J68" s="363">
        <v>118207.8</v>
      </c>
      <c r="K68" s="363">
        <v>147697.20000000001</v>
      </c>
      <c r="L68" s="363">
        <v>131445.79999999999</v>
      </c>
      <c r="M68" s="363">
        <v>164631.79999999999</v>
      </c>
      <c r="N68" s="251">
        <f t="shared" si="4"/>
        <v>0.91357046714494239</v>
      </c>
      <c r="O68" s="250">
        <f t="shared" si="5"/>
        <v>0.8051315029141235</v>
      </c>
    </row>
    <row r="69" spans="1:15">
      <c r="A69" s="257">
        <v>67</v>
      </c>
      <c r="B69" s="369" t="s">
        <v>728</v>
      </c>
      <c r="C69" s="368" t="s">
        <v>727</v>
      </c>
      <c r="D69" s="368" t="s">
        <v>726</v>
      </c>
      <c r="E69" s="367">
        <v>89.022949999999994</v>
      </c>
      <c r="F69" s="366">
        <v>0.7655324</v>
      </c>
      <c r="G69" s="365" t="s">
        <v>168</v>
      </c>
      <c r="H69" s="364">
        <v>3359870</v>
      </c>
      <c r="I69" s="363">
        <v>12133620</v>
      </c>
      <c r="J69" s="363">
        <v>3343343</v>
      </c>
      <c r="K69" s="363">
        <v>8200894</v>
      </c>
      <c r="L69" s="363">
        <v>4546956</v>
      </c>
      <c r="M69" s="363">
        <v>13848720</v>
      </c>
      <c r="N69" s="251">
        <f t="shared" si="4"/>
        <v>0.40969557709196097</v>
      </c>
      <c r="O69" s="250">
        <f t="shared" si="5"/>
        <v>0.55178930625344369</v>
      </c>
    </row>
    <row r="70" spans="1:15">
      <c r="A70" s="257">
        <v>68</v>
      </c>
      <c r="B70" s="362" t="s">
        <v>710</v>
      </c>
      <c r="C70" s="361" t="s">
        <v>709</v>
      </c>
      <c r="D70" s="361" t="s">
        <v>696</v>
      </c>
      <c r="E70" s="360">
        <v>191.01900000000001</v>
      </c>
      <c r="F70" s="359">
        <v>3.8948269999999998</v>
      </c>
      <c r="G70" s="358" t="s">
        <v>168</v>
      </c>
      <c r="H70" s="357">
        <v>149509.79999999999</v>
      </c>
      <c r="I70" s="356">
        <v>135542.79999999999</v>
      </c>
      <c r="J70" s="356">
        <v>142823.20000000001</v>
      </c>
      <c r="K70" s="356">
        <v>164899.70000000001</v>
      </c>
      <c r="L70" s="356">
        <v>142262.39999999999</v>
      </c>
      <c r="M70" s="356">
        <v>175990.39999999999</v>
      </c>
      <c r="N70" s="251">
        <f t="shared" si="4"/>
        <v>0.866121648492993</v>
      </c>
      <c r="O70" s="250">
        <f t="shared" si="5"/>
        <v>0.16056319535074978</v>
      </c>
    </row>
    <row r="71" spans="1:15">
      <c r="A71" s="257">
        <v>69</v>
      </c>
      <c r="B71" s="362" t="s">
        <v>708</v>
      </c>
      <c r="C71" s="361" t="s">
        <v>707</v>
      </c>
      <c r="D71" s="361" t="s">
        <v>696</v>
      </c>
      <c r="E71" s="360">
        <v>145.01419999999999</v>
      </c>
      <c r="F71" s="359">
        <v>0.72258089999999997</v>
      </c>
      <c r="G71" s="358" t="s">
        <v>168</v>
      </c>
      <c r="H71" s="357">
        <v>5239.0959999999995</v>
      </c>
      <c r="I71" s="356">
        <v>10414.17</v>
      </c>
      <c r="J71" s="356">
        <v>5113.7960000000003</v>
      </c>
      <c r="K71" s="356">
        <v>27345.03</v>
      </c>
      <c r="L71" s="356">
        <v>3684.7939999999999</v>
      </c>
      <c r="M71" s="356">
        <v>29959.65</v>
      </c>
      <c r="N71" s="251">
        <f t="shared" si="4"/>
        <v>0.19159225643563016</v>
      </c>
      <c r="O71" s="250">
        <f t="shared" si="5"/>
        <v>0.19139398267269991</v>
      </c>
    </row>
    <row r="72" spans="1:15">
      <c r="A72" s="257">
        <v>70</v>
      </c>
      <c r="B72" s="362" t="s">
        <v>704</v>
      </c>
      <c r="C72" s="361" t="s">
        <v>703</v>
      </c>
      <c r="D72" s="361" t="s">
        <v>696</v>
      </c>
      <c r="E72" s="360">
        <v>117.0179</v>
      </c>
      <c r="F72" s="359">
        <v>0.7747908</v>
      </c>
      <c r="G72" s="358" t="s">
        <v>168</v>
      </c>
      <c r="H72" s="357">
        <v>437427.6</v>
      </c>
      <c r="I72" s="356">
        <v>660360.9</v>
      </c>
      <c r="J72" s="356">
        <v>450563.4</v>
      </c>
      <c r="K72" s="356">
        <v>653997.80000000005</v>
      </c>
      <c r="L72" s="356">
        <v>329343.2</v>
      </c>
      <c r="M72" s="356">
        <v>1114192</v>
      </c>
      <c r="N72" s="251">
        <f t="shared" si="4"/>
        <v>0.68893717991100278</v>
      </c>
      <c r="O72" s="250">
        <f t="shared" si="5"/>
        <v>0.48618722140228315</v>
      </c>
    </row>
    <row r="73" spans="1:15">
      <c r="A73" s="257">
        <v>71</v>
      </c>
      <c r="B73" s="362" t="s">
        <v>702</v>
      </c>
      <c r="C73" s="361" t="s">
        <v>701</v>
      </c>
      <c r="D73" s="361" t="s">
        <v>696</v>
      </c>
      <c r="E73" s="360">
        <v>115.00230000000001</v>
      </c>
      <c r="F73" s="359">
        <v>0.79673680000000002</v>
      </c>
      <c r="G73" s="358" t="s">
        <v>168</v>
      </c>
      <c r="H73" s="357">
        <v>74796.12</v>
      </c>
      <c r="I73" s="356">
        <v>78663.22</v>
      </c>
      <c r="J73" s="356">
        <v>52856.639999999999</v>
      </c>
      <c r="K73" s="356">
        <v>106077.7</v>
      </c>
      <c r="L73" s="356">
        <v>55756.160000000003</v>
      </c>
      <c r="M73" s="356">
        <v>176067.5</v>
      </c>
      <c r="N73" s="251">
        <f t="shared" si="4"/>
        <v>0.70510691691090588</v>
      </c>
      <c r="O73" s="250">
        <f t="shared" si="5"/>
        <v>0.28769932484264643</v>
      </c>
    </row>
    <row r="74" spans="1:15">
      <c r="A74" s="257">
        <v>72</v>
      </c>
      <c r="B74" s="362" t="s">
        <v>700</v>
      </c>
      <c r="C74" s="361" t="s">
        <v>699</v>
      </c>
      <c r="D74" s="361" t="s">
        <v>696</v>
      </c>
      <c r="E74" s="360">
        <v>133.01300000000001</v>
      </c>
      <c r="F74" s="359">
        <v>0.53579080000000001</v>
      </c>
      <c r="G74" s="358" t="s">
        <v>168</v>
      </c>
      <c r="H74" s="357">
        <v>523300.2</v>
      </c>
      <c r="I74" s="356">
        <v>547018</v>
      </c>
      <c r="J74" s="356">
        <v>371025.2</v>
      </c>
      <c r="K74" s="356">
        <v>916163.2</v>
      </c>
      <c r="L74" s="356">
        <v>331785.2</v>
      </c>
      <c r="M74" s="356">
        <v>1547179</v>
      </c>
      <c r="N74" s="251">
        <f t="shared" si="4"/>
        <v>0.57118666193970691</v>
      </c>
      <c r="O74" s="250">
        <f t="shared" si="5"/>
        <v>0.27284511565922132</v>
      </c>
    </row>
    <row r="75" spans="1:15">
      <c r="A75" s="257">
        <v>73</v>
      </c>
      <c r="B75" s="362" t="s">
        <v>695</v>
      </c>
      <c r="C75" s="361" t="s">
        <v>694</v>
      </c>
      <c r="D75" s="361" t="s">
        <v>691</v>
      </c>
      <c r="E75" s="360">
        <v>147.0291</v>
      </c>
      <c r="F75" s="359">
        <v>0.76398129999999997</v>
      </c>
      <c r="G75" s="358" t="s">
        <v>168</v>
      </c>
      <c r="H75" s="357">
        <v>23474.48</v>
      </c>
      <c r="I75" s="356">
        <v>28102.28</v>
      </c>
      <c r="J75" s="356">
        <v>17780.3</v>
      </c>
      <c r="K75" s="356">
        <v>25062.09</v>
      </c>
      <c r="L75" s="356">
        <v>14410.43</v>
      </c>
      <c r="M75" s="356">
        <v>47213.84</v>
      </c>
      <c r="N75" s="251">
        <f t="shared" si="4"/>
        <v>0.93665292878606687</v>
      </c>
      <c r="O75" s="250">
        <f t="shared" si="5"/>
        <v>0.59840373824450022</v>
      </c>
    </row>
    <row r="76" spans="1:15">
      <c r="A76" s="257">
        <v>74</v>
      </c>
      <c r="B76" s="355" t="s">
        <v>688</v>
      </c>
      <c r="C76" s="354" t="s">
        <v>687</v>
      </c>
      <c r="D76" s="354" t="s">
        <v>680</v>
      </c>
      <c r="E76" s="353">
        <v>275.01729999999998</v>
      </c>
      <c r="F76" s="352">
        <v>0.88202239999999998</v>
      </c>
      <c r="G76" s="351" t="s">
        <v>168</v>
      </c>
      <c r="H76" s="350">
        <v>10696.07</v>
      </c>
      <c r="I76" s="349">
        <v>10702.04</v>
      </c>
      <c r="J76" s="349">
        <v>4632.585</v>
      </c>
      <c r="K76" s="349">
        <v>40702.769999999997</v>
      </c>
      <c r="L76" s="349">
        <v>22898.27</v>
      </c>
      <c r="M76" s="349">
        <v>46435.360000000001</v>
      </c>
      <c r="N76" s="251">
        <f t="shared" si="4"/>
        <v>0.26278481783917901</v>
      </c>
      <c r="O76" s="250">
        <f t="shared" si="5"/>
        <v>1.9105052683592399E-2</v>
      </c>
    </row>
    <row r="77" spans="1:15">
      <c r="A77" s="257">
        <v>75</v>
      </c>
      <c r="B77" s="355" t="s">
        <v>684</v>
      </c>
      <c r="C77" s="354" t="s">
        <v>683</v>
      </c>
      <c r="D77" s="354" t="s">
        <v>680</v>
      </c>
      <c r="E77" s="353">
        <v>289.03300000000002</v>
      </c>
      <c r="F77" s="352">
        <v>0.60845519999999997</v>
      </c>
      <c r="G77" s="351" t="s">
        <v>168</v>
      </c>
      <c r="H77" s="350">
        <v>63342.94</v>
      </c>
      <c r="I77" s="349">
        <v>119345</v>
      </c>
      <c r="J77" s="349">
        <v>47766.15</v>
      </c>
      <c r="K77" s="349">
        <v>19827.48</v>
      </c>
      <c r="L77" s="349">
        <v>61403.41</v>
      </c>
      <c r="M77" s="349">
        <v>85417</v>
      </c>
      <c r="N77" s="251">
        <f t="shared" si="4"/>
        <v>1.031586682238006</v>
      </c>
      <c r="O77" s="250">
        <f t="shared" si="5"/>
        <v>0.50360117005918714</v>
      </c>
    </row>
    <row r="78" spans="1:15">
      <c r="A78" s="257">
        <v>76</v>
      </c>
      <c r="B78" s="355" t="s">
        <v>927</v>
      </c>
      <c r="C78" s="354" t="s">
        <v>681</v>
      </c>
      <c r="D78" s="354" t="s">
        <v>680</v>
      </c>
      <c r="E78" s="353">
        <v>229.01140000000001</v>
      </c>
      <c r="F78" s="352">
        <v>0.61066100000000001</v>
      </c>
      <c r="G78" s="351" t="s">
        <v>168</v>
      </c>
      <c r="H78" s="350">
        <v>973033.7</v>
      </c>
      <c r="I78" s="349">
        <v>1036442</v>
      </c>
      <c r="J78" s="349">
        <v>670258.80000000005</v>
      </c>
      <c r="K78" s="349">
        <v>501770.7</v>
      </c>
      <c r="L78" s="349">
        <v>941082.7</v>
      </c>
      <c r="M78" s="349">
        <v>837796.2</v>
      </c>
      <c r="N78" s="251">
        <f t="shared" si="4"/>
        <v>1.161420522079236</v>
      </c>
      <c r="O78" s="250">
        <f t="shared" si="5"/>
        <v>0.48768310379083696</v>
      </c>
    </row>
    <row r="79" spans="1:15">
      <c r="A79" s="257">
        <v>77</v>
      </c>
      <c r="B79" s="348" t="s">
        <v>242</v>
      </c>
      <c r="C79" s="347" t="s">
        <v>679</v>
      </c>
      <c r="D79" s="347" t="s">
        <v>666</v>
      </c>
      <c r="E79" s="346">
        <v>306.07709999999997</v>
      </c>
      <c r="F79" s="345">
        <v>0.76330790000000004</v>
      </c>
      <c r="G79" s="344" t="s">
        <v>168</v>
      </c>
      <c r="H79" s="343">
        <v>2342415</v>
      </c>
      <c r="I79" s="342">
        <v>2844859</v>
      </c>
      <c r="J79" s="342">
        <v>1971812</v>
      </c>
      <c r="K79" s="342">
        <v>1533118</v>
      </c>
      <c r="L79" s="342">
        <v>1032471</v>
      </c>
      <c r="M79" s="342">
        <v>1718647</v>
      </c>
      <c r="N79" s="251">
        <f t="shared" si="4"/>
        <v>1.5278765235291738</v>
      </c>
      <c r="O79" s="250">
        <f t="shared" si="5"/>
        <v>4.2245419177879884E-2</v>
      </c>
    </row>
    <row r="80" spans="1:15">
      <c r="A80" s="257">
        <v>78</v>
      </c>
      <c r="B80" s="348" t="s">
        <v>243</v>
      </c>
      <c r="C80" s="347" t="s">
        <v>678</v>
      </c>
      <c r="D80" s="347" t="s">
        <v>666</v>
      </c>
      <c r="E80" s="346">
        <v>611.14480000000003</v>
      </c>
      <c r="F80" s="345">
        <v>0.77685700000000002</v>
      </c>
      <c r="G80" s="344" t="s">
        <v>168</v>
      </c>
      <c r="H80" s="343">
        <v>54180.25</v>
      </c>
      <c r="I80" s="342">
        <v>47924.72</v>
      </c>
      <c r="J80" s="342">
        <v>37256.29</v>
      </c>
      <c r="K80" s="342">
        <v>42265.75</v>
      </c>
      <c r="L80" s="342">
        <v>46140.57</v>
      </c>
      <c r="M80" s="342">
        <v>56279.64</v>
      </c>
      <c r="N80" s="251">
        <f t="shared" si="4"/>
        <v>1.0386677060989928</v>
      </c>
      <c r="O80" s="250">
        <f t="shared" si="5"/>
        <v>0.79742734215271349</v>
      </c>
    </row>
    <row r="81" spans="1:15">
      <c r="A81" s="257">
        <v>79</v>
      </c>
      <c r="B81" s="348" t="s">
        <v>676</v>
      </c>
      <c r="C81" s="347" t="s">
        <v>675</v>
      </c>
      <c r="D81" s="347" t="s">
        <v>666</v>
      </c>
      <c r="E81" s="346">
        <v>128.0341</v>
      </c>
      <c r="F81" s="345">
        <v>0.76518870000000005</v>
      </c>
      <c r="G81" s="344" t="s">
        <v>168</v>
      </c>
      <c r="H81" s="343">
        <v>830484.2</v>
      </c>
      <c r="I81" s="342">
        <v>3702398</v>
      </c>
      <c r="J81" s="342">
        <v>811928.1</v>
      </c>
      <c r="K81" s="342">
        <v>2131056</v>
      </c>
      <c r="L81" s="342">
        <v>937581.3</v>
      </c>
      <c r="M81" s="342">
        <v>3469255</v>
      </c>
      <c r="N81" s="251">
        <f t="shared" si="4"/>
        <v>0.38970547934920524</v>
      </c>
      <c r="O81" s="250">
        <f t="shared" si="5"/>
        <v>0.75833606969389633</v>
      </c>
    </row>
    <row r="82" spans="1:15">
      <c r="A82" s="257">
        <v>80</v>
      </c>
      <c r="B82" s="348" t="s">
        <v>674</v>
      </c>
      <c r="C82" s="347" t="s">
        <v>673</v>
      </c>
      <c r="D82" s="347" t="s">
        <v>666</v>
      </c>
      <c r="E82" s="346">
        <v>425.07729999999998</v>
      </c>
      <c r="F82" s="345">
        <v>1.0634459999999999</v>
      </c>
      <c r="G82" s="344" t="s">
        <v>168</v>
      </c>
      <c r="H82" s="343">
        <v>1961.066</v>
      </c>
      <c r="I82" s="342">
        <v>1766.194</v>
      </c>
      <c r="J82" s="342">
        <v>0</v>
      </c>
      <c r="K82" s="342">
        <v>4271.7659999999996</v>
      </c>
      <c r="L82" s="342">
        <v>6589.9359999999997</v>
      </c>
      <c r="M82" s="342">
        <v>7603.1909999999998</v>
      </c>
      <c r="N82" s="251">
        <f t="shared" si="4"/>
        <v>0.26801383200079637</v>
      </c>
      <c r="O82" s="250">
        <f t="shared" si="5"/>
        <v>1.3580015322094477E-2</v>
      </c>
    </row>
    <row r="83" spans="1:15">
      <c r="A83" s="257">
        <v>81</v>
      </c>
      <c r="B83" s="348" t="s">
        <v>672</v>
      </c>
      <c r="C83" s="347" t="s">
        <v>671</v>
      </c>
      <c r="D83" s="347" t="s">
        <v>666</v>
      </c>
      <c r="E83" s="346">
        <v>179.04839999999999</v>
      </c>
      <c r="F83" s="345">
        <v>0.8892563</v>
      </c>
      <c r="G83" s="344" t="s">
        <v>303</v>
      </c>
      <c r="H83" s="343">
        <v>219520.1</v>
      </c>
      <c r="I83" s="342">
        <v>307347.7</v>
      </c>
      <c r="J83" s="342">
        <v>202025</v>
      </c>
      <c r="K83" s="342">
        <v>181011.7</v>
      </c>
      <c r="L83" s="342">
        <v>100440.6</v>
      </c>
      <c r="M83" s="342">
        <v>276641.40000000002</v>
      </c>
      <c r="N83" s="251">
        <f t="shared" si="4"/>
        <v>1.2127398394689404</v>
      </c>
      <c r="O83" s="250">
        <f t="shared" si="5"/>
        <v>0.39967744330761829</v>
      </c>
    </row>
    <row r="84" spans="1:15">
      <c r="A84" s="257">
        <v>82</v>
      </c>
      <c r="B84" s="341" t="s">
        <v>665</v>
      </c>
      <c r="C84" s="340" t="s">
        <v>664</v>
      </c>
      <c r="D84" s="340" t="s">
        <v>653</v>
      </c>
      <c r="E84" s="339">
        <v>251.06950000000001</v>
      </c>
      <c r="F84" s="338">
        <v>0.90353209999999995</v>
      </c>
      <c r="G84" s="337" t="s">
        <v>303</v>
      </c>
      <c r="H84" s="336">
        <v>123113</v>
      </c>
      <c r="I84" s="335">
        <v>233528</v>
      </c>
      <c r="J84" s="335">
        <v>136632.20000000001</v>
      </c>
      <c r="K84" s="335">
        <v>104265.8</v>
      </c>
      <c r="L84" s="335">
        <v>106094.6</v>
      </c>
      <c r="M84" s="335">
        <v>129911.2</v>
      </c>
      <c r="N84" s="251">
        <f t="shared" si="4"/>
        <v>1.2878336880482135</v>
      </c>
      <c r="O84" s="250">
        <f t="shared" si="5"/>
        <v>0.2267411065830143</v>
      </c>
    </row>
    <row r="85" spans="1:15">
      <c r="A85" s="257">
        <v>83</v>
      </c>
      <c r="B85" s="341" t="s">
        <v>663</v>
      </c>
      <c r="C85" s="340" t="s">
        <v>662</v>
      </c>
      <c r="D85" s="340" t="s">
        <v>653</v>
      </c>
      <c r="E85" s="339">
        <v>219.0975</v>
      </c>
      <c r="F85" s="338">
        <v>0.86012330000000004</v>
      </c>
      <c r="G85" s="337" t="s">
        <v>303</v>
      </c>
      <c r="H85" s="336">
        <v>19192.439999999999</v>
      </c>
      <c r="I85" s="335">
        <v>23849.89</v>
      </c>
      <c r="J85" s="335">
        <v>10584.81</v>
      </c>
      <c r="K85" s="335">
        <v>37425.67</v>
      </c>
      <c r="L85" s="335">
        <v>22984.95</v>
      </c>
      <c r="M85" s="335">
        <v>51597.79</v>
      </c>
      <c r="N85" s="251">
        <f t="shared" si="4"/>
        <v>0.51281486744258686</v>
      </c>
      <c r="O85" s="250">
        <f t="shared" si="5"/>
        <v>9.9993114885669213E-2</v>
      </c>
    </row>
    <row r="86" spans="1:15">
      <c r="A86" s="257">
        <v>84</v>
      </c>
      <c r="B86" s="341" t="s">
        <v>661</v>
      </c>
      <c r="C86" s="340" t="s">
        <v>660</v>
      </c>
      <c r="D86" s="340" t="s">
        <v>653</v>
      </c>
      <c r="E86" s="339">
        <v>233.11320000000001</v>
      </c>
      <c r="F86" s="338">
        <v>0.87397619999999998</v>
      </c>
      <c r="G86" s="337" t="s">
        <v>303</v>
      </c>
      <c r="H86" s="336">
        <v>22171.32</v>
      </c>
      <c r="I86" s="335">
        <v>44578.18</v>
      </c>
      <c r="J86" s="335">
        <v>39164.18</v>
      </c>
      <c r="K86" s="335">
        <v>59528.66</v>
      </c>
      <c r="L86" s="335">
        <v>87587.71</v>
      </c>
      <c r="M86" s="335">
        <v>88894.02</v>
      </c>
      <c r="N86" s="251">
        <f t="shared" si="4"/>
        <v>0.44714241301662067</v>
      </c>
      <c r="O86" s="250">
        <f t="shared" si="5"/>
        <v>2.0819699936504441E-2</v>
      </c>
    </row>
    <row r="87" spans="1:15">
      <c r="A87" s="257">
        <v>85</v>
      </c>
      <c r="B87" s="341" t="s">
        <v>659</v>
      </c>
      <c r="C87" s="340" t="s">
        <v>658</v>
      </c>
      <c r="D87" s="340" t="s">
        <v>653</v>
      </c>
      <c r="E87" s="339">
        <v>218.1499</v>
      </c>
      <c r="F87" s="338">
        <v>0.71138639999999997</v>
      </c>
      <c r="G87" s="337" t="s">
        <v>303</v>
      </c>
      <c r="H87" s="336">
        <v>0</v>
      </c>
      <c r="I87" s="335">
        <v>0</v>
      </c>
      <c r="J87" s="335">
        <v>0</v>
      </c>
      <c r="K87" s="335">
        <v>8053.4260000000004</v>
      </c>
      <c r="L87" s="335">
        <v>57782.76</v>
      </c>
      <c r="M87" s="335">
        <v>16792.939999999999</v>
      </c>
      <c r="N87" s="251">
        <f t="shared" si="4"/>
        <v>0</v>
      </c>
      <c r="O87" s="250">
        <f t="shared" si="5"/>
        <v>0.14678308250605737</v>
      </c>
    </row>
    <row r="88" spans="1:15">
      <c r="A88" s="257">
        <v>86</v>
      </c>
      <c r="B88" s="334" t="s">
        <v>652</v>
      </c>
      <c r="C88" s="333" t="s">
        <v>651</v>
      </c>
      <c r="D88" s="333" t="s">
        <v>640</v>
      </c>
      <c r="E88" s="332">
        <v>136.0429</v>
      </c>
      <c r="F88" s="331">
        <v>0.75461529999999999</v>
      </c>
      <c r="G88" s="330" t="s">
        <v>303</v>
      </c>
      <c r="H88" s="329">
        <v>1648.422</v>
      </c>
      <c r="I88" s="328">
        <v>4374.3980000000001</v>
      </c>
      <c r="J88" s="328">
        <v>1543.691</v>
      </c>
      <c r="K88" s="328">
        <v>1538.6479999999999</v>
      </c>
      <c r="L88" s="328">
        <v>3412.2020000000002</v>
      </c>
      <c r="M88" s="328">
        <v>9369.6509999999998</v>
      </c>
      <c r="N88" s="251">
        <f t="shared" si="4"/>
        <v>0.48309625280097718</v>
      </c>
      <c r="O88" s="250">
        <f t="shared" si="5"/>
        <v>0.42486568086443155</v>
      </c>
    </row>
    <row r="89" spans="1:15">
      <c r="A89" s="257">
        <v>87</v>
      </c>
      <c r="B89" s="334" t="s">
        <v>926</v>
      </c>
      <c r="C89" s="333" t="s">
        <v>925</v>
      </c>
      <c r="D89" s="333" t="s">
        <v>640</v>
      </c>
      <c r="E89" s="332">
        <v>223.0744</v>
      </c>
      <c r="F89" s="331">
        <v>0.99842719999999996</v>
      </c>
      <c r="G89" s="330" t="s">
        <v>303</v>
      </c>
      <c r="H89" s="329">
        <v>0</v>
      </c>
      <c r="I89" s="328">
        <v>0</v>
      </c>
      <c r="J89" s="328">
        <v>1343.89</v>
      </c>
      <c r="K89" s="328">
        <v>7462.7849999999999</v>
      </c>
      <c r="L89" s="328">
        <v>5927.1409999999996</v>
      </c>
      <c r="M89" s="328">
        <v>24568.9</v>
      </c>
      <c r="N89" s="251">
        <f t="shared" si="4"/>
        <v>0</v>
      </c>
      <c r="O89" s="250">
        <f t="shared" si="5"/>
        <v>0.11130438014870445</v>
      </c>
    </row>
    <row r="90" spans="1:15">
      <c r="A90" s="257">
        <v>88</v>
      </c>
      <c r="B90" s="334" t="s">
        <v>650</v>
      </c>
      <c r="C90" s="333" t="s">
        <v>649</v>
      </c>
      <c r="D90" s="333" t="s">
        <v>640</v>
      </c>
      <c r="E90" s="332">
        <v>104.0706</v>
      </c>
      <c r="F90" s="331">
        <v>0.76588279999999997</v>
      </c>
      <c r="G90" s="330" t="s">
        <v>303</v>
      </c>
      <c r="H90" s="329">
        <v>54734.66</v>
      </c>
      <c r="I90" s="328">
        <v>58496.53</v>
      </c>
      <c r="J90" s="328">
        <v>58187.73</v>
      </c>
      <c r="K90" s="328">
        <v>58569.87</v>
      </c>
      <c r="L90" s="328">
        <v>64104.53</v>
      </c>
      <c r="M90" s="328">
        <v>113136.1</v>
      </c>
      <c r="N90" s="251">
        <f t="shared" si="4"/>
        <v>0.90770075063337963</v>
      </c>
      <c r="O90" s="250">
        <f t="shared" si="5"/>
        <v>0.28446907199587218</v>
      </c>
    </row>
    <row r="91" spans="1:15">
      <c r="A91" s="257">
        <v>89</v>
      </c>
      <c r="B91" s="334" t="s">
        <v>924</v>
      </c>
      <c r="C91" s="333" t="s">
        <v>923</v>
      </c>
      <c r="D91" s="333" t="s">
        <v>640</v>
      </c>
      <c r="E91" s="332">
        <v>118.0861</v>
      </c>
      <c r="F91" s="331">
        <v>0.68494759999999999</v>
      </c>
      <c r="G91" s="330" t="s">
        <v>303</v>
      </c>
      <c r="H91" s="329">
        <v>7331824</v>
      </c>
      <c r="I91" s="328">
        <v>8461456</v>
      </c>
      <c r="J91" s="328">
        <v>6665122</v>
      </c>
      <c r="K91" s="328">
        <v>9442087</v>
      </c>
      <c r="L91" s="328">
        <v>6671432</v>
      </c>
      <c r="M91" s="328">
        <v>9996281</v>
      </c>
      <c r="N91" s="251">
        <f t="shared" si="4"/>
        <v>0.77650460115438458</v>
      </c>
      <c r="O91" s="250">
        <f t="shared" si="5"/>
        <v>0.35118302300567311</v>
      </c>
    </row>
    <row r="92" spans="1:15">
      <c r="A92" s="257">
        <v>90</v>
      </c>
      <c r="B92" s="334" t="s">
        <v>648</v>
      </c>
      <c r="C92" s="333" t="s">
        <v>647</v>
      </c>
      <c r="D92" s="333" t="s">
        <v>640</v>
      </c>
      <c r="E92" s="332">
        <v>184.00059999999999</v>
      </c>
      <c r="F92" s="331">
        <v>0.58936849999999996</v>
      </c>
      <c r="G92" s="330" t="s">
        <v>168</v>
      </c>
      <c r="H92" s="329">
        <v>7704.9470000000001</v>
      </c>
      <c r="I92" s="328">
        <v>6901.1360000000004</v>
      </c>
      <c r="J92" s="328">
        <v>4571.6980000000003</v>
      </c>
      <c r="K92" s="328">
        <v>19585.79</v>
      </c>
      <c r="L92" s="328">
        <v>14903.53</v>
      </c>
      <c r="M92" s="328">
        <v>25602.92</v>
      </c>
      <c r="N92" s="251">
        <f t="shared" si="4"/>
        <v>0.35235423232864238</v>
      </c>
      <c r="O92" s="250">
        <f t="shared" si="5"/>
        <v>1.3537740578205424E-2</v>
      </c>
    </row>
    <row r="93" spans="1:15">
      <c r="A93" s="257">
        <v>91</v>
      </c>
      <c r="B93" s="334" t="s">
        <v>644</v>
      </c>
      <c r="C93" s="333" t="s">
        <v>643</v>
      </c>
      <c r="D93" s="333" t="s">
        <v>640</v>
      </c>
      <c r="E93" s="332">
        <v>385.12819999999999</v>
      </c>
      <c r="F93" s="331">
        <v>0.89083140000000005</v>
      </c>
      <c r="G93" s="330" t="s">
        <v>303</v>
      </c>
      <c r="H93" s="329">
        <v>184148.8</v>
      </c>
      <c r="I93" s="328">
        <v>283126</v>
      </c>
      <c r="J93" s="328">
        <v>164651.20000000001</v>
      </c>
      <c r="K93" s="328">
        <v>171611.2</v>
      </c>
      <c r="L93" s="328">
        <v>208459.8</v>
      </c>
      <c r="M93" s="328">
        <v>345854.8</v>
      </c>
      <c r="N93" s="251">
        <f t="shared" si="4"/>
        <v>0.88337799422238727</v>
      </c>
      <c r="O93" s="250">
        <f t="shared" si="5"/>
        <v>0.65236926184336319</v>
      </c>
    </row>
    <row r="94" spans="1:15">
      <c r="A94" s="257">
        <v>92</v>
      </c>
      <c r="B94" s="334" t="s">
        <v>642</v>
      </c>
      <c r="C94" s="333" t="s">
        <v>641</v>
      </c>
      <c r="D94" s="333" t="s">
        <v>640</v>
      </c>
      <c r="E94" s="332">
        <v>399.14409999999998</v>
      </c>
      <c r="F94" s="331">
        <v>0.66313739999999999</v>
      </c>
      <c r="G94" s="330" t="s">
        <v>303</v>
      </c>
      <c r="H94" s="329">
        <v>12223.46</v>
      </c>
      <c r="I94" s="328">
        <v>23106.58</v>
      </c>
      <c r="J94" s="328">
        <v>25140.94</v>
      </c>
      <c r="K94" s="328">
        <v>16302.81</v>
      </c>
      <c r="L94" s="328">
        <v>17784.740000000002</v>
      </c>
      <c r="M94" s="328">
        <v>28136.62</v>
      </c>
      <c r="N94" s="251">
        <f t="shared" si="4"/>
        <v>1.2992363115794776</v>
      </c>
      <c r="O94" s="250">
        <f t="shared" si="5"/>
        <v>0.9200818440876346</v>
      </c>
    </row>
    <row r="95" spans="1:15">
      <c r="A95" s="257">
        <v>93</v>
      </c>
      <c r="B95" s="334" t="s">
        <v>922</v>
      </c>
      <c r="C95" s="333" t="s">
        <v>921</v>
      </c>
      <c r="D95" s="333" t="s">
        <v>920</v>
      </c>
      <c r="E95" s="332">
        <v>442.14699999999999</v>
      </c>
      <c r="F95" s="331">
        <v>1.7124710000000001</v>
      </c>
      <c r="G95" s="330" t="s">
        <v>303</v>
      </c>
      <c r="H95" s="329">
        <v>12205.12</v>
      </c>
      <c r="I95" s="328">
        <v>12408.22</v>
      </c>
      <c r="J95" s="328">
        <v>11012.27</v>
      </c>
      <c r="K95" s="328">
        <v>26608.73</v>
      </c>
      <c r="L95" s="328">
        <v>3238.5929999999998</v>
      </c>
      <c r="M95" s="328">
        <v>60221.8</v>
      </c>
      <c r="N95" s="251">
        <f t="shared" si="4"/>
        <v>0.45868855822882193</v>
      </c>
      <c r="O95" s="250">
        <f t="shared" si="5"/>
        <v>0.33426205811781373</v>
      </c>
    </row>
    <row r="96" spans="1:15">
      <c r="A96" s="257">
        <v>94</v>
      </c>
      <c r="B96" s="327" t="s">
        <v>637</v>
      </c>
      <c r="C96" s="326" t="s">
        <v>636</v>
      </c>
      <c r="D96" s="326" t="s">
        <v>631</v>
      </c>
      <c r="E96" s="325">
        <v>133.09719999999999</v>
      </c>
      <c r="F96" s="324">
        <v>0.5994678</v>
      </c>
      <c r="G96" s="323" t="s">
        <v>303</v>
      </c>
      <c r="H96" s="322">
        <v>6269.3119999999999</v>
      </c>
      <c r="I96" s="321">
        <v>238737.9</v>
      </c>
      <c r="J96" s="321">
        <v>18155.27</v>
      </c>
      <c r="K96" s="321">
        <v>12238.01</v>
      </c>
      <c r="L96" s="321">
        <v>9582.509</v>
      </c>
      <c r="M96" s="321">
        <v>13724.96</v>
      </c>
      <c r="N96" s="251">
        <f t="shared" si="4"/>
        <v>1.4835148851814961</v>
      </c>
      <c r="O96" s="250">
        <f t="shared" si="5"/>
        <v>0.37233540462054632</v>
      </c>
    </row>
    <row r="97" spans="1:15">
      <c r="A97" s="257">
        <v>95</v>
      </c>
      <c r="B97" s="320" t="s">
        <v>630</v>
      </c>
      <c r="C97" s="319" t="s">
        <v>629</v>
      </c>
      <c r="D97" s="319" t="s">
        <v>628</v>
      </c>
      <c r="E97" s="318">
        <v>298.09699999999998</v>
      </c>
      <c r="F97" s="317">
        <v>1.704863</v>
      </c>
      <c r="G97" s="316" t="s">
        <v>303</v>
      </c>
      <c r="H97" s="315">
        <v>185444.1</v>
      </c>
      <c r="I97" s="314">
        <v>153785.5</v>
      </c>
      <c r="J97" s="314">
        <v>136134.20000000001</v>
      </c>
      <c r="K97" s="314">
        <v>194706</v>
      </c>
      <c r="L97" s="314">
        <v>94054.77</v>
      </c>
      <c r="M97" s="314">
        <v>191930.7</v>
      </c>
      <c r="N97" s="251">
        <f t="shared" si="4"/>
        <v>0.80125534893583983</v>
      </c>
      <c r="O97" s="250">
        <f t="shared" si="5"/>
        <v>0.96312775796808547</v>
      </c>
    </row>
    <row r="98" spans="1:15">
      <c r="A98" s="257">
        <v>96</v>
      </c>
      <c r="B98" s="320" t="s">
        <v>627</v>
      </c>
      <c r="C98" s="319" t="s">
        <v>626</v>
      </c>
      <c r="D98" s="319" t="s">
        <v>617</v>
      </c>
      <c r="E98" s="318">
        <v>89.10727</v>
      </c>
      <c r="F98" s="317">
        <v>0.61439949999999999</v>
      </c>
      <c r="G98" s="316" t="s">
        <v>303</v>
      </c>
      <c r="H98" s="315">
        <v>175523.5</v>
      </c>
      <c r="I98" s="314">
        <v>260227.4</v>
      </c>
      <c r="J98" s="314">
        <v>193881.2</v>
      </c>
      <c r="K98" s="314">
        <v>199451.5</v>
      </c>
      <c r="L98" s="314">
        <v>92785.29</v>
      </c>
      <c r="M98" s="314">
        <v>221221.9</v>
      </c>
      <c r="N98" s="251">
        <f t="shared" si="4"/>
        <v>0.97207190720551118</v>
      </c>
      <c r="O98" s="250">
        <f t="shared" si="5"/>
        <v>0.45887616748390314</v>
      </c>
    </row>
    <row r="99" spans="1:15">
      <c r="A99" s="257">
        <v>97</v>
      </c>
      <c r="B99" s="320" t="s">
        <v>625</v>
      </c>
      <c r="C99" s="319" t="s">
        <v>624</v>
      </c>
      <c r="D99" s="319" t="s">
        <v>617</v>
      </c>
      <c r="E99" s="318">
        <v>146.1652</v>
      </c>
      <c r="F99" s="317">
        <v>0.59217980000000003</v>
      </c>
      <c r="G99" s="316" t="s">
        <v>303</v>
      </c>
      <c r="H99" s="315">
        <v>28328020</v>
      </c>
      <c r="I99" s="314">
        <v>16847250</v>
      </c>
      <c r="J99" s="314">
        <v>10771880</v>
      </c>
      <c r="K99" s="314">
        <v>22387600</v>
      </c>
      <c r="L99" s="314">
        <v>439034.6</v>
      </c>
      <c r="M99" s="314">
        <v>22491180</v>
      </c>
      <c r="N99" s="251">
        <f t="shared" ref="N99:N130" si="6">MEDIAN(H99:J99)/MEDIAN(K99:M99)</f>
        <v>0.75252595186621163</v>
      </c>
      <c r="O99" s="250">
        <f t="shared" ref="O99:O130" si="7">TTEST(H99:J99,K99:M99,2,2)</f>
        <v>0.71269561449014585</v>
      </c>
    </row>
    <row r="100" spans="1:15">
      <c r="A100" s="257">
        <v>98</v>
      </c>
      <c r="B100" s="320" t="s">
        <v>623</v>
      </c>
      <c r="C100" s="319" t="s">
        <v>622</v>
      </c>
      <c r="D100" s="319" t="s">
        <v>617</v>
      </c>
      <c r="E100" s="318">
        <v>203.22290000000001</v>
      </c>
      <c r="F100" s="317">
        <v>0.60152119999999998</v>
      </c>
      <c r="G100" s="316" t="s">
        <v>303</v>
      </c>
      <c r="H100" s="315">
        <v>2715445</v>
      </c>
      <c r="I100" s="314">
        <v>1200984</v>
      </c>
      <c r="J100" s="314">
        <v>726892.2</v>
      </c>
      <c r="K100" s="314">
        <v>2480930</v>
      </c>
      <c r="L100" s="314">
        <v>53036.74</v>
      </c>
      <c r="M100" s="314">
        <v>2101744</v>
      </c>
      <c r="N100" s="251">
        <f t="shared" si="6"/>
        <v>0.57142259000144646</v>
      </c>
      <c r="O100" s="250">
        <f t="shared" si="7"/>
        <v>0.99802521506905273</v>
      </c>
    </row>
    <row r="101" spans="1:15">
      <c r="A101" s="257">
        <v>99</v>
      </c>
      <c r="B101" s="320" t="s">
        <v>621</v>
      </c>
      <c r="C101" s="319" t="s">
        <v>620</v>
      </c>
      <c r="D101" s="319" t="s">
        <v>617</v>
      </c>
      <c r="E101" s="318">
        <v>188.1756</v>
      </c>
      <c r="F101" s="317">
        <v>0.6543892</v>
      </c>
      <c r="G101" s="316" t="s">
        <v>303</v>
      </c>
      <c r="H101" s="315">
        <v>121994.7</v>
      </c>
      <c r="I101" s="314">
        <v>197740.6</v>
      </c>
      <c r="J101" s="314">
        <v>148293.70000000001</v>
      </c>
      <c r="K101" s="314">
        <v>71468.649999999994</v>
      </c>
      <c r="L101" s="314">
        <v>175694.8</v>
      </c>
      <c r="M101" s="314">
        <v>69972.41</v>
      </c>
      <c r="N101" s="251">
        <f t="shared" si="6"/>
        <v>2.0749475469314169</v>
      </c>
      <c r="O101" s="250">
        <f t="shared" si="7"/>
        <v>0.29164560585328797</v>
      </c>
    </row>
    <row r="102" spans="1:15">
      <c r="A102" s="257">
        <v>100</v>
      </c>
      <c r="B102" s="313" t="s">
        <v>613</v>
      </c>
      <c r="C102" s="312" t="s">
        <v>612</v>
      </c>
      <c r="D102" s="312" t="s">
        <v>597</v>
      </c>
      <c r="E102" s="311">
        <v>310.11270000000002</v>
      </c>
      <c r="F102" s="310">
        <v>0.71237340000000005</v>
      </c>
      <c r="G102" s="309" t="s">
        <v>303</v>
      </c>
      <c r="H102" s="308">
        <v>15634.63</v>
      </c>
      <c r="I102" s="307">
        <v>36665.22</v>
      </c>
      <c r="J102" s="307">
        <v>38808.67</v>
      </c>
      <c r="K102" s="307">
        <v>32289.8</v>
      </c>
      <c r="L102" s="307">
        <v>112376.9</v>
      </c>
      <c r="M102" s="307">
        <v>47145.39</v>
      </c>
      <c r="N102" s="251">
        <f t="shared" si="6"/>
        <v>0.77770530692396445</v>
      </c>
      <c r="O102" s="250">
        <f t="shared" si="7"/>
        <v>0.26129302665881299</v>
      </c>
    </row>
    <row r="103" spans="1:15">
      <c r="A103" s="257">
        <v>101</v>
      </c>
      <c r="B103" s="313" t="s">
        <v>609</v>
      </c>
      <c r="C103" s="312" t="s">
        <v>608</v>
      </c>
      <c r="D103" s="312" t="s">
        <v>597</v>
      </c>
      <c r="E103" s="311">
        <v>258.03800000000001</v>
      </c>
      <c r="F103" s="310">
        <v>0.64708560000000004</v>
      </c>
      <c r="G103" s="309" t="s">
        <v>168</v>
      </c>
      <c r="H103" s="308">
        <v>6485.7969999999996</v>
      </c>
      <c r="I103" s="307">
        <v>356.18529999999998</v>
      </c>
      <c r="J103" s="307">
        <v>0</v>
      </c>
      <c r="K103" s="307">
        <v>0</v>
      </c>
      <c r="L103" s="307">
        <v>18308.650000000001</v>
      </c>
      <c r="M103" s="307">
        <v>5304.2340000000004</v>
      </c>
      <c r="N103" s="251">
        <f t="shared" si="6"/>
        <v>6.7151128702089682E-2</v>
      </c>
      <c r="O103" s="250">
        <f t="shared" si="7"/>
        <v>0.39206474221211934</v>
      </c>
    </row>
    <row r="104" spans="1:15">
      <c r="A104" s="257">
        <v>102</v>
      </c>
      <c r="B104" s="313" t="s">
        <v>919</v>
      </c>
      <c r="C104" s="312" t="s">
        <v>918</v>
      </c>
      <c r="D104" s="312" t="s">
        <v>597</v>
      </c>
      <c r="E104" s="311">
        <v>180.0874</v>
      </c>
      <c r="F104" s="310">
        <v>0.79162049999999995</v>
      </c>
      <c r="G104" s="309" t="s">
        <v>303</v>
      </c>
      <c r="H104" s="308">
        <v>5477.3090000000002</v>
      </c>
      <c r="I104" s="307">
        <v>23458.7</v>
      </c>
      <c r="J104" s="307">
        <v>10216.290000000001</v>
      </c>
      <c r="K104" s="307">
        <v>7083.0959999999995</v>
      </c>
      <c r="L104" s="307">
        <v>10012.58</v>
      </c>
      <c r="M104" s="307">
        <v>24845.45</v>
      </c>
      <c r="N104" s="251">
        <f t="shared" si="6"/>
        <v>1.0203454054799064</v>
      </c>
      <c r="O104" s="250">
        <f t="shared" si="7"/>
        <v>0.90964450959419119</v>
      </c>
    </row>
    <row r="105" spans="1:15">
      <c r="A105" s="257">
        <v>103</v>
      </c>
      <c r="B105" s="313" t="s">
        <v>917</v>
      </c>
      <c r="C105" s="312" t="s">
        <v>606</v>
      </c>
      <c r="D105" s="312" t="s">
        <v>597</v>
      </c>
      <c r="E105" s="311">
        <v>193.03450000000001</v>
      </c>
      <c r="F105" s="310">
        <v>0.55805640000000001</v>
      </c>
      <c r="G105" s="309" t="s">
        <v>168</v>
      </c>
      <c r="H105" s="308">
        <v>704.25689999999997</v>
      </c>
      <c r="I105" s="307">
        <v>414.22669999999999</v>
      </c>
      <c r="J105" s="307">
        <v>1037.788</v>
      </c>
      <c r="K105" s="307">
        <v>5440.92</v>
      </c>
      <c r="L105" s="307">
        <v>19400.900000000001</v>
      </c>
      <c r="M105" s="307">
        <v>10365.39</v>
      </c>
      <c r="N105" s="251">
        <f t="shared" si="6"/>
        <v>6.7943116467397757E-2</v>
      </c>
      <c r="O105" s="250">
        <f t="shared" si="7"/>
        <v>5.4515404012190752E-2</v>
      </c>
    </row>
    <row r="106" spans="1:15">
      <c r="A106" s="257">
        <v>104</v>
      </c>
      <c r="B106" s="313" t="s">
        <v>605</v>
      </c>
      <c r="C106" s="312" t="s">
        <v>604</v>
      </c>
      <c r="D106" s="312" t="s">
        <v>597</v>
      </c>
      <c r="E106" s="311">
        <v>579.02710000000002</v>
      </c>
      <c r="F106" s="310">
        <v>0.7856358</v>
      </c>
      <c r="G106" s="309" t="s">
        <v>168</v>
      </c>
      <c r="H106" s="308">
        <v>35289.379999999997</v>
      </c>
      <c r="I106" s="307">
        <v>42915.62</v>
      </c>
      <c r="J106" s="307">
        <v>31425.759999999998</v>
      </c>
      <c r="K106" s="307">
        <v>20807.560000000001</v>
      </c>
      <c r="L106" s="307">
        <v>22801.24</v>
      </c>
      <c r="M106" s="307">
        <v>35720.89</v>
      </c>
      <c r="N106" s="251">
        <f t="shared" si="6"/>
        <v>1.5476956516399982</v>
      </c>
      <c r="O106" s="250">
        <f t="shared" si="7"/>
        <v>0.15469695648291651</v>
      </c>
    </row>
    <row r="107" spans="1:15">
      <c r="A107" s="257">
        <v>105</v>
      </c>
      <c r="B107" s="313" t="s">
        <v>916</v>
      </c>
      <c r="C107" s="312" t="s">
        <v>915</v>
      </c>
      <c r="D107" s="312" t="s">
        <v>597</v>
      </c>
      <c r="E107" s="311">
        <v>149.04589999999999</v>
      </c>
      <c r="F107" s="310">
        <v>0.8897157</v>
      </c>
      <c r="G107" s="309" t="s">
        <v>168</v>
      </c>
      <c r="H107" s="308">
        <v>8961.5709999999999</v>
      </c>
      <c r="I107" s="307">
        <v>15665.14</v>
      </c>
      <c r="J107" s="307">
        <v>9189.1679999999997</v>
      </c>
      <c r="K107" s="307">
        <v>16573.400000000001</v>
      </c>
      <c r="L107" s="307">
        <v>25403.62</v>
      </c>
      <c r="M107" s="307">
        <v>22483.17</v>
      </c>
      <c r="N107" s="251">
        <f t="shared" si="6"/>
        <v>0.40871318412839475</v>
      </c>
      <c r="O107" s="250">
        <f t="shared" si="7"/>
        <v>3.9849118851434544E-2</v>
      </c>
    </row>
    <row r="108" spans="1:15">
      <c r="A108" s="257">
        <v>106</v>
      </c>
      <c r="B108" s="313" t="s">
        <v>603</v>
      </c>
      <c r="C108" s="312" t="s">
        <v>602</v>
      </c>
      <c r="D108" s="312" t="s">
        <v>597</v>
      </c>
      <c r="E108" s="311">
        <v>606.07460000000003</v>
      </c>
      <c r="F108" s="310">
        <v>0.77253400000000005</v>
      </c>
      <c r="G108" s="309" t="s">
        <v>168</v>
      </c>
      <c r="H108" s="308">
        <v>76355.97</v>
      </c>
      <c r="I108" s="307">
        <v>88358.91</v>
      </c>
      <c r="J108" s="307">
        <v>63755.78</v>
      </c>
      <c r="K108" s="307">
        <v>75089.8</v>
      </c>
      <c r="L108" s="307">
        <v>127049.8</v>
      </c>
      <c r="M108" s="307">
        <v>70794.63</v>
      </c>
      <c r="N108" s="251">
        <f t="shared" si="6"/>
        <v>1.0168620771396382</v>
      </c>
      <c r="O108" s="250">
        <f t="shared" si="7"/>
        <v>0.48795632554488261</v>
      </c>
    </row>
    <row r="109" spans="1:15">
      <c r="A109" s="257">
        <v>107</v>
      </c>
      <c r="B109" s="313" t="s">
        <v>601</v>
      </c>
      <c r="C109" s="312" t="s">
        <v>600</v>
      </c>
      <c r="D109" s="312" t="s">
        <v>597</v>
      </c>
      <c r="E109" s="311">
        <v>220.08250000000001</v>
      </c>
      <c r="F109" s="310">
        <v>0.77082709999999999</v>
      </c>
      <c r="G109" s="309" t="s">
        <v>168</v>
      </c>
      <c r="H109" s="308">
        <v>19091.59</v>
      </c>
      <c r="I109" s="307">
        <v>15437.81</v>
      </c>
      <c r="J109" s="307">
        <v>12205.13</v>
      </c>
      <c r="K109" s="307">
        <v>8939.4449999999997</v>
      </c>
      <c r="L109" s="307">
        <v>23022.12</v>
      </c>
      <c r="M109" s="307">
        <v>9158.2739999999994</v>
      </c>
      <c r="N109" s="251">
        <f t="shared" si="6"/>
        <v>1.6856680636547892</v>
      </c>
      <c r="O109" s="250">
        <f t="shared" si="7"/>
        <v>0.73048514004053244</v>
      </c>
    </row>
    <row r="110" spans="1:15">
      <c r="A110" s="257">
        <v>108</v>
      </c>
      <c r="B110" s="306" t="s">
        <v>594</v>
      </c>
      <c r="C110" s="305" t="s">
        <v>593</v>
      </c>
      <c r="D110" s="305" t="s">
        <v>580</v>
      </c>
      <c r="E110" s="304">
        <v>203.15029999999999</v>
      </c>
      <c r="F110" s="303">
        <v>0.76318719999999995</v>
      </c>
      <c r="G110" s="302" t="s">
        <v>303</v>
      </c>
      <c r="H110" s="301">
        <v>6020.1980000000003</v>
      </c>
      <c r="I110" s="300">
        <v>12382.96</v>
      </c>
      <c r="J110" s="300">
        <v>6106.8649999999998</v>
      </c>
      <c r="K110" s="300">
        <v>13314.79</v>
      </c>
      <c r="L110" s="300">
        <v>79859.41</v>
      </c>
      <c r="M110" s="300">
        <v>48822.23</v>
      </c>
      <c r="N110" s="251">
        <f t="shared" si="6"/>
        <v>0.12508369650464551</v>
      </c>
      <c r="O110" s="250">
        <f t="shared" si="7"/>
        <v>0.11285285102129768</v>
      </c>
    </row>
    <row r="111" spans="1:15">
      <c r="A111" s="257">
        <v>109</v>
      </c>
      <c r="B111" s="306" t="s">
        <v>588</v>
      </c>
      <c r="C111" s="305" t="s">
        <v>587</v>
      </c>
      <c r="D111" s="305" t="s">
        <v>580</v>
      </c>
      <c r="E111" s="304">
        <v>132.07679999999999</v>
      </c>
      <c r="F111" s="303">
        <v>0.69129819999999997</v>
      </c>
      <c r="G111" s="302" t="s">
        <v>303</v>
      </c>
      <c r="H111" s="301">
        <v>6757072</v>
      </c>
      <c r="I111" s="300">
        <v>6031098</v>
      </c>
      <c r="J111" s="300">
        <v>4863826</v>
      </c>
      <c r="K111" s="300">
        <v>17108040</v>
      </c>
      <c r="L111" s="300">
        <v>5157940</v>
      </c>
      <c r="M111" s="300">
        <v>19413020</v>
      </c>
      <c r="N111" s="251">
        <f t="shared" si="6"/>
        <v>0.35253003850821019</v>
      </c>
      <c r="O111" s="250">
        <f t="shared" si="7"/>
        <v>0.14642869572183012</v>
      </c>
    </row>
    <row r="112" spans="1:15">
      <c r="A112" s="257">
        <v>110</v>
      </c>
      <c r="B112" s="299" t="s">
        <v>579</v>
      </c>
      <c r="C112" s="298" t="s">
        <v>578</v>
      </c>
      <c r="D112" s="298" t="s">
        <v>571</v>
      </c>
      <c r="E112" s="297">
        <v>218.10310000000001</v>
      </c>
      <c r="F112" s="296">
        <v>1.0030250000000001</v>
      </c>
      <c r="G112" s="295" t="s">
        <v>168</v>
      </c>
      <c r="H112" s="294">
        <v>145017.20000000001</v>
      </c>
      <c r="I112" s="293">
        <v>184775.5</v>
      </c>
      <c r="J112" s="293">
        <v>123409.4</v>
      </c>
      <c r="K112" s="293">
        <v>323553.90000000002</v>
      </c>
      <c r="L112" s="293">
        <v>144825.70000000001</v>
      </c>
      <c r="M112" s="293">
        <v>436447.2</v>
      </c>
      <c r="N112" s="251">
        <f t="shared" si="6"/>
        <v>0.44820105707271646</v>
      </c>
      <c r="O112" s="250">
        <f t="shared" si="7"/>
        <v>0.15779343941160509</v>
      </c>
    </row>
    <row r="113" spans="1:15">
      <c r="A113" s="257">
        <v>111</v>
      </c>
      <c r="B113" s="299" t="s">
        <v>577</v>
      </c>
      <c r="C113" s="298" t="s">
        <v>576</v>
      </c>
      <c r="D113" s="298" t="s">
        <v>571</v>
      </c>
      <c r="E113" s="297">
        <v>357.08920000000001</v>
      </c>
      <c r="F113" s="296">
        <v>1.0579160000000001</v>
      </c>
      <c r="G113" s="295" t="s">
        <v>168</v>
      </c>
      <c r="H113" s="294">
        <v>39124.21</v>
      </c>
      <c r="I113" s="293">
        <v>46799.91</v>
      </c>
      <c r="J113" s="293">
        <v>23458.92</v>
      </c>
      <c r="K113" s="293">
        <v>115341.4</v>
      </c>
      <c r="L113" s="293">
        <v>218158</v>
      </c>
      <c r="M113" s="293">
        <v>211004.6</v>
      </c>
      <c r="N113" s="251">
        <f t="shared" si="6"/>
        <v>0.18541875390394333</v>
      </c>
      <c r="O113" s="250">
        <f t="shared" si="7"/>
        <v>1.2796949102015226E-2</v>
      </c>
    </row>
    <row r="114" spans="1:15">
      <c r="A114" s="257">
        <v>112</v>
      </c>
      <c r="B114" s="299" t="s">
        <v>573</v>
      </c>
      <c r="C114" s="298" t="s">
        <v>572</v>
      </c>
      <c r="D114" s="298" t="s">
        <v>571</v>
      </c>
      <c r="E114" s="297">
        <v>277.12240000000003</v>
      </c>
      <c r="F114" s="296">
        <v>1.7248380000000001</v>
      </c>
      <c r="G114" s="295" t="s">
        <v>168</v>
      </c>
      <c r="H114" s="294">
        <v>1286.9079999999999</v>
      </c>
      <c r="I114" s="293">
        <v>2626.6550000000002</v>
      </c>
      <c r="J114" s="293">
        <v>2796.5509999999999</v>
      </c>
      <c r="K114" s="293">
        <v>2619.0129999999999</v>
      </c>
      <c r="L114" s="293">
        <v>8794.3770000000004</v>
      </c>
      <c r="M114" s="293">
        <v>4960.8119999999999</v>
      </c>
      <c r="N114" s="251">
        <f t="shared" si="6"/>
        <v>0.52948085918192433</v>
      </c>
      <c r="O114" s="250">
        <f t="shared" si="7"/>
        <v>0.15870160263018576</v>
      </c>
    </row>
    <row r="115" spans="1:15">
      <c r="A115" s="257">
        <v>113</v>
      </c>
      <c r="B115" s="292" t="s">
        <v>570</v>
      </c>
      <c r="C115" s="291" t="s">
        <v>569</v>
      </c>
      <c r="D115" s="291" t="s">
        <v>564</v>
      </c>
      <c r="E115" s="290">
        <v>126.0219</v>
      </c>
      <c r="F115" s="289">
        <v>0.67832800000000004</v>
      </c>
      <c r="G115" s="288" t="s">
        <v>303</v>
      </c>
      <c r="H115" s="287">
        <v>135258.9</v>
      </c>
      <c r="I115" s="286">
        <v>180787.3</v>
      </c>
      <c r="J115" s="286">
        <v>128101.2</v>
      </c>
      <c r="K115" s="286">
        <v>255875.8</v>
      </c>
      <c r="L115" s="286">
        <v>201389.9</v>
      </c>
      <c r="M115" s="286">
        <v>263567.59999999998</v>
      </c>
      <c r="N115" s="251">
        <f t="shared" si="6"/>
        <v>0.52861153731615107</v>
      </c>
      <c r="O115" s="250">
        <f t="shared" si="7"/>
        <v>2.2695743982798978E-2</v>
      </c>
    </row>
    <row r="116" spans="1:15">
      <c r="A116" s="257">
        <v>114</v>
      </c>
      <c r="B116" s="292" t="s">
        <v>568</v>
      </c>
      <c r="C116" s="291" t="s">
        <v>567</v>
      </c>
      <c r="D116" s="291" t="s">
        <v>564</v>
      </c>
      <c r="E116" s="290">
        <v>110.0269</v>
      </c>
      <c r="F116" s="289">
        <v>0.67163620000000002</v>
      </c>
      <c r="G116" s="288" t="s">
        <v>303</v>
      </c>
      <c r="H116" s="287">
        <v>10777.3</v>
      </c>
      <c r="I116" s="286">
        <v>11033.5</v>
      </c>
      <c r="J116" s="286">
        <v>0</v>
      </c>
      <c r="K116" s="286">
        <v>39129.83</v>
      </c>
      <c r="L116" s="286">
        <v>0</v>
      </c>
      <c r="M116" s="286">
        <v>49851.02</v>
      </c>
      <c r="N116" s="251">
        <f t="shared" si="6"/>
        <v>0.27542414572207441</v>
      </c>
      <c r="O116" s="250">
        <f t="shared" si="7"/>
        <v>0.22405026220551563</v>
      </c>
    </row>
    <row r="117" spans="1:15">
      <c r="A117" s="257">
        <v>115</v>
      </c>
      <c r="B117" s="292" t="s">
        <v>566</v>
      </c>
      <c r="C117" s="291" t="s">
        <v>565</v>
      </c>
      <c r="D117" s="291" t="s">
        <v>564</v>
      </c>
      <c r="E117" s="290">
        <v>166.05330000000001</v>
      </c>
      <c r="F117" s="289">
        <v>0.86559120000000001</v>
      </c>
      <c r="G117" s="288" t="s">
        <v>303</v>
      </c>
      <c r="H117" s="287">
        <v>43676.68</v>
      </c>
      <c r="I117" s="286">
        <v>55481.88</v>
      </c>
      <c r="J117" s="286">
        <v>39136.21</v>
      </c>
      <c r="K117" s="286">
        <v>68714.759999999995</v>
      </c>
      <c r="L117" s="286">
        <v>75018.02</v>
      </c>
      <c r="M117" s="286">
        <v>98589.62</v>
      </c>
      <c r="N117" s="251">
        <f t="shared" si="6"/>
        <v>0.58221584627266887</v>
      </c>
      <c r="O117" s="250">
        <f t="shared" si="7"/>
        <v>2.825654076012064E-2</v>
      </c>
    </row>
    <row r="118" spans="1:15">
      <c r="A118" s="257">
        <v>116</v>
      </c>
      <c r="B118" s="285" t="s">
        <v>559</v>
      </c>
      <c r="C118" s="284" t="s">
        <v>558</v>
      </c>
      <c r="D118" s="284" t="s">
        <v>545</v>
      </c>
      <c r="E118" s="283">
        <v>209.09180000000001</v>
      </c>
      <c r="F118" s="282">
        <v>1.3607480000000001</v>
      </c>
      <c r="G118" s="281" t="s">
        <v>303</v>
      </c>
      <c r="H118" s="280">
        <v>7344.7380000000003</v>
      </c>
      <c r="I118" s="279">
        <v>10470.76</v>
      </c>
      <c r="J118" s="279">
        <v>5616.7039999999997</v>
      </c>
      <c r="K118" s="279">
        <v>14844.45</v>
      </c>
      <c r="L118" s="279">
        <v>6364.8149999999996</v>
      </c>
      <c r="M118" s="279">
        <v>26588.86</v>
      </c>
      <c r="N118" s="251">
        <f t="shared" si="6"/>
        <v>0.49478006931883634</v>
      </c>
      <c r="O118" s="250">
        <f t="shared" si="7"/>
        <v>0.24945719782231532</v>
      </c>
    </row>
    <row r="119" spans="1:15">
      <c r="A119" s="257">
        <v>117</v>
      </c>
      <c r="B119" s="278" t="s">
        <v>534</v>
      </c>
      <c r="C119" s="277" t="s">
        <v>533</v>
      </c>
      <c r="D119" s="277" t="s">
        <v>512</v>
      </c>
      <c r="E119" s="276">
        <v>214.0479</v>
      </c>
      <c r="F119" s="275">
        <v>0.91275309999999998</v>
      </c>
      <c r="G119" s="274" t="s">
        <v>168</v>
      </c>
      <c r="H119" s="273">
        <v>3677.1390000000001</v>
      </c>
      <c r="I119" s="272">
        <v>7264.0739999999996</v>
      </c>
      <c r="J119" s="272">
        <v>3068.5819999999999</v>
      </c>
      <c r="K119" s="272">
        <v>10074.48</v>
      </c>
      <c r="L119" s="272">
        <v>9523.8389999999999</v>
      </c>
      <c r="M119" s="272">
        <v>14541.13</v>
      </c>
      <c r="N119" s="251">
        <f t="shared" si="6"/>
        <v>0.36499541415537085</v>
      </c>
      <c r="O119" s="250">
        <f t="shared" si="7"/>
        <v>3.1087795965927069E-2</v>
      </c>
    </row>
    <row r="120" spans="1:15">
      <c r="A120" s="257">
        <v>118</v>
      </c>
      <c r="B120" s="278" t="s">
        <v>532</v>
      </c>
      <c r="C120" s="277" t="s">
        <v>531</v>
      </c>
      <c r="D120" s="277" t="s">
        <v>512</v>
      </c>
      <c r="E120" s="276">
        <v>171.00700000000001</v>
      </c>
      <c r="F120" s="275">
        <v>0.89420860000000002</v>
      </c>
      <c r="G120" s="274" t="s">
        <v>168</v>
      </c>
      <c r="H120" s="273">
        <v>25954.59</v>
      </c>
      <c r="I120" s="272">
        <v>34556.18</v>
      </c>
      <c r="J120" s="272">
        <v>19992.189999999999</v>
      </c>
      <c r="K120" s="272">
        <v>8535.9380000000001</v>
      </c>
      <c r="L120" s="272">
        <v>8104.0060000000003</v>
      </c>
      <c r="M120" s="272">
        <v>19824.310000000001</v>
      </c>
      <c r="N120" s="251">
        <f t="shared" si="6"/>
        <v>3.0406254122276897</v>
      </c>
      <c r="O120" s="250">
        <f t="shared" si="7"/>
        <v>6.1887522472619742E-2</v>
      </c>
    </row>
    <row r="121" spans="1:15">
      <c r="A121" s="257">
        <v>119</v>
      </c>
      <c r="B121" s="278" t="s">
        <v>530</v>
      </c>
      <c r="C121" s="277" t="s">
        <v>529</v>
      </c>
      <c r="D121" s="277" t="s">
        <v>512</v>
      </c>
      <c r="E121" s="276">
        <v>106.08620000000001</v>
      </c>
      <c r="F121" s="275">
        <v>0.67016319999999996</v>
      </c>
      <c r="G121" s="274" t="s">
        <v>303</v>
      </c>
      <c r="H121" s="273">
        <v>1372426</v>
      </c>
      <c r="I121" s="272">
        <v>1312551</v>
      </c>
      <c r="J121" s="272">
        <v>1302941</v>
      </c>
      <c r="K121" s="272">
        <v>986365.4</v>
      </c>
      <c r="L121" s="272">
        <v>1988476</v>
      </c>
      <c r="M121" s="272">
        <v>1143128</v>
      </c>
      <c r="N121" s="251">
        <f t="shared" si="6"/>
        <v>1.1482099992301824</v>
      </c>
      <c r="O121" s="250">
        <f t="shared" si="7"/>
        <v>0.89620113006092272</v>
      </c>
    </row>
    <row r="122" spans="1:15">
      <c r="A122" s="257">
        <v>120</v>
      </c>
      <c r="B122" s="278" t="s">
        <v>528</v>
      </c>
      <c r="C122" s="277" t="s">
        <v>527</v>
      </c>
      <c r="D122" s="277" t="s">
        <v>512</v>
      </c>
      <c r="E122" s="276">
        <v>150.11250000000001</v>
      </c>
      <c r="F122" s="275">
        <v>0.69773689999999999</v>
      </c>
      <c r="G122" s="274" t="s">
        <v>303</v>
      </c>
      <c r="H122" s="273">
        <v>10657510</v>
      </c>
      <c r="I122" s="272">
        <v>9731995</v>
      </c>
      <c r="J122" s="272">
        <v>8987706</v>
      </c>
      <c r="K122" s="272">
        <v>8194378</v>
      </c>
      <c r="L122" s="272">
        <v>5575628</v>
      </c>
      <c r="M122" s="272">
        <v>10415920</v>
      </c>
      <c r="N122" s="251">
        <f t="shared" si="6"/>
        <v>1.1876429181080004</v>
      </c>
      <c r="O122" s="250">
        <f t="shared" si="7"/>
        <v>0.3072042941627427</v>
      </c>
    </row>
    <row r="123" spans="1:15">
      <c r="A123" s="257">
        <v>121</v>
      </c>
      <c r="B123" s="278" t="s">
        <v>526</v>
      </c>
      <c r="C123" s="277" t="s">
        <v>525</v>
      </c>
      <c r="D123" s="277" t="s">
        <v>512</v>
      </c>
      <c r="E123" s="276">
        <v>140.01060000000001</v>
      </c>
      <c r="F123" s="275">
        <v>0.60794599999999999</v>
      </c>
      <c r="G123" s="274" t="s">
        <v>168</v>
      </c>
      <c r="H123" s="273">
        <v>51853.81</v>
      </c>
      <c r="I123" s="272">
        <v>75474.91</v>
      </c>
      <c r="J123" s="272">
        <v>50111.42</v>
      </c>
      <c r="K123" s="272">
        <v>0</v>
      </c>
      <c r="L123" s="272">
        <v>0</v>
      </c>
      <c r="M123" s="272">
        <v>0</v>
      </c>
      <c r="N123" s="251" t="e">
        <f t="shared" si="6"/>
        <v>#DIV/0!</v>
      </c>
      <c r="O123" s="250">
        <f t="shared" si="7"/>
        <v>1.9404995207853947E-3</v>
      </c>
    </row>
    <row r="124" spans="1:15">
      <c r="A124" s="257">
        <v>122</v>
      </c>
      <c r="B124" s="278" t="s">
        <v>522</v>
      </c>
      <c r="C124" s="277" t="s">
        <v>521</v>
      </c>
      <c r="D124" s="277" t="s">
        <v>512</v>
      </c>
      <c r="E124" s="276">
        <v>156.0421</v>
      </c>
      <c r="F124" s="275">
        <v>0.63657399999999997</v>
      </c>
      <c r="G124" s="274" t="s">
        <v>303</v>
      </c>
      <c r="H124" s="273">
        <v>13012.69</v>
      </c>
      <c r="I124" s="272">
        <v>10417.6</v>
      </c>
      <c r="J124" s="272">
        <v>25441.77</v>
      </c>
      <c r="K124" s="272">
        <v>23525.3</v>
      </c>
      <c r="L124" s="272">
        <v>43516.63</v>
      </c>
      <c r="M124" s="272">
        <v>25230.77</v>
      </c>
      <c r="N124" s="251">
        <f t="shared" si="6"/>
        <v>0.51574684403210846</v>
      </c>
      <c r="O124" s="250">
        <f t="shared" si="7"/>
        <v>0.14108897472090845</v>
      </c>
    </row>
    <row r="125" spans="1:15">
      <c r="A125" s="257">
        <v>123</v>
      </c>
      <c r="B125" s="271" t="s">
        <v>508</v>
      </c>
      <c r="C125" s="270" t="s">
        <v>507</v>
      </c>
      <c r="D125" s="270" t="s">
        <v>434</v>
      </c>
      <c r="E125" s="269">
        <v>162.11240000000001</v>
      </c>
      <c r="F125" s="268">
        <v>0.68288280000000001</v>
      </c>
      <c r="G125" s="267" t="s">
        <v>303</v>
      </c>
      <c r="H125" s="266">
        <v>1309646</v>
      </c>
      <c r="I125" s="265">
        <v>1537718</v>
      </c>
      <c r="J125" s="265">
        <v>1189496</v>
      </c>
      <c r="K125" s="265">
        <v>2101345</v>
      </c>
      <c r="L125" s="265">
        <v>966225.8</v>
      </c>
      <c r="M125" s="265">
        <v>2547402</v>
      </c>
      <c r="N125" s="251">
        <f t="shared" si="6"/>
        <v>0.62324178085940196</v>
      </c>
      <c r="O125" s="250">
        <f t="shared" si="7"/>
        <v>0.33611022354928649</v>
      </c>
    </row>
    <row r="126" spans="1:15">
      <c r="A126" s="257">
        <v>124</v>
      </c>
      <c r="B126" s="271" t="s">
        <v>506</v>
      </c>
      <c r="C126" s="270" t="s">
        <v>505</v>
      </c>
      <c r="D126" s="270" t="s">
        <v>434</v>
      </c>
      <c r="E126" s="269">
        <v>204.12299999999999</v>
      </c>
      <c r="F126" s="268">
        <v>0.91004439999999998</v>
      </c>
      <c r="G126" s="267" t="s">
        <v>303</v>
      </c>
      <c r="H126" s="266">
        <v>879321.59999999998</v>
      </c>
      <c r="I126" s="265">
        <v>1058401</v>
      </c>
      <c r="J126" s="265">
        <v>868786.2</v>
      </c>
      <c r="K126" s="265">
        <v>1864536</v>
      </c>
      <c r="L126" s="265">
        <v>991287</v>
      </c>
      <c r="M126" s="265">
        <v>2762507</v>
      </c>
      <c r="N126" s="251">
        <f t="shared" si="6"/>
        <v>0.47160344450308278</v>
      </c>
      <c r="O126" s="250">
        <f t="shared" si="7"/>
        <v>0.14289253004559807</v>
      </c>
    </row>
    <row r="127" spans="1:15">
      <c r="A127" s="257">
        <v>125</v>
      </c>
      <c r="B127" s="271" t="s">
        <v>500</v>
      </c>
      <c r="C127" s="270" t="s">
        <v>499</v>
      </c>
      <c r="D127" s="270" t="s">
        <v>434</v>
      </c>
      <c r="E127" s="269">
        <v>232.1542</v>
      </c>
      <c r="F127" s="268">
        <v>1.73431</v>
      </c>
      <c r="G127" s="267" t="s">
        <v>303</v>
      </c>
      <c r="H127" s="266">
        <v>580298.6</v>
      </c>
      <c r="I127" s="265">
        <v>459343.2</v>
      </c>
      <c r="J127" s="265">
        <v>474023.8</v>
      </c>
      <c r="K127" s="265">
        <v>1747929</v>
      </c>
      <c r="L127" s="265">
        <v>574387.6</v>
      </c>
      <c r="M127" s="265">
        <v>2258744</v>
      </c>
      <c r="N127" s="251">
        <f t="shared" si="6"/>
        <v>0.27119167883821366</v>
      </c>
      <c r="O127" s="250">
        <f t="shared" si="7"/>
        <v>0.11036159169592138</v>
      </c>
    </row>
    <row r="128" spans="1:15">
      <c r="A128" s="257">
        <v>126</v>
      </c>
      <c r="B128" s="271" t="s">
        <v>914</v>
      </c>
      <c r="C128" s="270" t="s">
        <v>913</v>
      </c>
      <c r="D128" s="270" t="s">
        <v>434</v>
      </c>
      <c r="E128" s="269">
        <v>246.16970000000001</v>
      </c>
      <c r="F128" s="268">
        <v>1.8073760000000001</v>
      </c>
      <c r="G128" s="267" t="s">
        <v>303</v>
      </c>
      <c r="H128" s="266">
        <v>297591.7</v>
      </c>
      <c r="I128" s="265">
        <v>276913.90000000002</v>
      </c>
      <c r="J128" s="265">
        <v>199717.6</v>
      </c>
      <c r="K128" s="265">
        <v>177123.4</v>
      </c>
      <c r="L128" s="265">
        <v>168056.1</v>
      </c>
      <c r="M128" s="265">
        <v>244223.9</v>
      </c>
      <c r="N128" s="251">
        <f t="shared" si="6"/>
        <v>1.5633953503602576</v>
      </c>
      <c r="O128" s="250">
        <f t="shared" si="7"/>
        <v>0.18266299608623307</v>
      </c>
    </row>
    <row r="129" spans="1:15">
      <c r="A129" s="257">
        <v>127</v>
      </c>
      <c r="B129" s="271" t="s">
        <v>494</v>
      </c>
      <c r="C129" s="270" t="s">
        <v>493</v>
      </c>
      <c r="D129" s="270" t="s">
        <v>434</v>
      </c>
      <c r="E129" s="269">
        <v>248.11250000000001</v>
      </c>
      <c r="F129" s="268">
        <v>1.1093189999999999</v>
      </c>
      <c r="G129" s="267" t="s">
        <v>303</v>
      </c>
      <c r="H129" s="266">
        <v>11773.42</v>
      </c>
      <c r="I129" s="265">
        <v>8266.5619999999999</v>
      </c>
      <c r="J129" s="265">
        <v>8309.6450000000004</v>
      </c>
      <c r="K129" s="265">
        <v>8713.2649999999994</v>
      </c>
      <c r="L129" s="265">
        <v>9128.8469999999998</v>
      </c>
      <c r="M129" s="265">
        <v>12280.97</v>
      </c>
      <c r="N129" s="251">
        <f t="shared" si="6"/>
        <v>0.91026227079936828</v>
      </c>
      <c r="O129" s="250">
        <f t="shared" si="7"/>
        <v>0.73337549153315451</v>
      </c>
    </row>
    <row r="130" spans="1:15">
      <c r="A130" s="257">
        <v>128</v>
      </c>
      <c r="B130" s="271" t="s">
        <v>490</v>
      </c>
      <c r="C130" s="270" t="s">
        <v>489</v>
      </c>
      <c r="D130" s="270" t="s">
        <v>434</v>
      </c>
      <c r="E130" s="269">
        <v>260.18529999999998</v>
      </c>
      <c r="F130" s="268">
        <v>1.8499350000000001</v>
      </c>
      <c r="G130" s="267" t="s">
        <v>303</v>
      </c>
      <c r="H130" s="266">
        <v>57382.39</v>
      </c>
      <c r="I130" s="265">
        <v>78964.800000000003</v>
      </c>
      <c r="J130" s="265">
        <v>76555.34</v>
      </c>
      <c r="K130" s="265">
        <v>39278.050000000003</v>
      </c>
      <c r="L130" s="265">
        <v>65935.11</v>
      </c>
      <c r="M130" s="265">
        <v>85857.26</v>
      </c>
      <c r="N130" s="251">
        <f t="shared" si="6"/>
        <v>1.1610709377750337</v>
      </c>
      <c r="O130" s="250">
        <f t="shared" si="7"/>
        <v>0.65549153200014487</v>
      </c>
    </row>
    <row r="131" spans="1:15">
      <c r="A131" s="257">
        <v>129</v>
      </c>
      <c r="B131" s="264" t="s">
        <v>423</v>
      </c>
      <c r="C131" s="263" t="s">
        <v>422</v>
      </c>
      <c r="D131" s="263" t="s">
        <v>415</v>
      </c>
      <c r="E131" s="262">
        <v>199.16970000000001</v>
      </c>
      <c r="F131" s="261">
        <v>2.3311549999999999</v>
      </c>
      <c r="G131" s="260" t="s">
        <v>168</v>
      </c>
      <c r="H131" s="259">
        <v>206661.1</v>
      </c>
      <c r="I131" s="258">
        <v>189662.9</v>
      </c>
      <c r="J131" s="258">
        <v>164667</v>
      </c>
      <c r="K131" s="258">
        <v>166713.60000000001</v>
      </c>
      <c r="L131" s="258">
        <v>179632.1</v>
      </c>
      <c r="M131" s="258">
        <v>185667.8</v>
      </c>
      <c r="N131" s="251">
        <f t="shared" ref="N131:N162" si="8">MEDIAN(H131:J131)/MEDIAN(K131:M131)</f>
        <v>1.0558407990554026</v>
      </c>
      <c r="O131" s="250">
        <f t="shared" ref="O131:O142" si="9">TTEST(H131:J131,K131:M131,2,2)</f>
        <v>0.51136703015219975</v>
      </c>
    </row>
    <row r="132" spans="1:15">
      <c r="A132" s="257">
        <v>130</v>
      </c>
      <c r="B132" s="264" t="s">
        <v>421</v>
      </c>
      <c r="C132" s="263" t="s">
        <v>420</v>
      </c>
      <c r="D132" s="263" t="s">
        <v>415</v>
      </c>
      <c r="E132" s="262">
        <v>227.20140000000001</v>
      </c>
      <c r="F132" s="261">
        <v>2.5599509999999999</v>
      </c>
      <c r="G132" s="260" t="s">
        <v>168</v>
      </c>
      <c r="H132" s="259">
        <v>409569.5</v>
      </c>
      <c r="I132" s="258">
        <v>459567.6</v>
      </c>
      <c r="J132" s="258">
        <v>489525.3</v>
      </c>
      <c r="K132" s="258">
        <v>465217.6</v>
      </c>
      <c r="L132" s="258">
        <v>870418.5</v>
      </c>
      <c r="M132" s="258">
        <v>547670.4</v>
      </c>
      <c r="N132" s="251">
        <f t="shared" si="8"/>
        <v>0.83913171133586906</v>
      </c>
      <c r="O132" s="250">
        <f t="shared" si="9"/>
        <v>0.23689687824782021</v>
      </c>
    </row>
    <row r="133" spans="1:15">
      <c r="A133" s="257">
        <v>131</v>
      </c>
      <c r="B133" s="264" t="s">
        <v>419</v>
      </c>
      <c r="C133" s="263" t="s">
        <v>418</v>
      </c>
      <c r="D133" s="263" t="s">
        <v>415</v>
      </c>
      <c r="E133" s="262">
        <v>255.2329</v>
      </c>
      <c r="F133" s="261">
        <v>2.9070710000000002</v>
      </c>
      <c r="G133" s="260" t="s">
        <v>168</v>
      </c>
      <c r="H133" s="259">
        <v>5419608</v>
      </c>
      <c r="I133" s="258">
        <v>5804630</v>
      </c>
      <c r="J133" s="258">
        <v>7617862</v>
      </c>
      <c r="K133" s="258">
        <v>5650762</v>
      </c>
      <c r="L133" s="258">
        <v>8270964</v>
      </c>
      <c r="M133" s="258">
        <v>7564350</v>
      </c>
      <c r="N133" s="251">
        <f t="shared" si="8"/>
        <v>0.76736666071770876</v>
      </c>
      <c r="O133" s="250">
        <f t="shared" si="9"/>
        <v>0.44259717759899919</v>
      </c>
    </row>
    <row r="134" spans="1:15">
      <c r="A134" s="257">
        <v>132</v>
      </c>
      <c r="B134" s="264" t="s">
        <v>417</v>
      </c>
      <c r="C134" s="263" t="s">
        <v>416</v>
      </c>
      <c r="D134" s="263" t="s">
        <v>415</v>
      </c>
      <c r="E134" s="262">
        <v>283.26429999999999</v>
      </c>
      <c r="F134" s="261">
        <v>3.40313</v>
      </c>
      <c r="G134" s="260" t="s">
        <v>168</v>
      </c>
      <c r="H134" s="259">
        <v>2761691</v>
      </c>
      <c r="I134" s="258">
        <v>3349875</v>
      </c>
      <c r="J134" s="258">
        <v>4692230</v>
      </c>
      <c r="K134" s="258">
        <v>3394983</v>
      </c>
      <c r="L134" s="258">
        <v>5333162</v>
      </c>
      <c r="M134" s="258">
        <v>4010207</v>
      </c>
      <c r="N134" s="251">
        <f t="shared" si="8"/>
        <v>0.83533717835513233</v>
      </c>
      <c r="O134" s="250">
        <f t="shared" si="9"/>
        <v>0.46966992743506952</v>
      </c>
    </row>
    <row r="135" spans="1:15">
      <c r="A135" s="257">
        <v>133</v>
      </c>
      <c r="B135" s="264" t="s">
        <v>414</v>
      </c>
      <c r="C135" s="263" t="s">
        <v>413</v>
      </c>
      <c r="D135" s="263" t="s">
        <v>408</v>
      </c>
      <c r="E135" s="262">
        <v>225.1857</v>
      </c>
      <c r="F135" s="261">
        <v>2.3728449999999999</v>
      </c>
      <c r="G135" s="260" t="s">
        <v>168</v>
      </c>
      <c r="H135" s="259">
        <v>19159.27</v>
      </c>
      <c r="I135" s="258">
        <v>14113.12</v>
      </c>
      <c r="J135" s="258">
        <v>16014.71</v>
      </c>
      <c r="K135" s="258">
        <v>11803.7</v>
      </c>
      <c r="L135" s="258">
        <v>19207.52</v>
      </c>
      <c r="M135" s="258">
        <v>16595.759999999998</v>
      </c>
      <c r="N135" s="251">
        <f t="shared" si="8"/>
        <v>0.96498804513924041</v>
      </c>
      <c r="O135" s="250">
        <f t="shared" si="9"/>
        <v>0.84119775480953607</v>
      </c>
    </row>
    <row r="136" spans="1:15">
      <c r="A136" s="257">
        <v>134</v>
      </c>
      <c r="B136" s="264" t="s">
        <v>410</v>
      </c>
      <c r="C136" s="263" t="s">
        <v>409</v>
      </c>
      <c r="D136" s="263" t="s">
        <v>408</v>
      </c>
      <c r="E136" s="262">
        <v>281.24869999999999</v>
      </c>
      <c r="F136" s="261">
        <v>2.941246</v>
      </c>
      <c r="G136" s="260" t="s">
        <v>168</v>
      </c>
      <c r="H136" s="259">
        <v>449932.2</v>
      </c>
      <c r="I136" s="258">
        <v>544290.19999999995</v>
      </c>
      <c r="J136" s="258">
        <v>564476.1</v>
      </c>
      <c r="K136" s="258">
        <v>993579</v>
      </c>
      <c r="L136" s="258">
        <v>2921330</v>
      </c>
      <c r="M136" s="258">
        <v>1515061</v>
      </c>
      <c r="N136" s="251">
        <f t="shared" si="8"/>
        <v>0.35925299377384801</v>
      </c>
      <c r="O136" s="250">
        <f t="shared" si="9"/>
        <v>8.8889491917260102E-2</v>
      </c>
    </row>
    <row r="137" spans="1:15">
      <c r="A137" s="257">
        <v>135</v>
      </c>
      <c r="B137" s="264" t="s">
        <v>407</v>
      </c>
      <c r="C137" s="263" t="s">
        <v>406</v>
      </c>
      <c r="D137" s="263" t="s">
        <v>395</v>
      </c>
      <c r="E137" s="262">
        <v>279.23309999999998</v>
      </c>
      <c r="F137" s="261">
        <v>2.643249</v>
      </c>
      <c r="G137" s="260" t="s">
        <v>168</v>
      </c>
      <c r="H137" s="259">
        <v>76716.490000000005</v>
      </c>
      <c r="I137" s="258">
        <v>82354.12</v>
      </c>
      <c r="J137" s="258">
        <v>72890.38</v>
      </c>
      <c r="K137" s="258">
        <v>68057.84</v>
      </c>
      <c r="L137" s="258">
        <v>191573.1</v>
      </c>
      <c r="M137" s="258">
        <v>116221</v>
      </c>
      <c r="N137" s="251">
        <f t="shared" si="8"/>
        <v>0.66009146367696037</v>
      </c>
      <c r="O137" s="250">
        <f t="shared" si="9"/>
        <v>0.2541168896669706</v>
      </c>
    </row>
    <row r="138" spans="1:15">
      <c r="A138" s="257">
        <v>136</v>
      </c>
      <c r="B138" s="264" t="s">
        <v>403</v>
      </c>
      <c r="C138" s="263" t="s">
        <v>402</v>
      </c>
      <c r="D138" s="263" t="s">
        <v>395</v>
      </c>
      <c r="E138" s="262">
        <v>277.2174</v>
      </c>
      <c r="F138" s="261">
        <v>2.471371</v>
      </c>
      <c r="G138" s="260" t="s">
        <v>168</v>
      </c>
      <c r="H138" s="259">
        <v>4437.4579999999996</v>
      </c>
      <c r="I138" s="258">
        <v>4840.1210000000001</v>
      </c>
      <c r="J138" s="258">
        <v>4204.0410000000002</v>
      </c>
      <c r="K138" s="258">
        <v>3977.5279999999998</v>
      </c>
      <c r="L138" s="258">
        <v>12672.93</v>
      </c>
      <c r="M138" s="258">
        <v>6482.598</v>
      </c>
      <c r="N138" s="251">
        <f t="shared" si="8"/>
        <v>0.6845184600371641</v>
      </c>
      <c r="O138" s="250">
        <f t="shared" si="9"/>
        <v>0.28217395360574254</v>
      </c>
    </row>
    <row r="139" spans="1:15">
      <c r="A139" s="257">
        <v>137</v>
      </c>
      <c r="B139" s="264" t="s">
        <v>401</v>
      </c>
      <c r="C139" s="263" t="s">
        <v>400</v>
      </c>
      <c r="D139" s="263" t="s">
        <v>395</v>
      </c>
      <c r="E139" s="262">
        <v>303.23289999999997</v>
      </c>
      <c r="F139" s="261">
        <v>2.5494669999999999</v>
      </c>
      <c r="G139" s="260" t="s">
        <v>168</v>
      </c>
      <c r="H139" s="259">
        <v>97639.37</v>
      </c>
      <c r="I139" s="258">
        <v>109959.7</v>
      </c>
      <c r="J139" s="258">
        <v>93647.46</v>
      </c>
      <c r="K139" s="258">
        <v>124002.6</v>
      </c>
      <c r="L139" s="258">
        <v>426119.5</v>
      </c>
      <c r="M139" s="258">
        <v>239323.5</v>
      </c>
      <c r="N139" s="251">
        <f t="shared" si="8"/>
        <v>0.40798070394257141</v>
      </c>
      <c r="O139" s="250">
        <f t="shared" si="9"/>
        <v>0.13865029864764708</v>
      </c>
    </row>
    <row r="140" spans="1:15">
      <c r="A140" s="257">
        <v>138</v>
      </c>
      <c r="B140" s="264" t="s">
        <v>399</v>
      </c>
      <c r="C140" s="263" t="s">
        <v>398</v>
      </c>
      <c r="D140" s="263" t="s">
        <v>395</v>
      </c>
      <c r="E140" s="262">
        <v>301.2174</v>
      </c>
      <c r="F140" s="261">
        <v>2.4015569999999999</v>
      </c>
      <c r="G140" s="260" t="s">
        <v>168</v>
      </c>
      <c r="H140" s="259">
        <v>10801.37</v>
      </c>
      <c r="I140" s="258">
        <v>9717.5849999999991</v>
      </c>
      <c r="J140" s="258">
        <v>9074.098</v>
      </c>
      <c r="K140" s="258">
        <v>10340.35</v>
      </c>
      <c r="L140" s="258">
        <v>35737.730000000003</v>
      </c>
      <c r="M140" s="258">
        <v>14468.52</v>
      </c>
      <c r="N140" s="251">
        <f t="shared" si="8"/>
        <v>0.67163642169344195</v>
      </c>
      <c r="O140" s="250">
        <f t="shared" si="9"/>
        <v>0.26079253574476285</v>
      </c>
    </row>
    <row r="141" spans="1:15">
      <c r="A141" s="257">
        <v>139</v>
      </c>
      <c r="B141" s="264" t="s">
        <v>397</v>
      </c>
      <c r="C141" s="263" t="s">
        <v>396</v>
      </c>
      <c r="D141" s="263" t="s">
        <v>395</v>
      </c>
      <c r="E141" s="262">
        <v>327.23320000000001</v>
      </c>
      <c r="F141" s="261">
        <v>2.4634160000000001</v>
      </c>
      <c r="G141" s="260" t="s">
        <v>168</v>
      </c>
      <c r="H141" s="259">
        <v>43035.51</v>
      </c>
      <c r="I141" s="258">
        <v>44813.24</v>
      </c>
      <c r="J141" s="258">
        <v>36993.86</v>
      </c>
      <c r="K141" s="258">
        <v>40576.33</v>
      </c>
      <c r="L141" s="258">
        <v>155847</v>
      </c>
      <c r="M141" s="258">
        <v>58891.14</v>
      </c>
      <c r="N141" s="251">
        <f t="shared" si="8"/>
        <v>0.73076374476703965</v>
      </c>
      <c r="O141" s="250">
        <f t="shared" si="9"/>
        <v>0.29172992576041323</v>
      </c>
    </row>
    <row r="142" spans="1:15">
      <c r="A142" s="257">
        <v>140</v>
      </c>
      <c r="B142" s="257" t="s">
        <v>912</v>
      </c>
      <c r="C142" s="256" t="s">
        <v>735</v>
      </c>
      <c r="D142" s="256" t="s">
        <v>911</v>
      </c>
      <c r="E142" s="255">
        <v>264.952</v>
      </c>
      <c r="F142" s="254">
        <v>3.1186050000000001</v>
      </c>
      <c r="G142" s="253" t="s">
        <v>168</v>
      </c>
      <c r="H142" s="252">
        <v>35373.08</v>
      </c>
      <c r="I142" s="97">
        <v>34083.160000000003</v>
      </c>
      <c r="J142" s="97">
        <v>34655.54</v>
      </c>
      <c r="K142" s="97">
        <v>34586.54</v>
      </c>
      <c r="L142" s="97">
        <v>33266.410000000003</v>
      </c>
      <c r="M142" s="97">
        <v>54637.82</v>
      </c>
      <c r="N142" s="251">
        <f t="shared" si="8"/>
        <v>1.0019949957411178</v>
      </c>
      <c r="O142" s="250">
        <f t="shared" si="9"/>
        <v>0.42626950091510374</v>
      </c>
    </row>
  </sheetData>
  <mergeCells count="2">
    <mergeCell ref="H1:J1"/>
    <mergeCell ref="K1:M1"/>
  </mergeCells>
  <conditionalFormatting sqref="B13">
    <cfRule type="duplicateValues" dxfId="20" priority="23"/>
  </conditionalFormatting>
  <conditionalFormatting sqref="B100">
    <cfRule type="duplicateValues" dxfId="19" priority="21"/>
  </conditionalFormatting>
  <conditionalFormatting sqref="B100">
    <cfRule type="duplicateValues" dxfId="18" priority="22"/>
  </conditionalFormatting>
  <conditionalFormatting sqref="B65">
    <cfRule type="duplicateValues" dxfId="17" priority="19"/>
  </conditionalFormatting>
  <conditionalFormatting sqref="B65">
    <cfRule type="duplicateValues" dxfId="16" priority="20"/>
  </conditionalFormatting>
  <conditionalFormatting sqref="B69">
    <cfRule type="duplicateValues" dxfId="15" priority="18"/>
  </conditionalFormatting>
  <conditionalFormatting sqref="B29">
    <cfRule type="duplicateValues" dxfId="14" priority="16"/>
  </conditionalFormatting>
  <conditionalFormatting sqref="B29">
    <cfRule type="duplicateValues" dxfId="13" priority="17"/>
  </conditionalFormatting>
  <conditionalFormatting sqref="B30">
    <cfRule type="duplicateValues" dxfId="12" priority="14"/>
  </conditionalFormatting>
  <conditionalFormatting sqref="B30">
    <cfRule type="duplicateValues" dxfId="11" priority="15"/>
  </conditionalFormatting>
  <conditionalFormatting sqref="B46">
    <cfRule type="duplicateValues" dxfId="10" priority="13"/>
  </conditionalFormatting>
  <conditionalFormatting sqref="B41">
    <cfRule type="duplicateValues" dxfId="9" priority="12"/>
  </conditionalFormatting>
  <conditionalFormatting sqref="B27:B28">
    <cfRule type="duplicateValues" dxfId="8" priority="11"/>
  </conditionalFormatting>
  <conditionalFormatting sqref="B113">
    <cfRule type="duplicateValues" dxfId="7" priority="9"/>
  </conditionalFormatting>
  <conditionalFormatting sqref="B113">
    <cfRule type="duplicateValues" dxfId="6" priority="10"/>
  </conditionalFormatting>
  <conditionalFormatting sqref="B63">
    <cfRule type="duplicateValues" dxfId="5" priority="7"/>
  </conditionalFormatting>
  <conditionalFormatting sqref="B63">
    <cfRule type="duplicateValues" dxfId="4" priority="8"/>
  </conditionalFormatting>
  <conditionalFormatting sqref="B53">
    <cfRule type="duplicateValues" dxfId="3" priority="5"/>
  </conditionalFormatting>
  <conditionalFormatting sqref="B53">
    <cfRule type="duplicateValues" dxfId="2" priority="6"/>
  </conditionalFormatting>
  <conditionalFormatting sqref="N2">
    <cfRule type="colorScale" priority="4">
      <colorScale>
        <cfvo type="num" val="0.1"/>
        <cfvo type="num" val="1"/>
        <cfvo type="num" val="3"/>
        <color rgb="FF0070C0"/>
        <color theme="0"/>
        <color rgb="FFC00000"/>
      </colorScale>
    </cfRule>
  </conditionalFormatting>
  <conditionalFormatting sqref="O2">
    <cfRule type="colorScale" priority="3">
      <colorScale>
        <cfvo type="num" val="0.05"/>
        <cfvo type="num" val="0.08"/>
        <cfvo type="num" val="0.1"/>
        <color rgb="FF00B050"/>
        <color rgb="FFFFEB84"/>
        <color theme="0"/>
      </colorScale>
    </cfRule>
  </conditionalFormatting>
  <conditionalFormatting sqref="N3:N142">
    <cfRule type="colorScale" priority="2">
      <colorScale>
        <cfvo type="num" val="0.1"/>
        <cfvo type="num" val="1"/>
        <cfvo type="num" val="3"/>
        <color theme="8" tint="-0.249977111117893"/>
        <color theme="0"/>
        <color rgb="FFC00000"/>
      </colorScale>
    </cfRule>
  </conditionalFormatting>
  <conditionalFormatting sqref="B3:B26 B42:B45 B31:B40 B47:B52 B66:B99 B64 B101:B112 B114:B142 B54:B62">
    <cfRule type="duplicateValues" dxfId="1" priority="24"/>
  </conditionalFormatting>
  <conditionalFormatting sqref="B3:B12 B14:B26 B51:B52 B36:B37 B42:B45 B70:B79 B58:B62 B66:B68 B64 B88:B99 B101:B112 B114:B142 B54:B56">
    <cfRule type="duplicateValues" dxfId="0" priority="25"/>
  </conditionalFormatting>
  <conditionalFormatting sqref="O3:O142">
    <cfRule type="colorScale" priority="1">
      <colorScale>
        <cfvo type="num" val="0.05"/>
        <cfvo type="num" val="0.08"/>
        <cfvo type="num" val="0.1"/>
        <color rgb="FF00B050"/>
        <color rgb="FFFFEB84"/>
        <color theme="0"/>
      </colorScale>
    </cfRule>
  </conditionalFormatting>
  <pageMargins left="0.7" right="0.7" top="0.75" bottom="0.75" header="0.3" footer="0.3"/>
  <pageSetup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86F3-F521-4248-B072-DB0AF2C6537A}">
  <dimension ref="A1:AF143"/>
  <sheetViews>
    <sheetView zoomScaleNormal="100" workbookViewId="0">
      <selection activeCell="A2" sqref="A2"/>
    </sheetView>
  </sheetViews>
  <sheetFormatPr baseColWidth="10" defaultRowHeight="16"/>
  <cols>
    <col min="1" max="1" width="13.7109375" style="394" customWidth="1"/>
    <col min="2" max="2" width="10.7109375" style="398"/>
    <col min="3" max="3" width="10.7109375" style="397"/>
    <col min="4" max="4" width="10.7109375" style="401"/>
    <col min="5" max="5" width="10.7109375" style="400"/>
    <col min="6" max="6" width="10.7109375" style="397"/>
    <col min="7" max="7" width="10.7109375" style="399"/>
    <col min="8" max="8" width="10.7109375" style="398"/>
    <col min="9" max="10" width="10.7109375" style="397"/>
    <col min="11" max="11" width="10.7109375" style="399"/>
    <col min="12" max="12" width="10.7109375" style="398"/>
    <col min="13" max="13" width="10.7109375" style="397"/>
    <col min="14" max="14" width="10.7109375" style="399"/>
    <col min="15" max="15" width="10.7109375" style="398"/>
    <col min="16" max="19" width="10.7109375" style="397"/>
    <col min="20" max="20" width="10.7109375" style="399"/>
    <col min="21" max="21" width="10.7109375" style="398" customWidth="1"/>
    <col min="22" max="22" width="10.7109375" style="397"/>
    <col min="23" max="23" width="11.5703125" style="397" customWidth="1"/>
    <col min="24" max="24" width="10.7109375" style="398"/>
    <col min="25" max="25" width="10.7109375" style="397"/>
    <col min="26" max="28" width="10.7109375" style="396"/>
    <col min="29" max="29" width="10.7109375" style="395"/>
    <col min="30" max="30" width="15.42578125" style="394" customWidth="1"/>
    <col min="31" max="31" width="14.7109375" style="394" customWidth="1"/>
    <col min="32" max="32" width="17.28515625" style="394" customWidth="1"/>
    <col min="33" max="16384" width="10.7109375" style="394"/>
  </cols>
  <sheetData>
    <row r="1" spans="1:32" ht="29" customHeight="1" thickBot="1">
      <c r="A1" s="452" t="s">
        <v>948</v>
      </c>
      <c r="B1" s="451"/>
    </row>
    <row r="2" spans="1:32" s="429" customFormat="1" ht="14">
      <c r="B2" s="450" t="s">
        <v>255</v>
      </c>
      <c r="C2" s="449" t="s">
        <v>256</v>
      </c>
      <c r="D2" s="448" t="s">
        <v>257</v>
      </c>
      <c r="E2" s="447" t="s">
        <v>258</v>
      </c>
      <c r="F2" s="446" t="s">
        <v>259</v>
      </c>
      <c r="G2" s="445" t="s">
        <v>260</v>
      </c>
      <c r="H2" s="444" t="s">
        <v>261</v>
      </c>
      <c r="I2" s="443" t="s">
        <v>262</v>
      </c>
      <c r="J2" s="443" t="s">
        <v>263</v>
      </c>
      <c r="K2" s="442" t="s">
        <v>264</v>
      </c>
      <c r="L2" s="441" t="s">
        <v>265</v>
      </c>
      <c r="M2" s="440" t="s">
        <v>266</v>
      </c>
      <c r="N2" s="439" t="s">
        <v>267</v>
      </c>
      <c r="O2" s="438" t="s">
        <v>268</v>
      </c>
      <c r="P2" s="437" t="s">
        <v>269</v>
      </c>
      <c r="Q2" s="437" t="s">
        <v>270</v>
      </c>
      <c r="R2" s="437" t="s">
        <v>271</v>
      </c>
      <c r="S2" s="437" t="s">
        <v>272</v>
      </c>
      <c r="T2" s="436" t="s">
        <v>273</v>
      </c>
      <c r="U2" s="435" t="s">
        <v>274</v>
      </c>
      <c r="V2" s="434" t="s">
        <v>275</v>
      </c>
      <c r="W2" s="434" t="s">
        <v>276</v>
      </c>
      <c r="X2" s="433" t="s">
        <v>945</v>
      </c>
      <c r="Y2" s="432"/>
      <c r="Z2" s="431"/>
      <c r="AA2" s="431"/>
      <c r="AB2" s="431"/>
      <c r="AC2" s="430"/>
      <c r="AD2" s="429" t="s">
        <v>944</v>
      </c>
    </row>
    <row r="3" spans="1:32" s="407" customFormat="1" ht="14">
      <c r="B3" s="428" t="s">
        <v>277</v>
      </c>
      <c r="C3" s="427" t="s">
        <v>277</v>
      </c>
      <c r="D3" s="426" t="s">
        <v>277</v>
      </c>
      <c r="E3" s="425" t="s">
        <v>278</v>
      </c>
      <c r="F3" s="424" t="s">
        <v>278</v>
      </c>
      <c r="G3" s="423" t="s">
        <v>278</v>
      </c>
      <c r="H3" s="422" t="s">
        <v>279</v>
      </c>
      <c r="I3" s="421" t="s">
        <v>279</v>
      </c>
      <c r="J3" s="421" t="s">
        <v>279</v>
      </c>
      <c r="K3" s="420" t="s">
        <v>279</v>
      </c>
      <c r="L3" s="419" t="s">
        <v>280</v>
      </c>
      <c r="M3" s="418" t="s">
        <v>280</v>
      </c>
      <c r="N3" s="417" t="s">
        <v>280</v>
      </c>
      <c r="O3" s="416" t="s">
        <v>281</v>
      </c>
      <c r="P3" s="415" t="s">
        <v>281</v>
      </c>
      <c r="Q3" s="415" t="s">
        <v>281</v>
      </c>
      <c r="R3" s="415" t="s">
        <v>281</v>
      </c>
      <c r="S3" s="415" t="s">
        <v>281</v>
      </c>
      <c r="T3" s="414" t="s">
        <v>281</v>
      </c>
      <c r="U3" s="413" t="s">
        <v>282</v>
      </c>
      <c r="V3" s="412" t="s">
        <v>282</v>
      </c>
      <c r="W3" s="412" t="s">
        <v>282</v>
      </c>
      <c r="X3" s="411" t="s">
        <v>943</v>
      </c>
      <c r="Y3" s="410" t="s">
        <v>942</v>
      </c>
      <c r="Z3" s="408" t="s">
        <v>941</v>
      </c>
      <c r="AA3" s="408" t="s">
        <v>940</v>
      </c>
      <c r="AB3" s="408" t="s">
        <v>939</v>
      </c>
      <c r="AC3" s="409" t="s">
        <v>938</v>
      </c>
      <c r="AD3" s="408" t="s">
        <v>937</v>
      </c>
      <c r="AE3" s="408" t="s">
        <v>936</v>
      </c>
      <c r="AF3" s="408" t="s">
        <v>935</v>
      </c>
    </row>
    <row r="4" spans="1:32">
      <c r="A4" s="394" t="s">
        <v>895</v>
      </c>
      <c r="B4" s="403">
        <v>167000</v>
      </c>
      <c r="C4" s="396">
        <v>352000</v>
      </c>
      <c r="D4" s="405">
        <v>170000</v>
      </c>
      <c r="E4" s="404">
        <v>352000</v>
      </c>
      <c r="F4" s="396">
        <v>378000</v>
      </c>
      <c r="G4" s="395">
        <v>519000</v>
      </c>
      <c r="H4" s="398">
        <v>67654920</v>
      </c>
      <c r="I4" s="397">
        <v>65046630</v>
      </c>
      <c r="J4" s="397">
        <v>81715710</v>
      </c>
      <c r="K4" s="399">
        <v>94892900</v>
      </c>
      <c r="L4" s="398">
        <v>29775500</v>
      </c>
      <c r="M4" s="397">
        <v>30873700</v>
      </c>
      <c r="N4" s="399">
        <v>28932020</v>
      </c>
      <c r="O4" s="398">
        <v>62529740</v>
      </c>
      <c r="P4" s="397">
        <v>72133860</v>
      </c>
      <c r="Q4" s="397">
        <v>76289480</v>
      </c>
      <c r="R4" s="397">
        <v>67088310</v>
      </c>
      <c r="S4" s="397">
        <v>82212930</v>
      </c>
      <c r="T4" s="399">
        <v>88089020</v>
      </c>
      <c r="U4" s="398">
        <v>21125780</v>
      </c>
      <c r="V4" s="397">
        <v>26775950</v>
      </c>
      <c r="W4" s="397">
        <v>20989000</v>
      </c>
      <c r="X4" s="403">
        <f t="shared" ref="X4:X35" si="0">AVERAGE(B4:D4)</f>
        <v>229666.66666666666</v>
      </c>
      <c r="Y4" s="396">
        <f t="shared" ref="Y4:Y35" si="1">AVERAGE(E4:G4)</f>
        <v>416333.33333333331</v>
      </c>
      <c r="Z4" s="396">
        <f t="shared" ref="Z4:Z35" si="2">AVERAGE(H4:K4)</f>
        <v>77327540</v>
      </c>
      <c r="AA4" s="396">
        <f t="shared" ref="AA4:AA35" si="3">AVERAGE(L4:N4)</f>
        <v>29860406.666666668</v>
      </c>
      <c r="AB4" s="396">
        <f t="shared" ref="AB4:AB35" si="4">AVERAGE(O4:T4)</f>
        <v>74723890</v>
      </c>
      <c r="AC4" s="395">
        <f t="shared" ref="AC4:AC35" si="5">AVERAGE(U3:W4)</f>
        <v>22963576.666666668</v>
      </c>
      <c r="AD4" s="402">
        <f t="shared" ref="AD4:AD35" si="6">Y4/X4</f>
        <v>1.8127721335268505</v>
      </c>
      <c r="AE4" s="402">
        <f t="shared" ref="AE4:AE35" si="7">Z4/X4</f>
        <v>336.6946589259797</v>
      </c>
      <c r="AF4" s="402">
        <f t="shared" ref="AF4:AF35" si="8">Z4/Y4</f>
        <v>185.7346837469976</v>
      </c>
    </row>
    <row r="5" spans="1:32">
      <c r="A5" s="394" t="s">
        <v>893</v>
      </c>
      <c r="B5" s="403">
        <v>102000</v>
      </c>
      <c r="C5" s="396">
        <v>212000</v>
      </c>
      <c r="D5" s="405">
        <v>195000</v>
      </c>
      <c r="E5" s="404">
        <v>438000</v>
      </c>
      <c r="F5" s="396">
        <v>1530000</v>
      </c>
      <c r="G5" s="395">
        <v>612000</v>
      </c>
      <c r="H5" s="398">
        <v>4764066</v>
      </c>
      <c r="I5" s="397">
        <v>5707066</v>
      </c>
      <c r="J5" s="397">
        <v>3836309</v>
      </c>
      <c r="K5" s="399">
        <v>5587446</v>
      </c>
      <c r="L5" s="398">
        <v>3065876</v>
      </c>
      <c r="M5" s="397">
        <v>1829631</v>
      </c>
      <c r="N5" s="399">
        <v>1015706</v>
      </c>
      <c r="O5" s="398">
        <v>3842530</v>
      </c>
      <c r="P5" s="397">
        <v>5492576</v>
      </c>
      <c r="Q5" s="397">
        <v>5092618</v>
      </c>
      <c r="R5" s="397">
        <v>5682290</v>
      </c>
      <c r="S5" s="397">
        <v>4991616</v>
      </c>
      <c r="T5" s="399">
        <v>8031872</v>
      </c>
      <c r="U5" s="398">
        <v>2291175</v>
      </c>
      <c r="V5" s="397">
        <v>4269538</v>
      </c>
      <c r="W5" s="397">
        <v>3173036</v>
      </c>
      <c r="X5" s="403">
        <f t="shared" si="0"/>
        <v>169666.66666666666</v>
      </c>
      <c r="Y5" s="396">
        <f t="shared" si="1"/>
        <v>860000</v>
      </c>
      <c r="Z5" s="396">
        <f t="shared" si="2"/>
        <v>4973721.75</v>
      </c>
      <c r="AA5" s="396">
        <f t="shared" si="3"/>
        <v>1970404.3333333333</v>
      </c>
      <c r="AB5" s="396">
        <f t="shared" si="4"/>
        <v>5522250.333333333</v>
      </c>
      <c r="AC5" s="396">
        <f t="shared" si="5"/>
        <v>13104079.833333334</v>
      </c>
      <c r="AD5" s="406">
        <f t="shared" si="6"/>
        <v>5.0687622789783893</v>
      </c>
      <c r="AE5" s="402">
        <f t="shared" si="7"/>
        <v>29.314666502946956</v>
      </c>
      <c r="AF5" s="402">
        <f t="shared" si="8"/>
        <v>5.7833973837209305</v>
      </c>
    </row>
    <row r="6" spans="1:32">
      <c r="A6" s="394" t="s">
        <v>891</v>
      </c>
      <c r="B6" s="403">
        <v>9760</v>
      </c>
      <c r="C6" s="396">
        <v>6880</v>
      </c>
      <c r="D6" s="405">
        <v>14600</v>
      </c>
      <c r="E6" s="404">
        <v>7100</v>
      </c>
      <c r="F6" s="396">
        <v>27300</v>
      </c>
      <c r="G6" s="395">
        <v>8590</v>
      </c>
      <c r="H6" s="398">
        <v>1683870</v>
      </c>
      <c r="I6" s="397">
        <v>2028122</v>
      </c>
      <c r="J6" s="397">
        <v>1872232</v>
      </c>
      <c r="K6" s="399">
        <v>1613913</v>
      </c>
      <c r="L6" s="398">
        <v>952743.5</v>
      </c>
      <c r="M6" s="397">
        <v>1793437</v>
      </c>
      <c r="N6" s="399">
        <v>1096034</v>
      </c>
      <c r="O6" s="398">
        <v>1004274</v>
      </c>
      <c r="P6" s="397">
        <v>893343.7</v>
      </c>
      <c r="Q6" s="397">
        <v>1204745</v>
      </c>
      <c r="R6" s="397">
        <v>1168988</v>
      </c>
      <c r="S6" s="397">
        <v>1242060</v>
      </c>
      <c r="T6" s="399">
        <v>1455773</v>
      </c>
      <c r="U6" s="398">
        <v>622174.6</v>
      </c>
      <c r="V6" s="397">
        <v>1057053</v>
      </c>
      <c r="W6" s="397">
        <v>785012.8</v>
      </c>
      <c r="X6" s="403">
        <f t="shared" si="0"/>
        <v>10413.333333333334</v>
      </c>
      <c r="Y6" s="396">
        <f t="shared" si="1"/>
        <v>14330</v>
      </c>
      <c r="Z6" s="396">
        <f t="shared" si="2"/>
        <v>1799534.25</v>
      </c>
      <c r="AA6" s="396">
        <f t="shared" si="3"/>
        <v>1280738.1666666667</v>
      </c>
      <c r="AB6" s="396">
        <f t="shared" si="4"/>
        <v>1161530.6166666667</v>
      </c>
      <c r="AC6" s="395">
        <f t="shared" si="5"/>
        <v>2032998.2333333334</v>
      </c>
      <c r="AD6" s="402">
        <f t="shared" si="6"/>
        <v>1.3761203585147246</v>
      </c>
      <c r="AE6" s="402">
        <f t="shared" si="7"/>
        <v>172.81058738796415</v>
      </c>
      <c r="AF6" s="402">
        <f t="shared" si="8"/>
        <v>125.57810537334264</v>
      </c>
    </row>
    <row r="7" spans="1:32">
      <c r="A7" s="394" t="s">
        <v>889</v>
      </c>
      <c r="B7" s="403">
        <v>88800</v>
      </c>
      <c r="C7" s="396">
        <v>143000</v>
      </c>
      <c r="D7" s="405">
        <v>94200</v>
      </c>
      <c r="E7" s="404">
        <v>84600</v>
      </c>
      <c r="F7" s="396">
        <v>109000</v>
      </c>
      <c r="G7" s="395">
        <v>105000</v>
      </c>
      <c r="H7" s="398">
        <v>2740782</v>
      </c>
      <c r="I7" s="397">
        <v>3768293</v>
      </c>
      <c r="J7" s="397">
        <v>3263114</v>
      </c>
      <c r="K7" s="399">
        <v>4595080</v>
      </c>
      <c r="L7" s="398">
        <v>11918230</v>
      </c>
      <c r="M7" s="397">
        <v>12408160</v>
      </c>
      <c r="N7" s="399">
        <v>9632415</v>
      </c>
      <c r="O7" s="398">
        <v>1960081</v>
      </c>
      <c r="P7" s="397">
        <v>2376729</v>
      </c>
      <c r="Q7" s="397">
        <v>2001655</v>
      </c>
      <c r="R7" s="397">
        <v>1507603</v>
      </c>
      <c r="S7" s="397">
        <v>3173731</v>
      </c>
      <c r="T7" s="399">
        <v>2566837</v>
      </c>
      <c r="U7" s="398">
        <v>9485087</v>
      </c>
      <c r="V7" s="397">
        <v>11294080</v>
      </c>
      <c r="W7" s="397">
        <v>10022400</v>
      </c>
      <c r="X7" s="403">
        <f t="shared" si="0"/>
        <v>108666.66666666667</v>
      </c>
      <c r="Y7" s="396">
        <f t="shared" si="1"/>
        <v>99533.333333333328</v>
      </c>
      <c r="Z7" s="396">
        <f t="shared" si="2"/>
        <v>3591817.25</v>
      </c>
      <c r="AA7" s="396">
        <f t="shared" si="3"/>
        <v>11319601.666666666</v>
      </c>
      <c r="AB7" s="396">
        <f t="shared" si="4"/>
        <v>2264439.3333333335</v>
      </c>
      <c r="AC7" s="395">
        <f t="shared" si="5"/>
        <v>5544301.2333333334</v>
      </c>
      <c r="AD7" s="402">
        <f t="shared" si="6"/>
        <v>0.9159509202453987</v>
      </c>
      <c r="AE7" s="402">
        <f t="shared" si="7"/>
        <v>33.053532975460122</v>
      </c>
      <c r="AF7" s="402">
        <f t="shared" si="8"/>
        <v>36.08657652377763</v>
      </c>
    </row>
    <row r="8" spans="1:32">
      <c r="A8" s="394" t="s">
        <v>887</v>
      </c>
      <c r="B8" s="403">
        <v>10300</v>
      </c>
      <c r="C8" s="396">
        <v>21600</v>
      </c>
      <c r="D8" s="405">
        <v>14900</v>
      </c>
      <c r="E8" s="404">
        <v>26600</v>
      </c>
      <c r="F8" s="396">
        <v>34900</v>
      </c>
      <c r="G8" s="395">
        <v>39800</v>
      </c>
      <c r="H8" s="398">
        <v>298.80340000000001</v>
      </c>
      <c r="I8" s="397">
        <v>35303.25</v>
      </c>
      <c r="J8" s="397">
        <v>5535.1019999999999</v>
      </c>
      <c r="K8" s="399">
        <v>19775.72</v>
      </c>
      <c r="L8" s="398">
        <v>12522.36</v>
      </c>
      <c r="M8" s="397">
        <v>50469.4</v>
      </c>
      <c r="N8" s="399">
        <v>17575.939999999999</v>
      </c>
      <c r="O8" s="398">
        <v>0</v>
      </c>
      <c r="P8" s="397">
        <v>289.81209999999999</v>
      </c>
      <c r="Q8" s="397">
        <v>347.41820000000001</v>
      </c>
      <c r="R8" s="397">
        <v>295.74220000000003</v>
      </c>
      <c r="S8" s="397">
        <v>329.66980000000001</v>
      </c>
      <c r="T8" s="399">
        <v>4281.7070000000003</v>
      </c>
      <c r="U8" s="398">
        <v>1376.212</v>
      </c>
      <c r="V8" s="397">
        <v>6138.6289999999999</v>
      </c>
      <c r="W8" s="397">
        <v>1120.424</v>
      </c>
      <c r="X8" s="403">
        <f t="shared" si="0"/>
        <v>15600</v>
      </c>
      <c r="Y8" s="396">
        <f t="shared" si="1"/>
        <v>33766.666666666664</v>
      </c>
      <c r="Z8" s="396">
        <f t="shared" si="2"/>
        <v>15228.218849999999</v>
      </c>
      <c r="AA8" s="396">
        <f t="shared" si="3"/>
        <v>26855.899999999998</v>
      </c>
      <c r="AB8" s="396">
        <f t="shared" si="4"/>
        <v>924.05821666666668</v>
      </c>
      <c r="AC8" s="395">
        <f t="shared" si="5"/>
        <v>5135033.7108333334</v>
      </c>
      <c r="AD8" s="402">
        <f t="shared" si="6"/>
        <v>2.1645299145299144</v>
      </c>
      <c r="AE8" s="402">
        <f t="shared" si="7"/>
        <v>0.97616787499999991</v>
      </c>
      <c r="AF8" s="402">
        <f t="shared" si="8"/>
        <v>0.45098377640671272</v>
      </c>
    </row>
    <row r="9" spans="1:32">
      <c r="A9" s="394" t="s">
        <v>885</v>
      </c>
      <c r="B9" s="403">
        <v>938000</v>
      </c>
      <c r="C9" s="396">
        <v>1170000</v>
      </c>
      <c r="D9" s="405">
        <v>868000</v>
      </c>
      <c r="E9" s="404">
        <v>1600000</v>
      </c>
      <c r="F9" s="396">
        <v>1060000</v>
      </c>
      <c r="G9" s="395">
        <v>2350000</v>
      </c>
      <c r="H9" s="398">
        <v>46578100</v>
      </c>
      <c r="I9" s="397">
        <v>60183340</v>
      </c>
      <c r="J9" s="397">
        <v>39559060</v>
      </c>
      <c r="K9" s="399">
        <v>58125620</v>
      </c>
      <c r="L9" s="398">
        <v>63145570</v>
      </c>
      <c r="M9" s="397">
        <v>99132000</v>
      </c>
      <c r="N9" s="399">
        <v>63215900</v>
      </c>
      <c r="O9" s="398">
        <v>56114630</v>
      </c>
      <c r="P9" s="397">
        <v>41545690</v>
      </c>
      <c r="Q9" s="397">
        <v>41706140</v>
      </c>
      <c r="R9" s="397">
        <v>37956930</v>
      </c>
      <c r="S9" s="397">
        <v>39239390</v>
      </c>
      <c r="T9" s="399">
        <v>30030270</v>
      </c>
      <c r="U9" s="398">
        <v>56182630</v>
      </c>
      <c r="V9" s="397">
        <v>57525700</v>
      </c>
      <c r="W9" s="397">
        <v>42748510</v>
      </c>
      <c r="X9" s="403">
        <f t="shared" si="0"/>
        <v>992000</v>
      </c>
      <c r="Y9" s="396">
        <f t="shared" si="1"/>
        <v>1670000</v>
      </c>
      <c r="Z9" s="396">
        <f t="shared" si="2"/>
        <v>51111530</v>
      </c>
      <c r="AA9" s="396">
        <f t="shared" si="3"/>
        <v>75164490</v>
      </c>
      <c r="AB9" s="396">
        <f t="shared" si="4"/>
        <v>41098841.666666664</v>
      </c>
      <c r="AC9" s="395">
        <f t="shared" si="5"/>
        <v>26077579.21083333</v>
      </c>
      <c r="AD9" s="402">
        <f t="shared" si="6"/>
        <v>1.6834677419354838</v>
      </c>
      <c r="AE9" s="402">
        <f t="shared" si="7"/>
        <v>51.523719758064516</v>
      </c>
      <c r="AF9" s="402">
        <f t="shared" si="8"/>
        <v>30.605706586826347</v>
      </c>
    </row>
    <row r="10" spans="1:32">
      <c r="A10" s="394" t="s">
        <v>883</v>
      </c>
      <c r="B10" s="403">
        <v>67400</v>
      </c>
      <c r="C10" s="396">
        <v>95300</v>
      </c>
      <c r="D10" s="405">
        <v>67900</v>
      </c>
      <c r="E10" s="404">
        <v>172000</v>
      </c>
      <c r="F10" s="396">
        <v>181000</v>
      </c>
      <c r="G10" s="395">
        <v>262000</v>
      </c>
      <c r="H10" s="398">
        <v>64867040</v>
      </c>
      <c r="I10" s="397">
        <v>94417370</v>
      </c>
      <c r="J10" s="397">
        <v>88387620</v>
      </c>
      <c r="K10" s="399">
        <v>88611120</v>
      </c>
      <c r="L10" s="398">
        <v>40537870</v>
      </c>
      <c r="M10" s="397">
        <v>25389670</v>
      </c>
      <c r="N10" s="399">
        <v>22479110</v>
      </c>
      <c r="O10" s="398">
        <v>106860500</v>
      </c>
      <c r="P10" s="397">
        <v>103710600</v>
      </c>
      <c r="Q10" s="397">
        <v>106928900</v>
      </c>
      <c r="R10" s="397">
        <v>109488300</v>
      </c>
      <c r="S10" s="397">
        <v>86432500</v>
      </c>
      <c r="T10" s="399">
        <v>110944500</v>
      </c>
      <c r="U10" s="398">
        <v>22090290</v>
      </c>
      <c r="V10" s="397">
        <v>30182230</v>
      </c>
      <c r="W10" s="397">
        <v>16371070</v>
      </c>
      <c r="X10" s="403">
        <f t="shared" si="0"/>
        <v>76866.666666666672</v>
      </c>
      <c r="Y10" s="396">
        <f t="shared" si="1"/>
        <v>205000</v>
      </c>
      <c r="Z10" s="396">
        <f t="shared" si="2"/>
        <v>84070787.5</v>
      </c>
      <c r="AA10" s="396">
        <f t="shared" si="3"/>
        <v>29468883.333333332</v>
      </c>
      <c r="AB10" s="396">
        <f t="shared" si="4"/>
        <v>104060883.33333333</v>
      </c>
      <c r="AC10" s="395">
        <f t="shared" si="5"/>
        <v>37516738.333333336</v>
      </c>
      <c r="AD10" s="402">
        <f t="shared" si="6"/>
        <v>2.6669557675628792</v>
      </c>
      <c r="AE10" s="402">
        <f t="shared" si="7"/>
        <v>1093.7223005203816</v>
      </c>
      <c r="AF10" s="402">
        <f t="shared" si="8"/>
        <v>410.10140243902441</v>
      </c>
    </row>
    <row r="11" spans="1:32">
      <c r="A11" s="394" t="s">
        <v>881</v>
      </c>
      <c r="B11" s="403">
        <v>2090000</v>
      </c>
      <c r="C11" s="396">
        <v>1920000</v>
      </c>
      <c r="D11" s="405">
        <v>2150000</v>
      </c>
      <c r="E11" s="404">
        <v>1830000</v>
      </c>
      <c r="F11" s="396">
        <v>2060000</v>
      </c>
      <c r="G11" s="395">
        <v>2070000</v>
      </c>
      <c r="H11" s="398">
        <v>8666789</v>
      </c>
      <c r="I11" s="397">
        <v>9762855</v>
      </c>
      <c r="J11" s="397">
        <v>13179690</v>
      </c>
      <c r="K11" s="399">
        <v>9371240</v>
      </c>
      <c r="L11" s="398">
        <v>23025250</v>
      </c>
      <c r="M11" s="397">
        <v>14214300</v>
      </c>
      <c r="N11" s="399">
        <v>11126760</v>
      </c>
      <c r="O11" s="398">
        <v>8565071</v>
      </c>
      <c r="P11" s="397">
        <v>14382690</v>
      </c>
      <c r="Q11" s="397">
        <v>8313240</v>
      </c>
      <c r="R11" s="397">
        <v>12686660</v>
      </c>
      <c r="S11" s="397">
        <v>8225636</v>
      </c>
      <c r="T11" s="399">
        <v>14660020</v>
      </c>
      <c r="U11" s="398">
        <v>14944830</v>
      </c>
      <c r="V11" s="397">
        <v>13796670</v>
      </c>
      <c r="W11" s="397">
        <v>14249690</v>
      </c>
      <c r="X11" s="403">
        <f t="shared" si="0"/>
        <v>2053333.3333333333</v>
      </c>
      <c r="Y11" s="396">
        <f t="shared" si="1"/>
        <v>1986666.6666666667</v>
      </c>
      <c r="Z11" s="396">
        <f t="shared" si="2"/>
        <v>10245143.5</v>
      </c>
      <c r="AA11" s="396">
        <f t="shared" si="3"/>
        <v>16122103.333333334</v>
      </c>
      <c r="AB11" s="396">
        <f t="shared" si="4"/>
        <v>11138886.166666666</v>
      </c>
      <c r="AC11" s="395">
        <f t="shared" si="5"/>
        <v>18605796.666666668</v>
      </c>
      <c r="AD11" s="402">
        <f t="shared" si="6"/>
        <v>0.96753246753246758</v>
      </c>
      <c r="AE11" s="402">
        <f t="shared" si="7"/>
        <v>4.9895179383116881</v>
      </c>
      <c r="AF11" s="402">
        <f t="shared" si="8"/>
        <v>5.1569514261744969</v>
      </c>
    </row>
    <row r="12" spans="1:32">
      <c r="A12" s="394" t="s">
        <v>879</v>
      </c>
      <c r="B12" s="403">
        <v>110000</v>
      </c>
      <c r="C12" s="396">
        <v>157000</v>
      </c>
      <c r="D12" s="405">
        <v>108000</v>
      </c>
      <c r="E12" s="404">
        <v>286000</v>
      </c>
      <c r="F12" s="396">
        <v>316000</v>
      </c>
      <c r="G12" s="395">
        <v>461000</v>
      </c>
      <c r="H12" s="398">
        <v>20399540</v>
      </c>
      <c r="I12" s="397">
        <v>10706940</v>
      </c>
      <c r="J12" s="397">
        <v>18286960</v>
      </c>
      <c r="K12" s="399">
        <v>13632370</v>
      </c>
      <c r="L12" s="398">
        <v>3085169</v>
      </c>
      <c r="M12" s="397">
        <v>2916194</v>
      </c>
      <c r="N12" s="399">
        <v>2868588</v>
      </c>
      <c r="O12" s="398">
        <v>19793410</v>
      </c>
      <c r="P12" s="397">
        <v>22452520</v>
      </c>
      <c r="Q12" s="397">
        <v>20301410</v>
      </c>
      <c r="R12" s="397">
        <v>17942640</v>
      </c>
      <c r="S12" s="397">
        <v>19766250</v>
      </c>
      <c r="T12" s="399">
        <v>26672890</v>
      </c>
      <c r="U12" s="398">
        <v>2033908</v>
      </c>
      <c r="V12" s="397">
        <v>2817177</v>
      </c>
      <c r="W12" s="397">
        <v>1933057</v>
      </c>
      <c r="X12" s="403">
        <f t="shared" si="0"/>
        <v>125000</v>
      </c>
      <c r="Y12" s="396">
        <f t="shared" si="1"/>
        <v>354333.33333333331</v>
      </c>
      <c r="Z12" s="396">
        <f t="shared" si="2"/>
        <v>15756452.5</v>
      </c>
      <c r="AA12" s="396">
        <f t="shared" si="3"/>
        <v>2956650.3333333335</v>
      </c>
      <c r="AB12" s="396">
        <f t="shared" si="4"/>
        <v>21154853.333333332</v>
      </c>
      <c r="AC12" s="395">
        <f t="shared" si="5"/>
        <v>8295888.666666667</v>
      </c>
      <c r="AD12" s="402">
        <f t="shared" si="6"/>
        <v>2.8346666666666667</v>
      </c>
      <c r="AE12" s="402">
        <f t="shared" si="7"/>
        <v>126.05162</v>
      </c>
      <c r="AF12" s="402">
        <f t="shared" si="8"/>
        <v>44.467880997177801</v>
      </c>
    </row>
    <row r="13" spans="1:32">
      <c r="A13" s="394" t="s">
        <v>877</v>
      </c>
      <c r="B13" s="403">
        <v>20600000</v>
      </c>
      <c r="C13" s="396">
        <v>32600000</v>
      </c>
      <c r="D13" s="405">
        <v>19400000</v>
      </c>
      <c r="E13" s="404">
        <v>37400000</v>
      </c>
      <c r="F13" s="396">
        <v>46900000</v>
      </c>
      <c r="G13" s="395">
        <v>77100000</v>
      </c>
      <c r="H13" s="398">
        <v>28322840</v>
      </c>
      <c r="I13" s="397">
        <v>36100360</v>
      </c>
      <c r="J13" s="397">
        <v>29698270</v>
      </c>
      <c r="K13" s="399">
        <v>34225280</v>
      </c>
      <c r="L13" s="398">
        <v>20652310</v>
      </c>
      <c r="M13" s="397">
        <v>30734620</v>
      </c>
      <c r="N13" s="399">
        <v>21606840</v>
      </c>
      <c r="O13" s="398">
        <v>20527770</v>
      </c>
      <c r="P13" s="397">
        <v>18895590</v>
      </c>
      <c r="Q13" s="397">
        <v>24090250</v>
      </c>
      <c r="R13" s="397">
        <v>24006760</v>
      </c>
      <c r="S13" s="397">
        <v>24364930</v>
      </c>
      <c r="T13" s="399">
        <v>21345550</v>
      </c>
      <c r="U13" s="398">
        <v>14868030</v>
      </c>
      <c r="V13" s="397">
        <v>32049160</v>
      </c>
      <c r="W13" s="397">
        <v>23149290</v>
      </c>
      <c r="X13" s="403">
        <f t="shared" si="0"/>
        <v>24200000</v>
      </c>
      <c r="Y13" s="396">
        <f t="shared" si="1"/>
        <v>53800000</v>
      </c>
      <c r="Z13" s="396">
        <f t="shared" si="2"/>
        <v>32086687.5</v>
      </c>
      <c r="AA13" s="396">
        <f t="shared" si="3"/>
        <v>24331256.666666668</v>
      </c>
      <c r="AB13" s="396">
        <f t="shared" si="4"/>
        <v>22205141.666666668</v>
      </c>
      <c r="AC13" s="395">
        <f t="shared" si="5"/>
        <v>12808437</v>
      </c>
      <c r="AD13" s="402">
        <f t="shared" si="6"/>
        <v>2.2231404958677685</v>
      </c>
      <c r="AE13" s="402">
        <f t="shared" si="7"/>
        <v>1.3258961776859504</v>
      </c>
      <c r="AF13" s="402">
        <f t="shared" si="8"/>
        <v>0.59640683085501855</v>
      </c>
    </row>
    <row r="14" spans="1:32">
      <c r="A14" s="394" t="s">
        <v>931</v>
      </c>
      <c r="B14" s="403">
        <v>12400000</v>
      </c>
      <c r="C14" s="396">
        <v>20400000</v>
      </c>
      <c r="D14" s="405">
        <v>12300000</v>
      </c>
      <c r="E14" s="404">
        <v>24200000</v>
      </c>
      <c r="F14" s="396">
        <v>13400000</v>
      </c>
      <c r="G14" s="395">
        <v>43500000</v>
      </c>
      <c r="H14" s="398">
        <v>28322840</v>
      </c>
      <c r="I14" s="397">
        <v>36100360</v>
      </c>
      <c r="J14" s="397">
        <v>29698270</v>
      </c>
      <c r="K14" s="399">
        <v>34225280</v>
      </c>
      <c r="L14" s="398">
        <v>20652310</v>
      </c>
      <c r="M14" s="397">
        <v>30734620</v>
      </c>
      <c r="N14" s="399">
        <v>21606840</v>
      </c>
      <c r="O14" s="398">
        <v>20527770</v>
      </c>
      <c r="P14" s="397">
        <v>18895590</v>
      </c>
      <c r="Q14" s="397">
        <v>24090250</v>
      </c>
      <c r="R14" s="397">
        <v>24006760</v>
      </c>
      <c r="S14" s="397">
        <v>24364930</v>
      </c>
      <c r="T14" s="399">
        <v>21345550</v>
      </c>
      <c r="U14" s="398">
        <v>14868030</v>
      </c>
      <c r="V14" s="397">
        <v>32049160</v>
      </c>
      <c r="W14" s="397">
        <v>23149290</v>
      </c>
      <c r="X14" s="403">
        <f t="shared" si="0"/>
        <v>15033333.333333334</v>
      </c>
      <c r="Y14" s="396">
        <f t="shared" si="1"/>
        <v>27033333.333333332</v>
      </c>
      <c r="Z14" s="396">
        <f t="shared" si="2"/>
        <v>32086687.5</v>
      </c>
      <c r="AA14" s="396">
        <f t="shared" si="3"/>
        <v>24331256.666666668</v>
      </c>
      <c r="AB14" s="396">
        <f t="shared" si="4"/>
        <v>22205141.666666668</v>
      </c>
      <c r="AC14" s="395">
        <f t="shared" si="5"/>
        <v>23355493.333333332</v>
      </c>
      <c r="AD14" s="402">
        <f t="shared" si="6"/>
        <v>1.7982261640798225</v>
      </c>
      <c r="AE14" s="402">
        <f t="shared" si="7"/>
        <v>2.1343694567627494</v>
      </c>
      <c r="AF14" s="402">
        <f t="shared" si="8"/>
        <v>1.1869304870530211</v>
      </c>
    </row>
    <row r="15" spans="1:32">
      <c r="A15" s="394" t="s">
        <v>875</v>
      </c>
      <c r="B15" s="403">
        <v>156000</v>
      </c>
      <c r="C15" s="396">
        <v>387000</v>
      </c>
      <c r="D15" s="405">
        <v>200000</v>
      </c>
      <c r="E15" s="404">
        <v>337000</v>
      </c>
      <c r="F15" s="396">
        <v>655000</v>
      </c>
      <c r="G15" s="395">
        <v>521000</v>
      </c>
      <c r="H15" s="398">
        <v>26715990</v>
      </c>
      <c r="I15" s="397">
        <v>20454890</v>
      </c>
      <c r="J15" s="397">
        <v>19218740</v>
      </c>
      <c r="K15" s="399">
        <v>25865380</v>
      </c>
      <c r="L15" s="398">
        <v>8375158</v>
      </c>
      <c r="M15" s="397">
        <v>8153810</v>
      </c>
      <c r="N15" s="399">
        <v>7370306</v>
      </c>
      <c r="O15" s="398">
        <v>24024580</v>
      </c>
      <c r="P15" s="397">
        <v>33443960</v>
      </c>
      <c r="Q15" s="397">
        <v>28912040</v>
      </c>
      <c r="R15" s="397">
        <v>37228240</v>
      </c>
      <c r="S15" s="397">
        <v>33834220</v>
      </c>
      <c r="T15" s="399">
        <v>42759540</v>
      </c>
      <c r="U15" s="398">
        <v>6257332</v>
      </c>
      <c r="V15" s="397">
        <v>12419500</v>
      </c>
      <c r="W15" s="397">
        <v>8203426</v>
      </c>
      <c r="X15" s="403">
        <f t="shared" si="0"/>
        <v>247666.66666666666</v>
      </c>
      <c r="Y15" s="396">
        <f t="shared" si="1"/>
        <v>504333.33333333331</v>
      </c>
      <c r="Z15" s="396">
        <f t="shared" si="2"/>
        <v>23063750</v>
      </c>
      <c r="AA15" s="396">
        <f t="shared" si="3"/>
        <v>7966424.666666667</v>
      </c>
      <c r="AB15" s="396">
        <f t="shared" si="4"/>
        <v>33367096.666666668</v>
      </c>
      <c r="AC15" s="395">
        <f t="shared" si="5"/>
        <v>16157789.666666666</v>
      </c>
      <c r="AD15" s="402">
        <f t="shared" si="6"/>
        <v>2.0363391655450873</v>
      </c>
      <c r="AE15" s="402">
        <f t="shared" si="7"/>
        <v>93.12415881561239</v>
      </c>
      <c r="AF15" s="402">
        <f t="shared" si="8"/>
        <v>45.731163251817584</v>
      </c>
    </row>
    <row r="16" spans="1:32">
      <c r="A16" s="394" t="s">
        <v>873</v>
      </c>
      <c r="B16" s="403">
        <v>3560000</v>
      </c>
      <c r="C16" s="396">
        <v>6770000</v>
      </c>
      <c r="D16" s="405">
        <v>3980000</v>
      </c>
      <c r="E16" s="404">
        <v>9640000</v>
      </c>
      <c r="F16" s="396">
        <v>11900000</v>
      </c>
      <c r="G16" s="395">
        <v>19500000</v>
      </c>
      <c r="H16" s="398">
        <v>21360600</v>
      </c>
      <c r="I16" s="397">
        <v>15643040</v>
      </c>
      <c r="J16" s="397">
        <v>22848180</v>
      </c>
      <c r="K16" s="399">
        <v>22097830</v>
      </c>
      <c r="L16" s="398">
        <v>9353803</v>
      </c>
      <c r="M16" s="397">
        <v>10209340</v>
      </c>
      <c r="N16" s="399">
        <v>10513780</v>
      </c>
      <c r="O16" s="398">
        <v>12189650</v>
      </c>
      <c r="P16" s="397">
        <v>13163920</v>
      </c>
      <c r="Q16" s="397">
        <v>19908280</v>
      </c>
      <c r="R16" s="397">
        <v>18697880</v>
      </c>
      <c r="S16" s="397">
        <v>27611210</v>
      </c>
      <c r="T16" s="399">
        <v>23696370</v>
      </c>
      <c r="U16" s="398">
        <v>6272924</v>
      </c>
      <c r="V16" s="397">
        <v>10796110</v>
      </c>
      <c r="W16" s="397">
        <v>7760450</v>
      </c>
      <c r="X16" s="403">
        <f t="shared" si="0"/>
        <v>4770000</v>
      </c>
      <c r="Y16" s="396">
        <f t="shared" si="1"/>
        <v>13680000</v>
      </c>
      <c r="Z16" s="396">
        <f t="shared" si="2"/>
        <v>20487412.5</v>
      </c>
      <c r="AA16" s="396">
        <f t="shared" si="3"/>
        <v>10025641</v>
      </c>
      <c r="AB16" s="396">
        <f t="shared" si="4"/>
        <v>19211218.333333332</v>
      </c>
      <c r="AC16" s="395">
        <f t="shared" si="5"/>
        <v>8618290.333333334</v>
      </c>
      <c r="AD16" s="402">
        <f t="shared" si="6"/>
        <v>2.8679245283018866</v>
      </c>
      <c r="AE16" s="402">
        <f t="shared" si="7"/>
        <v>4.295055031446541</v>
      </c>
      <c r="AF16" s="402">
        <f t="shared" si="8"/>
        <v>1.4976178728070175</v>
      </c>
    </row>
    <row r="17" spans="1:32">
      <c r="A17" s="394" t="s">
        <v>871</v>
      </c>
      <c r="B17" s="403">
        <v>9710000</v>
      </c>
      <c r="C17" s="396">
        <v>19900000</v>
      </c>
      <c r="D17" s="405">
        <v>8890000</v>
      </c>
      <c r="E17" s="404">
        <v>19800000</v>
      </c>
      <c r="F17" s="396">
        <v>15100000</v>
      </c>
      <c r="G17" s="395">
        <v>29900000</v>
      </c>
      <c r="H17" s="398">
        <v>20467920</v>
      </c>
      <c r="I17" s="397">
        <v>24735790</v>
      </c>
      <c r="J17" s="397">
        <v>20745090</v>
      </c>
      <c r="K17" s="399">
        <v>22151910</v>
      </c>
      <c r="L17" s="398">
        <v>13493450</v>
      </c>
      <c r="M17" s="397">
        <v>16738670</v>
      </c>
      <c r="N17" s="399">
        <v>13497120</v>
      </c>
      <c r="O17" s="398">
        <v>10204000</v>
      </c>
      <c r="P17" s="397">
        <v>10429470</v>
      </c>
      <c r="Q17" s="397">
        <v>15234660</v>
      </c>
      <c r="R17" s="397">
        <v>13850200</v>
      </c>
      <c r="S17" s="397">
        <v>16876700</v>
      </c>
      <c r="T17" s="399">
        <v>16257070</v>
      </c>
      <c r="U17" s="398">
        <v>7524976</v>
      </c>
      <c r="V17" s="397">
        <v>12065600</v>
      </c>
      <c r="W17" s="397">
        <v>10181820</v>
      </c>
      <c r="X17" s="403">
        <f t="shared" si="0"/>
        <v>12833333.333333334</v>
      </c>
      <c r="Y17" s="396">
        <f t="shared" si="1"/>
        <v>21600000</v>
      </c>
      <c r="Z17" s="396">
        <f t="shared" si="2"/>
        <v>22025177.5</v>
      </c>
      <c r="AA17" s="396">
        <f t="shared" si="3"/>
        <v>14576413.333333334</v>
      </c>
      <c r="AB17" s="396">
        <f t="shared" si="4"/>
        <v>13808683.333333334</v>
      </c>
      <c r="AC17" s="395">
        <f t="shared" si="5"/>
        <v>9100313.333333334</v>
      </c>
      <c r="AD17" s="402">
        <f t="shared" si="6"/>
        <v>1.683116883116883</v>
      </c>
      <c r="AE17" s="402">
        <f t="shared" si="7"/>
        <v>1.7162475974025972</v>
      </c>
      <c r="AF17" s="402">
        <f t="shared" si="8"/>
        <v>1.0196841435185184</v>
      </c>
    </row>
    <row r="18" spans="1:32">
      <c r="A18" s="394" t="s">
        <v>869</v>
      </c>
      <c r="B18" s="403">
        <v>763000</v>
      </c>
      <c r="C18" s="396">
        <v>1550000</v>
      </c>
      <c r="D18" s="405">
        <v>887000</v>
      </c>
      <c r="E18" s="404">
        <v>822000</v>
      </c>
      <c r="F18" s="396">
        <v>800000</v>
      </c>
      <c r="G18" s="395">
        <v>1410000</v>
      </c>
      <c r="H18" s="398">
        <v>36826800</v>
      </c>
      <c r="I18" s="397">
        <v>31255050</v>
      </c>
      <c r="J18" s="397">
        <v>36161760</v>
      </c>
      <c r="K18" s="399">
        <v>28082780</v>
      </c>
      <c r="L18" s="398">
        <v>7965130</v>
      </c>
      <c r="M18" s="397">
        <v>15799020</v>
      </c>
      <c r="N18" s="399">
        <v>14285710</v>
      </c>
      <c r="O18" s="398">
        <v>17243020</v>
      </c>
      <c r="P18" s="397">
        <v>16403760</v>
      </c>
      <c r="Q18" s="397">
        <v>19695330</v>
      </c>
      <c r="R18" s="397">
        <v>21455860</v>
      </c>
      <c r="S18" s="397">
        <v>25307520</v>
      </c>
      <c r="T18" s="399">
        <v>21537390</v>
      </c>
      <c r="U18" s="398">
        <v>4862678</v>
      </c>
      <c r="V18" s="397">
        <v>10122020</v>
      </c>
      <c r="W18" s="397">
        <v>8036064</v>
      </c>
      <c r="X18" s="403">
        <f t="shared" si="0"/>
        <v>1066666.6666666667</v>
      </c>
      <c r="Y18" s="396">
        <f t="shared" si="1"/>
        <v>1010666.6666666666</v>
      </c>
      <c r="Z18" s="396">
        <f t="shared" si="2"/>
        <v>33081597.5</v>
      </c>
      <c r="AA18" s="396">
        <f t="shared" si="3"/>
        <v>12683286.666666666</v>
      </c>
      <c r="AB18" s="396">
        <f t="shared" si="4"/>
        <v>20273813.333333332</v>
      </c>
      <c r="AC18" s="395">
        <f t="shared" si="5"/>
        <v>8798859.666666666</v>
      </c>
      <c r="AD18" s="402">
        <f t="shared" si="6"/>
        <v>0.9474999999999999</v>
      </c>
      <c r="AE18" s="402">
        <f t="shared" si="7"/>
        <v>31.013997656249998</v>
      </c>
      <c r="AF18" s="402">
        <f t="shared" si="8"/>
        <v>32.732451352242748</v>
      </c>
    </row>
    <row r="19" spans="1:32">
      <c r="A19" s="394" t="s">
        <v>867</v>
      </c>
      <c r="B19" s="403">
        <v>19100</v>
      </c>
      <c r="C19" s="396">
        <v>104000</v>
      </c>
      <c r="D19" s="405">
        <v>24900</v>
      </c>
      <c r="E19" s="404">
        <v>26600</v>
      </c>
      <c r="F19" s="396">
        <v>50600</v>
      </c>
      <c r="G19" s="395">
        <v>58600</v>
      </c>
      <c r="H19" s="398">
        <v>3685592</v>
      </c>
      <c r="I19" s="397">
        <v>4677288</v>
      </c>
      <c r="J19" s="397">
        <v>4269517</v>
      </c>
      <c r="K19" s="399">
        <v>3771847</v>
      </c>
      <c r="L19" s="398">
        <v>2410048</v>
      </c>
      <c r="M19" s="397">
        <v>3434580</v>
      </c>
      <c r="N19" s="399">
        <v>2533326</v>
      </c>
      <c r="O19" s="398">
        <v>4154144</v>
      </c>
      <c r="P19" s="397">
        <v>4547220</v>
      </c>
      <c r="Q19" s="397">
        <v>3753570</v>
      </c>
      <c r="R19" s="397">
        <v>4576072</v>
      </c>
      <c r="S19" s="397">
        <v>3869170</v>
      </c>
      <c r="T19" s="399">
        <v>5374002</v>
      </c>
      <c r="U19" s="398">
        <v>1778173</v>
      </c>
      <c r="V19" s="397">
        <v>3410335</v>
      </c>
      <c r="W19" s="397">
        <v>2079797</v>
      </c>
      <c r="X19" s="403">
        <f t="shared" si="0"/>
        <v>49333.333333333336</v>
      </c>
      <c r="Y19" s="396">
        <f t="shared" si="1"/>
        <v>45266.666666666664</v>
      </c>
      <c r="Z19" s="396">
        <f t="shared" si="2"/>
        <v>4101061</v>
      </c>
      <c r="AA19" s="396">
        <f t="shared" si="3"/>
        <v>2792651.3333333335</v>
      </c>
      <c r="AB19" s="396">
        <f t="shared" si="4"/>
        <v>4379029.666666667</v>
      </c>
      <c r="AC19" s="395">
        <f t="shared" si="5"/>
        <v>5048177.833333333</v>
      </c>
      <c r="AD19" s="402">
        <f t="shared" si="6"/>
        <v>0.91756756756756752</v>
      </c>
      <c r="AE19" s="402">
        <f t="shared" si="7"/>
        <v>83.129614864864863</v>
      </c>
      <c r="AF19" s="402">
        <f t="shared" si="8"/>
        <v>90.597812960235643</v>
      </c>
    </row>
    <row r="20" spans="1:32">
      <c r="A20" s="394" t="s">
        <v>865</v>
      </c>
      <c r="B20" s="403">
        <v>101000</v>
      </c>
      <c r="C20" s="396">
        <v>203000</v>
      </c>
      <c r="D20" s="405">
        <v>108000</v>
      </c>
      <c r="E20" s="404">
        <v>198000</v>
      </c>
      <c r="F20" s="396">
        <v>204000</v>
      </c>
      <c r="G20" s="395">
        <v>299000</v>
      </c>
      <c r="H20" s="398">
        <v>9190591</v>
      </c>
      <c r="I20" s="397">
        <v>12429920</v>
      </c>
      <c r="J20" s="397">
        <v>14768830</v>
      </c>
      <c r="K20" s="399">
        <v>16154310</v>
      </c>
      <c r="L20" s="398">
        <v>9221841</v>
      </c>
      <c r="M20" s="397">
        <v>9827395</v>
      </c>
      <c r="N20" s="399">
        <v>8250886</v>
      </c>
      <c r="O20" s="398">
        <v>9190309</v>
      </c>
      <c r="P20" s="397">
        <v>9927181</v>
      </c>
      <c r="Q20" s="397">
        <v>11426650</v>
      </c>
      <c r="R20" s="397">
        <v>12126100</v>
      </c>
      <c r="S20" s="397">
        <v>10939600</v>
      </c>
      <c r="T20" s="399">
        <v>11848860</v>
      </c>
      <c r="U20" s="398">
        <v>4516112</v>
      </c>
      <c r="V20" s="397">
        <v>8968621</v>
      </c>
      <c r="W20" s="397">
        <v>5463240</v>
      </c>
      <c r="X20" s="403">
        <f t="shared" si="0"/>
        <v>137333.33333333334</v>
      </c>
      <c r="Y20" s="396">
        <f t="shared" si="1"/>
        <v>233666.66666666666</v>
      </c>
      <c r="Z20" s="396">
        <f t="shared" si="2"/>
        <v>13135912.75</v>
      </c>
      <c r="AA20" s="396">
        <f t="shared" si="3"/>
        <v>9100040.666666666</v>
      </c>
      <c r="AB20" s="396">
        <f t="shared" si="4"/>
        <v>10909783.333333334</v>
      </c>
      <c r="AC20" s="395">
        <f t="shared" si="5"/>
        <v>4369379.666666667</v>
      </c>
      <c r="AD20" s="402">
        <f t="shared" si="6"/>
        <v>1.7014563106796114</v>
      </c>
      <c r="AE20" s="402">
        <f t="shared" si="7"/>
        <v>95.649850121359222</v>
      </c>
      <c r="AF20" s="402">
        <f t="shared" si="8"/>
        <v>56.216459700427961</v>
      </c>
    </row>
    <row r="21" spans="1:32">
      <c r="A21" s="394" t="s">
        <v>863</v>
      </c>
      <c r="B21" s="403">
        <v>2230000</v>
      </c>
      <c r="C21" s="396">
        <v>5600000</v>
      </c>
      <c r="D21" s="405">
        <v>2290000</v>
      </c>
      <c r="E21" s="404">
        <v>4330000</v>
      </c>
      <c r="F21" s="396">
        <v>2800000</v>
      </c>
      <c r="G21" s="395">
        <v>5610000</v>
      </c>
      <c r="H21" s="398">
        <v>39122280</v>
      </c>
      <c r="I21" s="397">
        <v>24509440</v>
      </c>
      <c r="J21" s="397">
        <v>27007860</v>
      </c>
      <c r="K21" s="399">
        <v>21365860</v>
      </c>
      <c r="L21" s="398">
        <v>30045540</v>
      </c>
      <c r="M21" s="397">
        <v>21293280</v>
      </c>
      <c r="N21" s="399">
        <v>16368430</v>
      </c>
      <c r="O21" s="398">
        <v>10995500</v>
      </c>
      <c r="P21" s="397">
        <v>9942568</v>
      </c>
      <c r="Q21" s="397">
        <v>14921060</v>
      </c>
      <c r="R21" s="397">
        <v>13952150</v>
      </c>
      <c r="S21" s="397">
        <v>17266160</v>
      </c>
      <c r="T21" s="399">
        <v>16208690</v>
      </c>
      <c r="U21" s="398">
        <v>13129940</v>
      </c>
      <c r="V21" s="397">
        <v>21596960</v>
      </c>
      <c r="W21" s="397">
        <v>12074970</v>
      </c>
      <c r="X21" s="403">
        <f t="shared" si="0"/>
        <v>3373333.3333333335</v>
      </c>
      <c r="Y21" s="396">
        <f t="shared" si="1"/>
        <v>4246666.666666667</v>
      </c>
      <c r="Z21" s="396">
        <f t="shared" si="2"/>
        <v>28001360</v>
      </c>
      <c r="AA21" s="396">
        <f t="shared" si="3"/>
        <v>22569083.333333332</v>
      </c>
      <c r="AB21" s="396">
        <f t="shared" si="4"/>
        <v>13881021.333333334</v>
      </c>
      <c r="AC21" s="395">
        <f t="shared" si="5"/>
        <v>10958307.166666666</v>
      </c>
      <c r="AD21" s="402">
        <f t="shared" si="6"/>
        <v>1.2588932806324111</v>
      </c>
      <c r="AE21" s="402">
        <f t="shared" si="7"/>
        <v>8.3007984189723309</v>
      </c>
      <c r="AF21" s="402">
        <f t="shared" si="8"/>
        <v>6.5937268445839869</v>
      </c>
    </row>
    <row r="22" spans="1:32">
      <c r="A22" s="394" t="s">
        <v>861</v>
      </c>
      <c r="B22" s="403">
        <v>6480000</v>
      </c>
      <c r="C22" s="396">
        <v>10800000</v>
      </c>
      <c r="D22" s="405">
        <v>6050000</v>
      </c>
      <c r="E22" s="404">
        <v>11300000</v>
      </c>
      <c r="F22" s="396">
        <v>8790000</v>
      </c>
      <c r="G22" s="395">
        <v>21100000</v>
      </c>
      <c r="H22" s="398">
        <v>16468340</v>
      </c>
      <c r="I22" s="397">
        <v>13347050</v>
      </c>
      <c r="J22" s="397">
        <v>14831320</v>
      </c>
      <c r="K22" s="399">
        <v>12461250</v>
      </c>
      <c r="L22" s="398">
        <v>8455237</v>
      </c>
      <c r="M22" s="397">
        <v>10323720</v>
      </c>
      <c r="N22" s="399">
        <v>7246024</v>
      </c>
      <c r="O22" s="398">
        <v>7079452</v>
      </c>
      <c r="P22" s="397">
        <v>6971798</v>
      </c>
      <c r="Q22" s="397">
        <v>11187100</v>
      </c>
      <c r="R22" s="397">
        <v>9519898</v>
      </c>
      <c r="S22" s="397">
        <v>15728590</v>
      </c>
      <c r="T22" s="399">
        <v>12498410</v>
      </c>
      <c r="U22" s="398">
        <v>4155126</v>
      </c>
      <c r="V22" s="397">
        <v>6343644</v>
      </c>
      <c r="W22" s="397">
        <v>7236788</v>
      </c>
      <c r="X22" s="403">
        <f t="shared" si="0"/>
        <v>7776666.666666667</v>
      </c>
      <c r="Y22" s="396">
        <f t="shared" si="1"/>
        <v>13730000</v>
      </c>
      <c r="Z22" s="396">
        <f t="shared" si="2"/>
        <v>14276990</v>
      </c>
      <c r="AA22" s="396">
        <f t="shared" si="3"/>
        <v>8674993.666666666</v>
      </c>
      <c r="AB22" s="396">
        <f t="shared" si="4"/>
        <v>10497541.333333334</v>
      </c>
      <c r="AC22" s="395">
        <f t="shared" si="5"/>
        <v>10756238</v>
      </c>
      <c r="AD22" s="402">
        <f t="shared" si="6"/>
        <v>1.7655379339905699</v>
      </c>
      <c r="AE22" s="402">
        <f t="shared" si="7"/>
        <v>1.8358752678954136</v>
      </c>
      <c r="AF22" s="402">
        <f t="shared" si="8"/>
        <v>1.0398390386016023</v>
      </c>
    </row>
    <row r="23" spans="1:32">
      <c r="A23" s="394" t="s">
        <v>859</v>
      </c>
      <c r="B23" s="403">
        <v>5730000</v>
      </c>
      <c r="C23" s="396">
        <v>11600000</v>
      </c>
      <c r="D23" s="405">
        <v>6670000</v>
      </c>
      <c r="E23" s="404">
        <v>11100000</v>
      </c>
      <c r="F23" s="396">
        <v>7030000</v>
      </c>
      <c r="G23" s="395">
        <v>20800000</v>
      </c>
      <c r="H23" s="398">
        <v>47745520</v>
      </c>
      <c r="I23" s="397">
        <v>42040910</v>
      </c>
      <c r="J23" s="397">
        <v>50930630</v>
      </c>
      <c r="K23" s="399">
        <v>54497120</v>
      </c>
      <c r="L23" s="398">
        <v>23228840</v>
      </c>
      <c r="M23" s="397">
        <v>27365520</v>
      </c>
      <c r="N23" s="399">
        <v>26029010</v>
      </c>
      <c r="O23" s="398">
        <v>31987320</v>
      </c>
      <c r="P23" s="397">
        <v>30967990</v>
      </c>
      <c r="Q23" s="397">
        <v>39405950</v>
      </c>
      <c r="R23" s="397">
        <v>43668560</v>
      </c>
      <c r="S23" s="397">
        <v>56996770</v>
      </c>
      <c r="T23" s="399">
        <v>40561090</v>
      </c>
      <c r="U23" s="398">
        <v>20614480</v>
      </c>
      <c r="V23" s="397">
        <v>34320450</v>
      </c>
      <c r="W23" s="397">
        <v>17402480</v>
      </c>
      <c r="X23" s="403">
        <f t="shared" si="0"/>
        <v>8000000</v>
      </c>
      <c r="Y23" s="396">
        <f t="shared" si="1"/>
        <v>12976666.666666666</v>
      </c>
      <c r="Z23" s="396">
        <f t="shared" si="2"/>
        <v>48803545</v>
      </c>
      <c r="AA23" s="396">
        <f t="shared" si="3"/>
        <v>25541123.333333332</v>
      </c>
      <c r="AB23" s="396">
        <f t="shared" si="4"/>
        <v>40597946.666666664</v>
      </c>
      <c r="AC23" s="395">
        <f t="shared" si="5"/>
        <v>15012161.333333334</v>
      </c>
      <c r="AD23" s="402">
        <f t="shared" si="6"/>
        <v>1.6220833333333333</v>
      </c>
      <c r="AE23" s="402">
        <f t="shared" si="7"/>
        <v>6.100443125</v>
      </c>
      <c r="AF23" s="402">
        <f t="shared" si="8"/>
        <v>3.7608691240688419</v>
      </c>
    </row>
    <row r="24" spans="1:32">
      <c r="A24" s="394" t="s">
        <v>854</v>
      </c>
      <c r="B24" s="403">
        <v>50900</v>
      </c>
      <c r="C24" s="396">
        <v>46600</v>
      </c>
      <c r="D24" s="405">
        <v>42900</v>
      </c>
      <c r="E24" s="404">
        <v>64100</v>
      </c>
      <c r="F24" s="396">
        <v>39800</v>
      </c>
      <c r="G24" s="395">
        <v>53800</v>
      </c>
      <c r="H24" s="398">
        <v>1147509</v>
      </c>
      <c r="I24" s="397">
        <v>142566.6</v>
      </c>
      <c r="J24" s="397">
        <v>2295645</v>
      </c>
      <c r="K24" s="399">
        <v>302320.40000000002</v>
      </c>
      <c r="L24" s="398">
        <v>46532.95</v>
      </c>
      <c r="M24" s="397">
        <v>55297.279999999999</v>
      </c>
      <c r="N24" s="399">
        <v>54711.86</v>
      </c>
      <c r="O24" s="398">
        <v>181830.1</v>
      </c>
      <c r="P24" s="397">
        <v>887621</v>
      </c>
      <c r="Q24" s="397">
        <v>123924.2</v>
      </c>
      <c r="R24" s="397">
        <v>448972.7</v>
      </c>
      <c r="S24" s="397">
        <v>137908.29999999999</v>
      </c>
      <c r="T24" s="399">
        <v>403655.2</v>
      </c>
      <c r="U24" s="398">
        <v>61979.98</v>
      </c>
      <c r="V24" s="397">
        <v>44850.36</v>
      </c>
      <c r="W24" s="397">
        <v>65287.43</v>
      </c>
      <c r="X24" s="403">
        <f t="shared" si="0"/>
        <v>46800</v>
      </c>
      <c r="Y24" s="396">
        <f t="shared" si="1"/>
        <v>52566.666666666664</v>
      </c>
      <c r="Z24" s="396">
        <f t="shared" si="2"/>
        <v>972010.25</v>
      </c>
      <c r="AA24" s="396">
        <f t="shared" si="3"/>
        <v>52180.696666666663</v>
      </c>
      <c r="AB24" s="396">
        <f t="shared" si="4"/>
        <v>363985.25</v>
      </c>
      <c r="AC24" s="395">
        <f t="shared" si="5"/>
        <v>12084921.295000002</v>
      </c>
      <c r="AD24" s="402">
        <f t="shared" si="6"/>
        <v>1.1232193732193732</v>
      </c>
      <c r="AE24" s="402">
        <f t="shared" si="7"/>
        <v>20.769449786324785</v>
      </c>
      <c r="AF24" s="402">
        <f t="shared" si="8"/>
        <v>18.491000317057704</v>
      </c>
    </row>
    <row r="25" spans="1:32">
      <c r="A25" s="394" t="s">
        <v>852</v>
      </c>
      <c r="B25" s="403">
        <v>84000</v>
      </c>
      <c r="C25" s="396">
        <v>82700</v>
      </c>
      <c r="D25" s="405">
        <v>84300</v>
      </c>
      <c r="E25" s="404">
        <v>101000</v>
      </c>
      <c r="F25" s="396">
        <v>67100</v>
      </c>
      <c r="G25" s="395">
        <v>108000</v>
      </c>
      <c r="H25" s="398">
        <v>2256396</v>
      </c>
      <c r="I25" s="397">
        <v>1367363</v>
      </c>
      <c r="J25" s="397">
        <v>1691179</v>
      </c>
      <c r="K25" s="399">
        <v>952758.8</v>
      </c>
      <c r="L25" s="398">
        <v>503663.9</v>
      </c>
      <c r="M25" s="397">
        <v>551201.4</v>
      </c>
      <c r="N25" s="399">
        <v>433515.1</v>
      </c>
      <c r="O25" s="398">
        <v>973024.5</v>
      </c>
      <c r="P25" s="397">
        <v>1036632</v>
      </c>
      <c r="Q25" s="397">
        <v>919887.3</v>
      </c>
      <c r="R25" s="397">
        <v>541043.30000000005</v>
      </c>
      <c r="S25" s="397">
        <v>514337.7</v>
      </c>
      <c r="T25" s="399">
        <v>1685575</v>
      </c>
      <c r="U25" s="398">
        <v>534529.5</v>
      </c>
      <c r="V25" s="397">
        <v>361702.5</v>
      </c>
      <c r="W25" s="397">
        <v>432123.2</v>
      </c>
      <c r="X25" s="403">
        <f t="shared" si="0"/>
        <v>83666.666666666672</v>
      </c>
      <c r="Y25" s="396">
        <f t="shared" si="1"/>
        <v>92033.333333333328</v>
      </c>
      <c r="Z25" s="396">
        <f t="shared" si="2"/>
        <v>1566924.2</v>
      </c>
      <c r="AA25" s="396">
        <f t="shared" si="3"/>
        <v>496126.8</v>
      </c>
      <c r="AB25" s="396">
        <f t="shared" si="4"/>
        <v>945083.29999999993</v>
      </c>
      <c r="AC25" s="395">
        <f t="shared" si="5"/>
        <v>250078.82833333334</v>
      </c>
      <c r="AD25" s="402">
        <f t="shared" si="6"/>
        <v>1.0999999999999999</v>
      </c>
      <c r="AE25" s="402">
        <f t="shared" si="7"/>
        <v>18.728177689243026</v>
      </c>
      <c r="AF25" s="402">
        <f t="shared" si="8"/>
        <v>17.025616081130025</v>
      </c>
    </row>
    <row r="26" spans="1:32">
      <c r="A26" s="394" t="s">
        <v>850</v>
      </c>
      <c r="B26" s="403">
        <v>181000</v>
      </c>
      <c r="C26" s="396">
        <v>313000</v>
      </c>
      <c r="D26" s="405">
        <v>314000</v>
      </c>
      <c r="E26" s="404">
        <v>174000</v>
      </c>
      <c r="F26" s="396">
        <v>60700</v>
      </c>
      <c r="G26" s="395">
        <v>260000</v>
      </c>
      <c r="H26" s="398">
        <v>2090623</v>
      </c>
      <c r="I26" s="397">
        <v>909936.8</v>
      </c>
      <c r="J26" s="397">
        <v>2856959</v>
      </c>
      <c r="K26" s="399">
        <v>1949742</v>
      </c>
      <c r="L26" s="398">
        <v>15931590</v>
      </c>
      <c r="M26" s="397">
        <v>11770140</v>
      </c>
      <c r="N26" s="399">
        <v>7483044</v>
      </c>
      <c r="O26" s="398">
        <v>1244798</v>
      </c>
      <c r="P26" s="397">
        <v>1051912</v>
      </c>
      <c r="Q26" s="397">
        <v>704174.8</v>
      </c>
      <c r="R26" s="397">
        <v>496498.2</v>
      </c>
      <c r="S26" s="397">
        <v>1799582</v>
      </c>
      <c r="T26" s="399">
        <v>2151672</v>
      </c>
      <c r="U26" s="398">
        <v>13500840</v>
      </c>
      <c r="V26" s="397">
        <v>6718318</v>
      </c>
      <c r="W26" s="397">
        <v>10248570</v>
      </c>
      <c r="X26" s="403">
        <f t="shared" si="0"/>
        <v>269333.33333333331</v>
      </c>
      <c r="Y26" s="396">
        <f t="shared" si="1"/>
        <v>164900</v>
      </c>
      <c r="Z26" s="396">
        <f t="shared" si="2"/>
        <v>1951815.2</v>
      </c>
      <c r="AA26" s="396">
        <f t="shared" si="3"/>
        <v>11728258</v>
      </c>
      <c r="AB26" s="396">
        <f t="shared" si="4"/>
        <v>1241439.5</v>
      </c>
      <c r="AC26" s="395">
        <f t="shared" si="5"/>
        <v>5299347.2</v>
      </c>
      <c r="AD26" s="402">
        <f t="shared" si="6"/>
        <v>0.6122524752475248</v>
      </c>
      <c r="AE26" s="402">
        <f t="shared" si="7"/>
        <v>7.2468386138613861</v>
      </c>
      <c r="AF26" s="402">
        <f t="shared" si="8"/>
        <v>11.836356579745299</v>
      </c>
    </row>
    <row r="27" spans="1:32">
      <c r="A27" s="394" t="s">
        <v>846</v>
      </c>
      <c r="B27" s="403">
        <v>1910000</v>
      </c>
      <c r="C27" s="396">
        <v>1670000</v>
      </c>
      <c r="D27" s="405">
        <v>1480000</v>
      </c>
      <c r="E27" s="404">
        <v>6090000</v>
      </c>
      <c r="F27" s="396">
        <v>3090000</v>
      </c>
      <c r="G27" s="395">
        <v>4960000</v>
      </c>
      <c r="H27" s="398">
        <v>3748409</v>
      </c>
      <c r="I27" s="397">
        <v>2531712</v>
      </c>
      <c r="J27" s="397">
        <v>1796827</v>
      </c>
      <c r="K27" s="399">
        <v>3135123</v>
      </c>
      <c r="L27" s="398">
        <v>21988490</v>
      </c>
      <c r="M27" s="397">
        <v>6328244</v>
      </c>
      <c r="N27" s="399">
        <v>6809448</v>
      </c>
      <c r="O27" s="398">
        <v>499640.3</v>
      </c>
      <c r="P27" s="397">
        <v>558267.6</v>
      </c>
      <c r="Q27" s="397">
        <v>431021.2</v>
      </c>
      <c r="R27" s="397">
        <v>159257.29999999999</v>
      </c>
      <c r="S27" s="397">
        <v>240319.6</v>
      </c>
      <c r="T27" s="399">
        <v>300211.59999999998</v>
      </c>
      <c r="U27" s="398">
        <v>18272690</v>
      </c>
      <c r="V27" s="397">
        <v>14238720</v>
      </c>
      <c r="W27" s="397">
        <v>6067354</v>
      </c>
      <c r="X27" s="403">
        <f t="shared" si="0"/>
        <v>1686666.6666666667</v>
      </c>
      <c r="Y27" s="396">
        <f t="shared" si="1"/>
        <v>4713333.333333333</v>
      </c>
      <c r="Z27" s="396">
        <f t="shared" si="2"/>
        <v>2803017.75</v>
      </c>
      <c r="AA27" s="396">
        <f t="shared" si="3"/>
        <v>11708727.333333334</v>
      </c>
      <c r="AB27" s="396">
        <f t="shared" si="4"/>
        <v>364786.26666666666</v>
      </c>
      <c r="AC27" s="395">
        <f t="shared" si="5"/>
        <v>11507748.666666666</v>
      </c>
      <c r="AD27" s="402">
        <f t="shared" si="6"/>
        <v>2.7944664031620552</v>
      </c>
      <c r="AE27" s="402">
        <f t="shared" si="7"/>
        <v>1.6618682312252964</v>
      </c>
      <c r="AF27" s="402">
        <f t="shared" si="8"/>
        <v>0.59469966407355024</v>
      </c>
    </row>
    <row r="28" spans="1:32">
      <c r="A28" s="394" t="s">
        <v>844</v>
      </c>
      <c r="B28" s="403">
        <v>218000</v>
      </c>
      <c r="C28" s="396">
        <v>254000</v>
      </c>
      <c r="D28" s="405">
        <v>264000</v>
      </c>
      <c r="E28" s="404">
        <v>1330000</v>
      </c>
      <c r="F28" s="396">
        <v>997000</v>
      </c>
      <c r="G28" s="395">
        <v>1150000</v>
      </c>
      <c r="H28" s="398">
        <v>1125389</v>
      </c>
      <c r="I28" s="397">
        <v>610551.6</v>
      </c>
      <c r="J28" s="397">
        <v>670860.6</v>
      </c>
      <c r="K28" s="399">
        <v>808442.8</v>
      </c>
      <c r="L28" s="398">
        <v>2463858</v>
      </c>
      <c r="M28" s="397">
        <v>1879721</v>
      </c>
      <c r="N28" s="399">
        <v>999808.4</v>
      </c>
      <c r="O28" s="398">
        <v>256816.9</v>
      </c>
      <c r="P28" s="397">
        <v>482755.4</v>
      </c>
      <c r="Q28" s="397">
        <v>364284.8</v>
      </c>
      <c r="R28" s="397">
        <v>311867.8</v>
      </c>
      <c r="S28" s="397">
        <v>406536.2</v>
      </c>
      <c r="T28" s="399">
        <v>519589.9</v>
      </c>
      <c r="U28" s="398">
        <v>2093174</v>
      </c>
      <c r="V28" s="397">
        <v>1567539</v>
      </c>
      <c r="W28" s="397">
        <v>1015805</v>
      </c>
      <c r="X28" s="403">
        <f t="shared" si="0"/>
        <v>245333.33333333334</v>
      </c>
      <c r="Y28" s="396">
        <f t="shared" si="1"/>
        <v>1159000</v>
      </c>
      <c r="Z28" s="396">
        <f t="shared" si="2"/>
        <v>803811</v>
      </c>
      <c r="AA28" s="396">
        <f t="shared" si="3"/>
        <v>1781129.1333333335</v>
      </c>
      <c r="AB28" s="396">
        <f t="shared" si="4"/>
        <v>390308.5</v>
      </c>
      <c r="AC28" s="396">
        <f t="shared" si="5"/>
        <v>7209213.666666667</v>
      </c>
      <c r="AD28" s="406">
        <f t="shared" si="6"/>
        <v>4.7241847826086953</v>
      </c>
      <c r="AE28" s="402">
        <f t="shared" si="7"/>
        <v>3.2764035326086955</v>
      </c>
      <c r="AF28" s="402">
        <f t="shared" si="8"/>
        <v>0.69353839516824844</v>
      </c>
    </row>
    <row r="29" spans="1:32">
      <c r="A29" s="394" t="s">
        <v>842</v>
      </c>
      <c r="B29" s="403">
        <v>6080</v>
      </c>
      <c r="C29" s="396">
        <v>7300</v>
      </c>
      <c r="D29" s="405">
        <v>3800</v>
      </c>
      <c r="E29" s="404">
        <v>7510</v>
      </c>
      <c r="F29" s="396">
        <v>3670</v>
      </c>
      <c r="G29" s="395">
        <v>9470</v>
      </c>
      <c r="H29" s="398">
        <v>23782.93</v>
      </c>
      <c r="I29" s="397">
        <v>2183.011</v>
      </c>
      <c r="J29" s="397">
        <v>23242.44</v>
      </c>
      <c r="K29" s="399">
        <v>5576.116</v>
      </c>
      <c r="L29" s="398">
        <v>0</v>
      </c>
      <c r="M29" s="397">
        <v>3888.8029999999999</v>
      </c>
      <c r="N29" s="399">
        <v>1303.941</v>
      </c>
      <c r="O29" s="398">
        <v>3920.5740000000001</v>
      </c>
      <c r="P29" s="397">
        <v>14507.69</v>
      </c>
      <c r="Q29" s="397">
        <v>1540.23</v>
      </c>
      <c r="R29" s="397">
        <v>6548.7449999999999</v>
      </c>
      <c r="S29" s="397">
        <v>1742.6389999999999</v>
      </c>
      <c r="T29" s="399">
        <v>8138.7139999999999</v>
      </c>
      <c r="U29" s="398">
        <v>1991.903</v>
      </c>
      <c r="V29" s="397">
        <v>446.08550000000002</v>
      </c>
      <c r="W29" s="397">
        <v>2731.1390000000001</v>
      </c>
      <c r="X29" s="403">
        <f t="shared" si="0"/>
        <v>5726.666666666667</v>
      </c>
      <c r="Y29" s="396">
        <f t="shared" si="1"/>
        <v>6883.333333333333</v>
      </c>
      <c r="Z29" s="396">
        <f t="shared" si="2"/>
        <v>13696.124249999999</v>
      </c>
      <c r="AA29" s="396">
        <f t="shared" si="3"/>
        <v>1730.9146666666666</v>
      </c>
      <c r="AB29" s="396">
        <f t="shared" si="4"/>
        <v>6066.4319999999998</v>
      </c>
      <c r="AC29" s="395">
        <f t="shared" si="5"/>
        <v>780281.18791666673</v>
      </c>
      <c r="AD29" s="402">
        <f t="shared" si="6"/>
        <v>1.2019790454016297</v>
      </c>
      <c r="AE29" s="402">
        <f t="shared" si="7"/>
        <v>2.3916398573923163</v>
      </c>
      <c r="AF29" s="402">
        <f t="shared" si="8"/>
        <v>1.9897517070217916</v>
      </c>
    </row>
    <row r="30" spans="1:32">
      <c r="A30" s="394" t="s">
        <v>840</v>
      </c>
      <c r="B30" s="403">
        <v>20000</v>
      </c>
      <c r="C30" s="396">
        <v>19200</v>
      </c>
      <c r="D30" s="405">
        <v>18100</v>
      </c>
      <c r="E30" s="404">
        <v>20600</v>
      </c>
      <c r="F30" s="396">
        <v>10600</v>
      </c>
      <c r="G30" s="395">
        <v>21100</v>
      </c>
      <c r="H30" s="398">
        <v>55301.88</v>
      </c>
      <c r="I30" s="397">
        <v>26816.11</v>
      </c>
      <c r="J30" s="397">
        <v>21284.92</v>
      </c>
      <c r="K30" s="399">
        <v>21701.26</v>
      </c>
      <c r="L30" s="398">
        <v>53847.03</v>
      </c>
      <c r="M30" s="397">
        <v>92661.91</v>
      </c>
      <c r="N30" s="399">
        <v>41041.89</v>
      </c>
      <c r="O30" s="398">
        <v>13169.9</v>
      </c>
      <c r="P30" s="397">
        <v>18784.45</v>
      </c>
      <c r="Q30" s="397">
        <v>12052.96</v>
      </c>
      <c r="R30" s="397">
        <v>7151.0640000000003</v>
      </c>
      <c r="S30" s="397">
        <v>8906.5339999999997</v>
      </c>
      <c r="T30" s="399">
        <v>30817.16</v>
      </c>
      <c r="U30" s="398">
        <v>66808.84</v>
      </c>
      <c r="V30" s="397">
        <v>34438.07</v>
      </c>
      <c r="W30" s="397">
        <v>60209.49</v>
      </c>
      <c r="X30" s="403">
        <f t="shared" si="0"/>
        <v>19100</v>
      </c>
      <c r="Y30" s="396">
        <f t="shared" si="1"/>
        <v>17433.333333333332</v>
      </c>
      <c r="Z30" s="396">
        <f t="shared" si="2"/>
        <v>31276.042499999996</v>
      </c>
      <c r="AA30" s="396">
        <f t="shared" si="3"/>
        <v>62516.943333333336</v>
      </c>
      <c r="AB30" s="396">
        <f t="shared" si="4"/>
        <v>15147.011333333334</v>
      </c>
      <c r="AC30" s="395">
        <f t="shared" si="5"/>
        <v>27770.921249999999</v>
      </c>
      <c r="AD30" s="402">
        <f t="shared" si="6"/>
        <v>0.91273996509598598</v>
      </c>
      <c r="AE30" s="402">
        <f t="shared" si="7"/>
        <v>1.6374891361256543</v>
      </c>
      <c r="AF30" s="402">
        <f t="shared" si="8"/>
        <v>1.7940368546845122</v>
      </c>
    </row>
    <row r="31" spans="1:32">
      <c r="A31" s="394" t="s">
        <v>838</v>
      </c>
      <c r="B31" s="403">
        <v>18400</v>
      </c>
      <c r="C31" s="396">
        <v>31900</v>
      </c>
      <c r="D31" s="405">
        <v>31200</v>
      </c>
      <c r="E31" s="404">
        <v>9830</v>
      </c>
      <c r="F31" s="396">
        <v>3550</v>
      </c>
      <c r="G31" s="395">
        <v>12100</v>
      </c>
      <c r="H31" s="398">
        <v>564579.4</v>
      </c>
      <c r="I31" s="397">
        <v>703487.2</v>
      </c>
      <c r="J31" s="397">
        <v>227691.8</v>
      </c>
      <c r="K31" s="399">
        <v>446353.5</v>
      </c>
      <c r="L31" s="398">
        <v>2382884</v>
      </c>
      <c r="M31" s="397">
        <v>3631604</v>
      </c>
      <c r="N31" s="399">
        <v>1835955</v>
      </c>
      <c r="O31" s="398">
        <v>453491.6</v>
      </c>
      <c r="P31" s="397">
        <v>412348.9</v>
      </c>
      <c r="Q31" s="397">
        <v>425334.7</v>
      </c>
      <c r="R31" s="397">
        <v>297715.20000000001</v>
      </c>
      <c r="S31" s="397">
        <v>471518.2</v>
      </c>
      <c r="T31" s="399">
        <v>554083.6</v>
      </c>
      <c r="U31" s="398">
        <v>2920941</v>
      </c>
      <c r="V31" s="397">
        <v>1976406</v>
      </c>
      <c r="W31" s="397">
        <v>2876570</v>
      </c>
      <c r="X31" s="403">
        <f t="shared" si="0"/>
        <v>27166.666666666668</v>
      </c>
      <c r="Y31" s="396">
        <f t="shared" si="1"/>
        <v>8493.3333333333339</v>
      </c>
      <c r="Z31" s="396">
        <f t="shared" si="2"/>
        <v>485527.97500000003</v>
      </c>
      <c r="AA31" s="396">
        <f t="shared" si="3"/>
        <v>2616814.3333333335</v>
      </c>
      <c r="AB31" s="396">
        <f t="shared" si="4"/>
        <v>435748.69999999995</v>
      </c>
      <c r="AC31" s="395">
        <f t="shared" si="5"/>
        <v>1322562.2333333334</v>
      </c>
      <c r="AD31" s="402">
        <f t="shared" si="6"/>
        <v>0.31263803680981594</v>
      </c>
      <c r="AE31" s="402">
        <f t="shared" si="7"/>
        <v>17.872195398773005</v>
      </c>
      <c r="AF31" s="406">
        <f t="shared" si="8"/>
        <v>57.16577413657771</v>
      </c>
    </row>
    <row r="32" spans="1:32">
      <c r="A32" s="394" t="s">
        <v>836</v>
      </c>
      <c r="B32" s="403">
        <v>2040000</v>
      </c>
      <c r="C32" s="396">
        <v>2900000</v>
      </c>
      <c r="D32" s="405">
        <v>1650000</v>
      </c>
      <c r="E32" s="404">
        <v>1210000</v>
      </c>
      <c r="F32" s="396">
        <v>2670000</v>
      </c>
      <c r="G32" s="395">
        <v>2050000</v>
      </c>
      <c r="H32" s="398">
        <v>826900.4</v>
      </c>
      <c r="I32" s="397">
        <v>1306951</v>
      </c>
      <c r="J32" s="397">
        <v>396718.3</v>
      </c>
      <c r="K32" s="399">
        <v>1444109</v>
      </c>
      <c r="L32" s="398">
        <v>691542</v>
      </c>
      <c r="M32" s="397">
        <v>1314257</v>
      </c>
      <c r="N32" s="399">
        <v>1298652</v>
      </c>
      <c r="O32" s="398">
        <v>69149.350000000006</v>
      </c>
      <c r="P32" s="397">
        <v>88836.88</v>
      </c>
      <c r="Q32" s="397">
        <v>89789.65</v>
      </c>
      <c r="R32" s="397">
        <v>61189.16</v>
      </c>
      <c r="S32" s="397">
        <v>130840.2</v>
      </c>
      <c r="T32" s="399">
        <v>85596.09</v>
      </c>
      <c r="U32" s="398">
        <v>948100.7</v>
      </c>
      <c r="V32" s="397">
        <v>1390472</v>
      </c>
      <c r="W32" s="397">
        <v>1157163</v>
      </c>
      <c r="X32" s="403">
        <f t="shared" si="0"/>
        <v>2196666.6666666665</v>
      </c>
      <c r="Y32" s="396">
        <f t="shared" si="1"/>
        <v>1976666.6666666667</v>
      </c>
      <c r="Z32" s="396">
        <f t="shared" si="2"/>
        <v>993669.67499999993</v>
      </c>
      <c r="AA32" s="396">
        <f t="shared" si="3"/>
        <v>1101483.6666666667</v>
      </c>
      <c r="AB32" s="396">
        <f t="shared" si="4"/>
        <v>87566.888333333351</v>
      </c>
      <c r="AC32" s="395">
        <f t="shared" si="5"/>
        <v>1878275.45</v>
      </c>
      <c r="AD32" s="402">
        <f t="shared" si="6"/>
        <v>0.89984825493171483</v>
      </c>
      <c r="AE32" s="402">
        <f t="shared" si="7"/>
        <v>0.4523534180576631</v>
      </c>
      <c r="AF32" s="402">
        <f t="shared" si="8"/>
        <v>0.50269966694772339</v>
      </c>
    </row>
    <row r="33" spans="1:32">
      <c r="A33" s="394" t="s">
        <v>834</v>
      </c>
      <c r="B33" s="403">
        <v>8160000</v>
      </c>
      <c r="C33" s="396">
        <v>12000000</v>
      </c>
      <c r="D33" s="405">
        <v>7080000</v>
      </c>
      <c r="E33" s="404">
        <v>3890000</v>
      </c>
      <c r="F33" s="396">
        <v>4820000</v>
      </c>
      <c r="G33" s="395">
        <v>7370000</v>
      </c>
      <c r="H33" s="398">
        <v>597234.9</v>
      </c>
      <c r="I33" s="397">
        <v>809900.2</v>
      </c>
      <c r="J33" s="397">
        <v>262828.5</v>
      </c>
      <c r="K33" s="399">
        <v>875525.1</v>
      </c>
      <c r="L33" s="398">
        <v>602561.80000000005</v>
      </c>
      <c r="M33" s="397">
        <v>964396.2</v>
      </c>
      <c r="N33" s="399">
        <v>839947.2</v>
      </c>
      <c r="O33" s="398">
        <v>113223.3</v>
      </c>
      <c r="P33" s="397">
        <v>100610.8</v>
      </c>
      <c r="Q33" s="397">
        <v>177257.8</v>
      </c>
      <c r="R33" s="397">
        <v>119372.6</v>
      </c>
      <c r="S33" s="397">
        <v>270698.40000000002</v>
      </c>
      <c r="T33" s="399">
        <v>187516.7</v>
      </c>
      <c r="U33" s="398">
        <v>654860.69999999995</v>
      </c>
      <c r="V33" s="397">
        <v>822829.2</v>
      </c>
      <c r="W33" s="397">
        <v>807917.7</v>
      </c>
      <c r="X33" s="403">
        <f t="shared" si="0"/>
        <v>9080000</v>
      </c>
      <c r="Y33" s="396">
        <f t="shared" si="1"/>
        <v>5360000</v>
      </c>
      <c r="Z33" s="396">
        <f t="shared" si="2"/>
        <v>636372.17500000005</v>
      </c>
      <c r="AA33" s="396">
        <f t="shared" si="3"/>
        <v>802301.7333333334</v>
      </c>
      <c r="AB33" s="396">
        <f t="shared" si="4"/>
        <v>161446.6</v>
      </c>
      <c r="AC33" s="395">
        <f t="shared" si="5"/>
        <v>963557.21666666679</v>
      </c>
      <c r="AD33" s="402">
        <f t="shared" si="6"/>
        <v>0.5903083700440529</v>
      </c>
      <c r="AE33" s="402">
        <f t="shared" si="7"/>
        <v>7.0085041299559475E-2</v>
      </c>
      <c r="AF33" s="402">
        <f t="shared" si="8"/>
        <v>0.11872615205223881</v>
      </c>
    </row>
    <row r="34" spans="1:32">
      <c r="A34" s="394" t="s">
        <v>832</v>
      </c>
      <c r="B34" s="403">
        <v>2800</v>
      </c>
      <c r="C34" s="396">
        <v>3560</v>
      </c>
      <c r="D34" s="405">
        <v>4580</v>
      </c>
      <c r="E34" s="404">
        <v>9910</v>
      </c>
      <c r="F34" s="396">
        <v>890</v>
      </c>
      <c r="G34" s="395">
        <v>5560</v>
      </c>
      <c r="H34" s="398">
        <v>47620.46</v>
      </c>
      <c r="I34" s="397">
        <v>8432.7549999999992</v>
      </c>
      <c r="J34" s="397">
        <v>33795.53</v>
      </c>
      <c r="K34" s="399">
        <v>6612.085</v>
      </c>
      <c r="L34" s="398">
        <v>3176.864</v>
      </c>
      <c r="M34" s="397">
        <v>0</v>
      </c>
      <c r="N34" s="399">
        <v>1471.63</v>
      </c>
      <c r="O34" s="398">
        <v>7390.6589999999997</v>
      </c>
      <c r="P34" s="397">
        <v>20966.830000000002</v>
      </c>
      <c r="Q34" s="397">
        <v>4596.4449999999997</v>
      </c>
      <c r="R34" s="397">
        <v>14906.7</v>
      </c>
      <c r="S34" s="397">
        <v>1406.8489999999999</v>
      </c>
      <c r="T34" s="399">
        <v>12706.78</v>
      </c>
      <c r="U34" s="398">
        <v>0</v>
      </c>
      <c r="V34" s="397">
        <v>1663.7660000000001</v>
      </c>
      <c r="W34" s="397">
        <v>763.04669999999999</v>
      </c>
      <c r="X34" s="403">
        <f t="shared" si="0"/>
        <v>3646.6666666666665</v>
      </c>
      <c r="Y34" s="396">
        <f t="shared" si="1"/>
        <v>5453.333333333333</v>
      </c>
      <c r="Z34" s="396">
        <f t="shared" si="2"/>
        <v>24115.2075</v>
      </c>
      <c r="AA34" s="396">
        <f t="shared" si="3"/>
        <v>1549.4980000000003</v>
      </c>
      <c r="AB34" s="396">
        <f t="shared" si="4"/>
        <v>10329.043833333335</v>
      </c>
      <c r="AC34" s="395">
        <f t="shared" si="5"/>
        <v>381339.06878333323</v>
      </c>
      <c r="AD34" s="402">
        <f t="shared" si="6"/>
        <v>1.4954296160877514</v>
      </c>
      <c r="AE34" s="402">
        <f t="shared" si="7"/>
        <v>6.6129453839122494</v>
      </c>
      <c r="AF34" s="402">
        <f t="shared" si="8"/>
        <v>4.4221040647921761</v>
      </c>
    </row>
    <row r="35" spans="1:32">
      <c r="A35" s="394" t="s">
        <v>830</v>
      </c>
      <c r="B35" s="403">
        <v>18200</v>
      </c>
      <c r="C35" s="396">
        <v>31300</v>
      </c>
      <c r="D35" s="405">
        <v>15700</v>
      </c>
      <c r="E35" s="404">
        <v>40000</v>
      </c>
      <c r="F35" s="396">
        <v>9030</v>
      </c>
      <c r="G35" s="395">
        <v>53400</v>
      </c>
      <c r="H35" s="398">
        <v>50218.53</v>
      </c>
      <c r="I35" s="397">
        <v>19202.2</v>
      </c>
      <c r="J35" s="397">
        <v>27210.76</v>
      </c>
      <c r="K35" s="399">
        <v>6813.8410000000003</v>
      </c>
      <c r="L35" s="398">
        <v>9194.2489999999998</v>
      </c>
      <c r="M35" s="397">
        <v>16524.34</v>
      </c>
      <c r="N35" s="399">
        <v>11660.29</v>
      </c>
      <c r="O35" s="398">
        <v>8713.0169999999998</v>
      </c>
      <c r="P35" s="397">
        <v>14815.47</v>
      </c>
      <c r="Q35" s="397">
        <v>9575.6710000000003</v>
      </c>
      <c r="R35" s="397">
        <v>6471.4489999999996</v>
      </c>
      <c r="S35" s="397">
        <v>11397.99</v>
      </c>
      <c r="T35" s="399">
        <v>9175.94</v>
      </c>
      <c r="U35" s="398">
        <v>13193.79</v>
      </c>
      <c r="V35" s="397">
        <v>8679.9639999999999</v>
      </c>
      <c r="W35" s="397">
        <v>6332.7910000000002</v>
      </c>
      <c r="X35" s="403">
        <f t="shared" si="0"/>
        <v>21733.333333333332</v>
      </c>
      <c r="Y35" s="396">
        <f t="shared" si="1"/>
        <v>34143.333333333336</v>
      </c>
      <c r="Z35" s="396">
        <f t="shared" si="2"/>
        <v>25861.332749999998</v>
      </c>
      <c r="AA35" s="396">
        <f t="shared" si="3"/>
        <v>12459.626333333334</v>
      </c>
      <c r="AB35" s="396">
        <f t="shared" si="4"/>
        <v>10024.922833333334</v>
      </c>
      <c r="AC35" s="395">
        <f t="shared" si="5"/>
        <v>5105.5596166666674</v>
      </c>
      <c r="AD35" s="402">
        <f t="shared" si="6"/>
        <v>1.5710122699386504</v>
      </c>
      <c r="AE35" s="402">
        <f t="shared" si="7"/>
        <v>1.1899386234662577</v>
      </c>
      <c r="AF35" s="402">
        <f t="shared" si="8"/>
        <v>0.75743432832178059</v>
      </c>
    </row>
    <row r="36" spans="1:32">
      <c r="A36" s="394" t="s">
        <v>828</v>
      </c>
      <c r="B36" s="403">
        <v>28400</v>
      </c>
      <c r="C36" s="396">
        <v>23500</v>
      </c>
      <c r="D36" s="405">
        <v>34200</v>
      </c>
      <c r="E36" s="404">
        <v>15900</v>
      </c>
      <c r="F36" s="396">
        <v>27500</v>
      </c>
      <c r="G36" s="395">
        <v>9530</v>
      </c>
      <c r="H36" s="398">
        <v>109819.5</v>
      </c>
      <c r="I36" s="397">
        <v>182150.39999999999</v>
      </c>
      <c r="J36" s="397">
        <v>45033.99</v>
      </c>
      <c r="K36" s="399">
        <v>116719.7</v>
      </c>
      <c r="L36" s="398">
        <v>318158.40000000002</v>
      </c>
      <c r="M36" s="397">
        <v>663651</v>
      </c>
      <c r="N36" s="399">
        <v>454542.1</v>
      </c>
      <c r="O36" s="398">
        <v>176023.8</v>
      </c>
      <c r="P36" s="397">
        <v>118756.6</v>
      </c>
      <c r="Q36" s="397">
        <v>212659.9</v>
      </c>
      <c r="R36" s="397">
        <v>109115.1</v>
      </c>
      <c r="S36" s="397">
        <v>174104.5</v>
      </c>
      <c r="T36" s="399">
        <v>218148.7</v>
      </c>
      <c r="U36" s="398">
        <v>286548.3</v>
      </c>
      <c r="V36" s="397">
        <v>218530.6</v>
      </c>
      <c r="W36" s="397">
        <v>307456.5</v>
      </c>
      <c r="X36" s="403">
        <f t="shared" ref="X36:X67" si="9">AVERAGE(B36:D36)</f>
        <v>28700</v>
      </c>
      <c r="Y36" s="396">
        <f t="shared" ref="Y36:Y67" si="10">AVERAGE(E36:G36)</f>
        <v>17643.333333333332</v>
      </c>
      <c r="Z36" s="396">
        <f t="shared" ref="Z36:Z67" si="11">AVERAGE(H36:K36)</f>
        <v>113430.89750000001</v>
      </c>
      <c r="AA36" s="396">
        <f t="shared" ref="AA36:AA67" si="12">AVERAGE(L36:N36)</f>
        <v>478783.83333333331</v>
      </c>
      <c r="AB36" s="396">
        <f t="shared" ref="AB36:AB67" si="13">AVERAGE(O36:T36)</f>
        <v>168134.76666666669</v>
      </c>
      <c r="AC36" s="395">
        <f t="shared" ref="AC36:AC67" si="14">AVERAGE(U35:W36)</f>
        <v>140123.6575</v>
      </c>
      <c r="AD36" s="402">
        <f t="shared" ref="AD36:AD67" si="15">Y36/X36</f>
        <v>0.61475029036004647</v>
      </c>
      <c r="AE36" s="402">
        <f t="shared" ref="AE36:AE67" si="16">Z36/X36</f>
        <v>3.9522960801393729</v>
      </c>
      <c r="AF36" s="402">
        <f t="shared" ref="AF36:AF67" si="17">Z36/Y36</f>
        <v>6.4291081144908375</v>
      </c>
    </row>
    <row r="37" spans="1:32">
      <c r="A37" s="394" t="s">
        <v>826</v>
      </c>
      <c r="B37" s="403">
        <v>2510000</v>
      </c>
      <c r="C37" s="396">
        <v>3470000</v>
      </c>
      <c r="D37" s="405">
        <v>1650000</v>
      </c>
      <c r="E37" s="404">
        <v>1500000</v>
      </c>
      <c r="F37" s="396">
        <v>2580000</v>
      </c>
      <c r="G37" s="395">
        <v>2080000</v>
      </c>
      <c r="H37" s="398">
        <v>637909</v>
      </c>
      <c r="I37" s="397">
        <v>1147770</v>
      </c>
      <c r="J37" s="397">
        <v>485263.4</v>
      </c>
      <c r="K37" s="399">
        <v>697822.5</v>
      </c>
      <c r="L37" s="398">
        <v>584556.1</v>
      </c>
      <c r="M37" s="397">
        <v>641614.30000000005</v>
      </c>
      <c r="N37" s="399">
        <v>635044.5</v>
      </c>
      <c r="O37" s="398">
        <v>385937.7</v>
      </c>
      <c r="P37" s="397">
        <v>230056.9</v>
      </c>
      <c r="Q37" s="397">
        <v>398181.8</v>
      </c>
      <c r="R37" s="397">
        <v>252623.8</v>
      </c>
      <c r="S37" s="397">
        <v>330258.09999999998</v>
      </c>
      <c r="T37" s="399">
        <v>295308</v>
      </c>
      <c r="U37" s="398">
        <v>522081.2</v>
      </c>
      <c r="V37" s="397">
        <v>613063.19999999995</v>
      </c>
      <c r="W37" s="397">
        <v>845789.1</v>
      </c>
      <c r="X37" s="403">
        <f t="shared" si="9"/>
        <v>2543333.3333333335</v>
      </c>
      <c r="Y37" s="396">
        <f t="shared" si="10"/>
        <v>2053333.3333333333</v>
      </c>
      <c r="Z37" s="396">
        <f t="shared" si="11"/>
        <v>742191.22499999998</v>
      </c>
      <c r="AA37" s="396">
        <f t="shared" si="12"/>
        <v>620404.96666666667</v>
      </c>
      <c r="AB37" s="396">
        <f t="shared" si="13"/>
        <v>315394.3833333333</v>
      </c>
      <c r="AC37" s="395">
        <f t="shared" si="14"/>
        <v>465578.14999999997</v>
      </c>
      <c r="AD37" s="402">
        <f t="shared" si="15"/>
        <v>0.80733944954128434</v>
      </c>
      <c r="AE37" s="402">
        <f t="shared" si="16"/>
        <v>0.29181830602883352</v>
      </c>
      <c r="AF37" s="402">
        <f t="shared" si="17"/>
        <v>0.36145676542207794</v>
      </c>
    </row>
    <row r="38" spans="1:32">
      <c r="A38" s="394" t="s">
        <v>824</v>
      </c>
      <c r="B38" s="403">
        <v>1010000</v>
      </c>
      <c r="C38" s="396">
        <v>1370000</v>
      </c>
      <c r="D38" s="405">
        <v>673000</v>
      </c>
      <c r="E38" s="404">
        <v>569000</v>
      </c>
      <c r="F38" s="396">
        <v>1000000</v>
      </c>
      <c r="G38" s="395">
        <v>880000</v>
      </c>
      <c r="H38" s="398">
        <v>299076.8</v>
      </c>
      <c r="I38" s="397">
        <v>525735.80000000005</v>
      </c>
      <c r="J38" s="397">
        <v>215611.2</v>
      </c>
      <c r="K38" s="399">
        <v>275796.90000000002</v>
      </c>
      <c r="L38" s="398">
        <v>256861.3</v>
      </c>
      <c r="M38" s="397">
        <v>294621.3</v>
      </c>
      <c r="N38" s="399">
        <v>330241.90000000002</v>
      </c>
      <c r="O38" s="398">
        <v>227184.2</v>
      </c>
      <c r="P38" s="397">
        <v>84488.51</v>
      </c>
      <c r="Q38" s="397">
        <v>200426.8</v>
      </c>
      <c r="R38" s="397">
        <v>121652.3</v>
      </c>
      <c r="S38" s="397">
        <v>190507.8</v>
      </c>
      <c r="T38" s="399">
        <v>117021.4</v>
      </c>
      <c r="U38" s="398">
        <v>224069.9</v>
      </c>
      <c r="V38" s="397">
        <v>285927</v>
      </c>
      <c r="W38" s="397">
        <v>355194.4</v>
      </c>
      <c r="X38" s="403">
        <f t="shared" si="9"/>
        <v>1017666.6666666666</v>
      </c>
      <c r="Y38" s="396">
        <f t="shared" si="10"/>
        <v>816333.33333333337</v>
      </c>
      <c r="Z38" s="396">
        <f t="shared" si="11"/>
        <v>329055.17500000005</v>
      </c>
      <c r="AA38" s="396">
        <f t="shared" si="12"/>
        <v>293908.16666666669</v>
      </c>
      <c r="AB38" s="396">
        <f t="shared" si="13"/>
        <v>156880.16833333336</v>
      </c>
      <c r="AC38" s="395">
        <f t="shared" si="14"/>
        <v>474354.1333333333</v>
      </c>
      <c r="AD38" s="402">
        <f t="shared" si="15"/>
        <v>0.80216180805764825</v>
      </c>
      <c r="AE38" s="402">
        <f t="shared" si="16"/>
        <v>0.32334278578447434</v>
      </c>
      <c r="AF38" s="402">
        <f t="shared" si="17"/>
        <v>0.40308923029808091</v>
      </c>
    </row>
    <row r="39" spans="1:32">
      <c r="A39" s="394" t="s">
        <v>820</v>
      </c>
      <c r="B39" s="403">
        <v>60700</v>
      </c>
      <c r="C39" s="396">
        <v>91700</v>
      </c>
      <c r="D39" s="405">
        <v>61600</v>
      </c>
      <c r="E39" s="404">
        <v>58900</v>
      </c>
      <c r="F39" s="396">
        <v>83100</v>
      </c>
      <c r="G39" s="395">
        <v>88300</v>
      </c>
      <c r="H39" s="398">
        <v>23569.68</v>
      </c>
      <c r="I39" s="397">
        <v>14603.22</v>
      </c>
      <c r="J39" s="397">
        <v>20993.35</v>
      </c>
      <c r="K39" s="399">
        <v>60411.93</v>
      </c>
      <c r="L39" s="398">
        <v>30765.53</v>
      </c>
      <c r="M39" s="397">
        <v>144762</v>
      </c>
      <c r="N39" s="399">
        <v>51102.2</v>
      </c>
      <c r="O39" s="398">
        <v>19296.259999999998</v>
      </c>
      <c r="P39" s="397">
        <v>7538.527</v>
      </c>
      <c r="Q39" s="397">
        <v>8947.7720000000008</v>
      </c>
      <c r="R39" s="397">
        <v>9104.9840000000004</v>
      </c>
      <c r="S39" s="397">
        <v>10407.040000000001</v>
      </c>
      <c r="T39" s="399">
        <v>8552.0210000000006</v>
      </c>
      <c r="U39" s="398">
        <v>9603.4639999999999</v>
      </c>
      <c r="V39" s="397">
        <v>28883.88</v>
      </c>
      <c r="W39" s="397">
        <v>22550.720000000001</v>
      </c>
      <c r="X39" s="403">
        <f t="shared" si="9"/>
        <v>71333.333333333328</v>
      </c>
      <c r="Y39" s="396">
        <f t="shared" si="10"/>
        <v>76766.666666666672</v>
      </c>
      <c r="Z39" s="396">
        <f t="shared" si="11"/>
        <v>29894.544999999998</v>
      </c>
      <c r="AA39" s="396">
        <f t="shared" si="12"/>
        <v>75543.243333333332</v>
      </c>
      <c r="AB39" s="396">
        <f t="shared" si="13"/>
        <v>10641.100666666665</v>
      </c>
      <c r="AC39" s="395">
        <f t="shared" si="14"/>
        <v>154371.56066666669</v>
      </c>
      <c r="AD39" s="402">
        <f t="shared" si="15"/>
        <v>1.0761682242990656</v>
      </c>
      <c r="AE39" s="402">
        <f t="shared" si="16"/>
        <v>0.41908240654205609</v>
      </c>
      <c r="AF39" s="402">
        <f t="shared" si="17"/>
        <v>0.38942090751194092</v>
      </c>
    </row>
    <row r="40" spans="1:32">
      <c r="A40" s="394" t="s">
        <v>818</v>
      </c>
      <c r="B40" s="403">
        <v>17400</v>
      </c>
      <c r="C40" s="396">
        <v>18100</v>
      </c>
      <c r="D40" s="405">
        <v>22800</v>
      </c>
      <c r="E40" s="404">
        <v>17300</v>
      </c>
      <c r="F40" s="396">
        <v>16400</v>
      </c>
      <c r="G40" s="395">
        <v>16400</v>
      </c>
      <c r="H40" s="398">
        <v>245651.4</v>
      </c>
      <c r="I40" s="397">
        <v>42602.21</v>
      </c>
      <c r="J40" s="397">
        <v>190473.4</v>
      </c>
      <c r="K40" s="399">
        <v>31411.75</v>
      </c>
      <c r="L40" s="398">
        <v>2926.5720000000001</v>
      </c>
      <c r="M40" s="397">
        <v>5531.0940000000001</v>
      </c>
      <c r="N40" s="399">
        <v>4000.22</v>
      </c>
      <c r="O40" s="398">
        <v>34214.93</v>
      </c>
      <c r="P40" s="397">
        <v>98001.43</v>
      </c>
      <c r="Q40" s="397">
        <v>36183.43</v>
      </c>
      <c r="R40" s="397">
        <v>59805.21</v>
      </c>
      <c r="S40" s="397">
        <v>12462.29</v>
      </c>
      <c r="T40" s="399">
        <v>51871.360000000001</v>
      </c>
      <c r="U40" s="398">
        <v>4692.2659999999996</v>
      </c>
      <c r="V40" s="397">
        <v>2205.2820000000002</v>
      </c>
      <c r="W40" s="397">
        <v>5292.9709999999995</v>
      </c>
      <c r="X40" s="403">
        <f t="shared" si="9"/>
        <v>19433.333333333332</v>
      </c>
      <c r="Y40" s="396">
        <f t="shared" si="10"/>
        <v>16700</v>
      </c>
      <c r="Z40" s="396">
        <f t="shared" si="11"/>
        <v>127534.69</v>
      </c>
      <c r="AA40" s="396">
        <f t="shared" si="12"/>
        <v>4152.6286666666665</v>
      </c>
      <c r="AB40" s="396">
        <f t="shared" si="13"/>
        <v>48756.441666666658</v>
      </c>
      <c r="AC40" s="395">
        <f t="shared" si="14"/>
        <v>12204.763833333336</v>
      </c>
      <c r="AD40" s="402">
        <f t="shared" si="15"/>
        <v>0.85934819897084058</v>
      </c>
      <c r="AE40" s="402">
        <f t="shared" si="16"/>
        <v>6.5626770154373935</v>
      </c>
      <c r="AF40" s="402">
        <f t="shared" si="17"/>
        <v>7.6368077844311379</v>
      </c>
    </row>
    <row r="41" spans="1:32">
      <c r="A41" s="394" t="s">
        <v>816</v>
      </c>
      <c r="B41" s="403">
        <v>34700</v>
      </c>
      <c r="C41" s="396">
        <v>28100</v>
      </c>
      <c r="D41" s="405">
        <v>32700</v>
      </c>
      <c r="E41" s="404">
        <v>38000</v>
      </c>
      <c r="F41" s="396">
        <v>20100</v>
      </c>
      <c r="G41" s="395">
        <v>46600</v>
      </c>
      <c r="H41" s="398">
        <v>272190</v>
      </c>
      <c r="I41" s="397">
        <v>111223.3</v>
      </c>
      <c r="J41" s="397">
        <v>201438.7</v>
      </c>
      <c r="K41" s="399">
        <v>73719.100000000006</v>
      </c>
      <c r="L41" s="398">
        <v>88133.81</v>
      </c>
      <c r="M41" s="397">
        <v>160030</v>
      </c>
      <c r="N41" s="399">
        <v>100117.1</v>
      </c>
      <c r="O41" s="398">
        <v>48205.71</v>
      </c>
      <c r="P41" s="397">
        <v>85173.34</v>
      </c>
      <c r="Q41" s="397">
        <v>38595.980000000003</v>
      </c>
      <c r="R41" s="397">
        <v>42971.99</v>
      </c>
      <c r="S41" s="397">
        <v>30960.69</v>
      </c>
      <c r="T41" s="399">
        <v>55241.84</v>
      </c>
      <c r="U41" s="398">
        <v>83238.789999999994</v>
      </c>
      <c r="V41" s="397">
        <v>43630.85</v>
      </c>
      <c r="W41" s="397">
        <v>74539.38</v>
      </c>
      <c r="X41" s="403">
        <f t="shared" si="9"/>
        <v>31833.333333333332</v>
      </c>
      <c r="Y41" s="396">
        <f t="shared" si="10"/>
        <v>34900</v>
      </c>
      <c r="Z41" s="396">
        <f t="shared" si="11"/>
        <v>164642.77499999999</v>
      </c>
      <c r="AA41" s="396">
        <f t="shared" si="12"/>
        <v>116093.63666666667</v>
      </c>
      <c r="AB41" s="396">
        <f t="shared" si="13"/>
        <v>50191.591666666667</v>
      </c>
      <c r="AC41" s="395">
        <f t="shared" si="14"/>
        <v>35599.923166666667</v>
      </c>
      <c r="AD41" s="402">
        <f t="shared" si="15"/>
        <v>1.0963350785340316</v>
      </c>
      <c r="AE41" s="402">
        <f t="shared" si="16"/>
        <v>5.1720243455497386</v>
      </c>
      <c r="AF41" s="402">
        <f t="shared" si="17"/>
        <v>4.7175580229226357</v>
      </c>
    </row>
    <row r="42" spans="1:32">
      <c r="A42" s="394" t="s">
        <v>814</v>
      </c>
      <c r="B42" s="403">
        <v>21200</v>
      </c>
      <c r="C42" s="396">
        <v>37400</v>
      </c>
      <c r="D42" s="405">
        <v>26900</v>
      </c>
      <c r="E42" s="404">
        <v>7520</v>
      </c>
      <c r="F42" s="396">
        <v>6370</v>
      </c>
      <c r="G42" s="395">
        <v>8460</v>
      </c>
      <c r="H42" s="398">
        <v>1060821</v>
      </c>
      <c r="I42" s="397">
        <v>897013.2</v>
      </c>
      <c r="J42" s="397">
        <v>305588.2</v>
      </c>
      <c r="K42" s="399">
        <v>952497.7</v>
      </c>
      <c r="L42" s="398">
        <v>2300851</v>
      </c>
      <c r="M42" s="397">
        <v>4364610</v>
      </c>
      <c r="N42" s="399">
        <v>2362185</v>
      </c>
      <c r="O42" s="398">
        <v>1021945</v>
      </c>
      <c r="P42" s="397">
        <v>673220.8</v>
      </c>
      <c r="Q42" s="397">
        <v>1083074</v>
      </c>
      <c r="R42" s="397">
        <v>644360.19999999995</v>
      </c>
      <c r="S42" s="397">
        <v>1165580</v>
      </c>
      <c r="T42" s="399">
        <v>1270692</v>
      </c>
      <c r="U42" s="398">
        <v>2204569</v>
      </c>
      <c r="V42" s="397">
        <v>1668036</v>
      </c>
      <c r="W42" s="397">
        <v>1962469</v>
      </c>
      <c r="X42" s="403">
        <f t="shared" si="9"/>
        <v>28500</v>
      </c>
      <c r="Y42" s="396">
        <f t="shared" si="10"/>
        <v>7450</v>
      </c>
      <c r="Z42" s="396">
        <f t="shared" si="11"/>
        <v>803980.02499999991</v>
      </c>
      <c r="AA42" s="396">
        <f t="shared" si="12"/>
        <v>3009215.3333333335</v>
      </c>
      <c r="AB42" s="396">
        <f t="shared" si="13"/>
        <v>976478.66666666663</v>
      </c>
      <c r="AC42" s="395">
        <f t="shared" si="14"/>
        <v>1006080.5033333333</v>
      </c>
      <c r="AD42" s="402">
        <f t="shared" si="15"/>
        <v>0.2614035087719298</v>
      </c>
      <c r="AE42" s="402">
        <f t="shared" si="16"/>
        <v>28.209825438596489</v>
      </c>
      <c r="AF42" s="406">
        <f t="shared" si="17"/>
        <v>107.91678187919462</v>
      </c>
    </row>
    <row r="43" spans="1:32">
      <c r="A43" s="394" t="s">
        <v>812</v>
      </c>
      <c r="B43" s="403">
        <v>1380000</v>
      </c>
      <c r="C43" s="396">
        <v>1950000</v>
      </c>
      <c r="D43" s="405">
        <v>1230000</v>
      </c>
      <c r="E43" s="404">
        <v>878000</v>
      </c>
      <c r="F43" s="396">
        <v>2320000</v>
      </c>
      <c r="G43" s="395">
        <v>1760000</v>
      </c>
      <c r="H43" s="398">
        <v>619856.9</v>
      </c>
      <c r="I43" s="397">
        <v>1143085</v>
      </c>
      <c r="J43" s="397">
        <v>523099.1</v>
      </c>
      <c r="K43" s="399">
        <v>1239790</v>
      </c>
      <c r="L43" s="398">
        <v>801174.7</v>
      </c>
      <c r="M43" s="397">
        <v>2453088</v>
      </c>
      <c r="N43" s="399">
        <v>2269607</v>
      </c>
      <c r="O43" s="398">
        <v>269569.2</v>
      </c>
      <c r="P43" s="397">
        <v>270813.8</v>
      </c>
      <c r="Q43" s="397">
        <v>353622.6</v>
      </c>
      <c r="R43" s="397">
        <v>237298.1</v>
      </c>
      <c r="S43" s="397">
        <v>319329</v>
      </c>
      <c r="T43" s="399">
        <v>239799.2</v>
      </c>
      <c r="U43" s="398">
        <v>671675.8</v>
      </c>
      <c r="V43" s="397">
        <v>1066692</v>
      </c>
      <c r="W43" s="397">
        <v>917647.8</v>
      </c>
      <c r="X43" s="403">
        <f t="shared" si="9"/>
        <v>1520000</v>
      </c>
      <c r="Y43" s="396">
        <f t="shared" si="10"/>
        <v>1652666.6666666667</v>
      </c>
      <c r="Z43" s="396">
        <f t="shared" si="11"/>
        <v>881457.75</v>
      </c>
      <c r="AA43" s="396">
        <f t="shared" si="12"/>
        <v>1841289.9000000001</v>
      </c>
      <c r="AB43" s="396">
        <f t="shared" si="13"/>
        <v>281738.64999999997</v>
      </c>
      <c r="AC43" s="395">
        <f t="shared" si="14"/>
        <v>1415181.5999999999</v>
      </c>
      <c r="AD43" s="402">
        <f t="shared" si="15"/>
        <v>1.087280701754386</v>
      </c>
      <c r="AE43" s="402">
        <f t="shared" si="16"/>
        <v>0.57990641447368418</v>
      </c>
      <c r="AF43" s="402">
        <f t="shared" si="17"/>
        <v>0.53335483057684552</v>
      </c>
    </row>
    <row r="44" spans="1:32">
      <c r="A44" s="394" t="s">
        <v>804</v>
      </c>
      <c r="B44" s="403">
        <v>4900000</v>
      </c>
      <c r="C44" s="396">
        <v>6400000</v>
      </c>
      <c r="D44" s="405">
        <v>4880000</v>
      </c>
      <c r="E44" s="404">
        <v>4310000</v>
      </c>
      <c r="F44" s="396">
        <v>6470000</v>
      </c>
      <c r="G44" s="395">
        <v>5640000</v>
      </c>
      <c r="H44" s="398">
        <v>12902050</v>
      </c>
      <c r="I44" s="397">
        <v>23813120</v>
      </c>
      <c r="J44" s="397">
        <v>10725620</v>
      </c>
      <c r="K44" s="399">
        <v>23475360</v>
      </c>
      <c r="L44" s="398">
        <v>2535748</v>
      </c>
      <c r="M44" s="397">
        <v>6561040</v>
      </c>
      <c r="N44" s="399">
        <v>8344916</v>
      </c>
      <c r="O44" s="398">
        <v>4323539</v>
      </c>
      <c r="P44" s="397">
        <v>5850344</v>
      </c>
      <c r="Q44" s="397">
        <v>4302476</v>
      </c>
      <c r="R44" s="397">
        <v>4105866</v>
      </c>
      <c r="S44" s="397">
        <v>4126025</v>
      </c>
      <c r="T44" s="399">
        <v>4933728</v>
      </c>
      <c r="U44" s="398">
        <v>3036991</v>
      </c>
      <c r="V44" s="397">
        <v>6264674</v>
      </c>
      <c r="W44" s="397">
        <v>5253236</v>
      </c>
      <c r="X44" s="403">
        <f t="shared" si="9"/>
        <v>5393333.333333333</v>
      </c>
      <c r="Y44" s="396">
        <f t="shared" si="10"/>
        <v>5473333.333333333</v>
      </c>
      <c r="Z44" s="396">
        <f t="shared" si="11"/>
        <v>17729037.5</v>
      </c>
      <c r="AA44" s="396">
        <f t="shared" si="12"/>
        <v>5813901.333333333</v>
      </c>
      <c r="AB44" s="396">
        <f t="shared" si="13"/>
        <v>4606996.333333333</v>
      </c>
      <c r="AC44" s="395">
        <f t="shared" si="14"/>
        <v>2868486.1</v>
      </c>
      <c r="AD44" s="402">
        <f t="shared" si="15"/>
        <v>1.0148331273176761</v>
      </c>
      <c r="AE44" s="402">
        <f t="shared" si="16"/>
        <v>3.2872133807169348</v>
      </c>
      <c r="AF44" s="402">
        <f t="shared" si="17"/>
        <v>3.2391664129110844</v>
      </c>
    </row>
    <row r="45" spans="1:32">
      <c r="A45" s="394" t="s">
        <v>802</v>
      </c>
      <c r="B45" s="403">
        <v>45100000</v>
      </c>
      <c r="C45" s="396">
        <v>60400000</v>
      </c>
      <c r="D45" s="405">
        <v>40400000</v>
      </c>
      <c r="E45" s="404">
        <v>18100000</v>
      </c>
      <c r="F45" s="396">
        <v>27600000</v>
      </c>
      <c r="G45" s="395">
        <v>41500000</v>
      </c>
      <c r="H45" s="398">
        <v>88916620</v>
      </c>
      <c r="I45" s="397">
        <v>158114600</v>
      </c>
      <c r="J45" s="397">
        <v>68952020</v>
      </c>
      <c r="K45" s="399">
        <v>146536100</v>
      </c>
      <c r="L45" s="398">
        <v>30858970</v>
      </c>
      <c r="M45" s="397">
        <v>73222970</v>
      </c>
      <c r="N45" s="399">
        <v>74561450</v>
      </c>
      <c r="O45" s="398">
        <v>49111260</v>
      </c>
      <c r="P45" s="397">
        <v>56696970</v>
      </c>
      <c r="Q45" s="397">
        <v>54254750</v>
      </c>
      <c r="R45" s="397">
        <v>45830360</v>
      </c>
      <c r="S45" s="397">
        <v>50399230</v>
      </c>
      <c r="T45" s="399">
        <v>52063160</v>
      </c>
      <c r="U45" s="398">
        <v>40478420</v>
      </c>
      <c r="V45" s="397">
        <v>74489460</v>
      </c>
      <c r="W45" s="397">
        <v>56684650</v>
      </c>
      <c r="X45" s="403">
        <f t="shared" si="9"/>
        <v>48633333.333333336</v>
      </c>
      <c r="Y45" s="396">
        <f t="shared" si="10"/>
        <v>29066666.666666668</v>
      </c>
      <c r="Z45" s="396">
        <f t="shared" si="11"/>
        <v>115629835</v>
      </c>
      <c r="AA45" s="396">
        <f t="shared" si="12"/>
        <v>59547796.666666664</v>
      </c>
      <c r="AB45" s="396">
        <f t="shared" si="13"/>
        <v>51392621.666666664</v>
      </c>
      <c r="AC45" s="395">
        <f t="shared" si="14"/>
        <v>31034571.833333332</v>
      </c>
      <c r="AD45" s="402">
        <f t="shared" si="15"/>
        <v>0.59766963673749141</v>
      </c>
      <c r="AE45" s="402">
        <f t="shared" si="16"/>
        <v>2.3775839958875942</v>
      </c>
      <c r="AF45" s="402">
        <f t="shared" si="17"/>
        <v>3.9780906536697245</v>
      </c>
    </row>
    <row r="46" spans="1:32">
      <c r="A46" s="394" t="s">
        <v>800</v>
      </c>
      <c r="B46" s="403">
        <v>9990</v>
      </c>
      <c r="C46" s="396">
        <v>6640</v>
      </c>
      <c r="D46" s="405">
        <v>3000</v>
      </c>
      <c r="E46" s="404">
        <v>8930</v>
      </c>
      <c r="F46" s="396">
        <v>9790</v>
      </c>
      <c r="G46" s="395">
        <v>9210</v>
      </c>
      <c r="H46" s="398">
        <v>7352.9930000000004</v>
      </c>
      <c r="I46" s="397">
        <v>43702.12</v>
      </c>
      <c r="J46" s="397">
        <v>5648.482</v>
      </c>
      <c r="K46" s="399">
        <v>42244.23</v>
      </c>
      <c r="L46" s="398">
        <v>14529.87</v>
      </c>
      <c r="M46" s="397">
        <v>61222.7</v>
      </c>
      <c r="N46" s="399">
        <v>29001.48</v>
      </c>
      <c r="O46" s="398">
        <v>2389.6120000000001</v>
      </c>
      <c r="P46" s="397">
        <v>2284.6849999999999</v>
      </c>
      <c r="Q46" s="397">
        <v>6934.893</v>
      </c>
      <c r="R46" s="397">
        <v>2260.511</v>
      </c>
      <c r="S46" s="397">
        <v>5225.9769999999999</v>
      </c>
      <c r="T46" s="399">
        <v>1600.626</v>
      </c>
      <c r="U46" s="398">
        <v>14606.07</v>
      </c>
      <c r="V46" s="397">
        <v>17016.439999999999</v>
      </c>
      <c r="W46" s="397">
        <v>26752.66</v>
      </c>
      <c r="X46" s="403">
        <f t="shared" si="9"/>
        <v>6543.333333333333</v>
      </c>
      <c r="Y46" s="396">
        <f t="shared" si="10"/>
        <v>9310</v>
      </c>
      <c r="Z46" s="396">
        <f t="shared" si="11"/>
        <v>24736.956250000003</v>
      </c>
      <c r="AA46" s="396">
        <f t="shared" si="12"/>
        <v>34918.016666666663</v>
      </c>
      <c r="AB46" s="396">
        <f t="shared" si="13"/>
        <v>3449.384</v>
      </c>
      <c r="AC46" s="395">
        <f t="shared" si="14"/>
        <v>28618484.194999997</v>
      </c>
      <c r="AD46" s="402">
        <f t="shared" si="15"/>
        <v>1.4228222109016813</v>
      </c>
      <c r="AE46" s="402">
        <f t="shared" si="16"/>
        <v>3.780482361181865</v>
      </c>
      <c r="AF46" s="402">
        <f t="shared" si="17"/>
        <v>2.6570307465091303</v>
      </c>
    </row>
    <row r="47" spans="1:32">
      <c r="A47" s="394" t="s">
        <v>798</v>
      </c>
      <c r="B47" s="403">
        <v>60500</v>
      </c>
      <c r="C47" s="396">
        <v>115000</v>
      </c>
      <c r="D47" s="405">
        <v>54200</v>
      </c>
      <c r="E47" s="404">
        <v>83100</v>
      </c>
      <c r="F47" s="396">
        <v>62500</v>
      </c>
      <c r="G47" s="395">
        <v>150000</v>
      </c>
      <c r="H47" s="398">
        <v>4886374</v>
      </c>
      <c r="I47" s="397">
        <v>12145040</v>
      </c>
      <c r="J47" s="397">
        <v>5009492</v>
      </c>
      <c r="K47" s="399">
        <v>11327210</v>
      </c>
      <c r="L47" s="398">
        <v>6759158</v>
      </c>
      <c r="M47" s="397">
        <v>14425430</v>
      </c>
      <c r="N47" s="399">
        <v>10787220</v>
      </c>
      <c r="O47" s="398">
        <v>3720119</v>
      </c>
      <c r="P47" s="397">
        <v>4412414</v>
      </c>
      <c r="Q47" s="397">
        <v>4290890</v>
      </c>
      <c r="R47" s="397">
        <v>2898105</v>
      </c>
      <c r="S47" s="397">
        <v>5182664</v>
      </c>
      <c r="T47" s="399">
        <v>5057576</v>
      </c>
      <c r="U47" s="398">
        <v>5439156</v>
      </c>
      <c r="V47" s="397">
        <v>8300354</v>
      </c>
      <c r="W47" s="397">
        <v>12739750</v>
      </c>
      <c r="X47" s="403">
        <f t="shared" si="9"/>
        <v>76566.666666666672</v>
      </c>
      <c r="Y47" s="396">
        <f t="shared" si="10"/>
        <v>98533.333333333328</v>
      </c>
      <c r="Z47" s="396">
        <f t="shared" si="11"/>
        <v>8342029</v>
      </c>
      <c r="AA47" s="396">
        <f t="shared" si="12"/>
        <v>10657269.333333334</v>
      </c>
      <c r="AB47" s="396">
        <f t="shared" si="13"/>
        <v>4260294.666666667</v>
      </c>
      <c r="AC47" s="395">
        <f t="shared" si="14"/>
        <v>4422939.1950000003</v>
      </c>
      <c r="AD47" s="402">
        <f t="shared" si="15"/>
        <v>1.2868959512407487</v>
      </c>
      <c r="AE47" s="402">
        <f t="shared" si="16"/>
        <v>108.95118415324336</v>
      </c>
      <c r="AF47" s="402">
        <f t="shared" si="17"/>
        <v>84.661999323410015</v>
      </c>
    </row>
    <row r="48" spans="1:32">
      <c r="A48" s="394" t="s">
        <v>796</v>
      </c>
      <c r="B48" s="403">
        <v>4180</v>
      </c>
      <c r="C48" s="396">
        <v>28300</v>
      </c>
      <c r="D48" s="405">
        <v>6270</v>
      </c>
      <c r="E48" s="404">
        <v>11400</v>
      </c>
      <c r="F48" s="396">
        <v>4000</v>
      </c>
      <c r="G48" s="395">
        <v>22000</v>
      </c>
      <c r="H48" s="398">
        <v>940969.2</v>
      </c>
      <c r="I48" s="397">
        <v>1740912</v>
      </c>
      <c r="J48" s="397">
        <v>649854.30000000005</v>
      </c>
      <c r="K48" s="399">
        <v>1030003</v>
      </c>
      <c r="L48" s="398">
        <v>4102579</v>
      </c>
      <c r="M48" s="397">
        <v>5204346</v>
      </c>
      <c r="N48" s="399">
        <v>2982523</v>
      </c>
      <c r="O48" s="398">
        <v>457385.4</v>
      </c>
      <c r="P48" s="397">
        <v>299087.5</v>
      </c>
      <c r="Q48" s="397">
        <v>484692.5</v>
      </c>
      <c r="R48" s="397">
        <v>293852.09999999998</v>
      </c>
      <c r="S48" s="397">
        <v>409619.3</v>
      </c>
      <c r="T48" s="399">
        <v>443011.5</v>
      </c>
      <c r="U48" s="398">
        <v>1958499</v>
      </c>
      <c r="V48" s="397">
        <v>1522960</v>
      </c>
      <c r="W48" s="397">
        <v>1457225</v>
      </c>
      <c r="X48" s="403">
        <f t="shared" si="9"/>
        <v>12916.666666666666</v>
      </c>
      <c r="Y48" s="396">
        <f t="shared" si="10"/>
        <v>12466.666666666666</v>
      </c>
      <c r="Z48" s="396">
        <f t="shared" si="11"/>
        <v>1090434.625</v>
      </c>
      <c r="AA48" s="396">
        <f t="shared" si="12"/>
        <v>4096482.6666666665</v>
      </c>
      <c r="AB48" s="396">
        <f t="shared" si="13"/>
        <v>397941.3833333333</v>
      </c>
      <c r="AC48" s="395">
        <f t="shared" si="14"/>
        <v>5236324</v>
      </c>
      <c r="AD48" s="402">
        <f t="shared" si="15"/>
        <v>0.96516129032258069</v>
      </c>
      <c r="AE48" s="402">
        <f t="shared" si="16"/>
        <v>84.420745161290327</v>
      </c>
      <c r="AF48" s="402">
        <f t="shared" si="17"/>
        <v>87.468018048128343</v>
      </c>
    </row>
    <row r="49" spans="1:32">
      <c r="A49" s="394" t="s">
        <v>788</v>
      </c>
      <c r="B49" s="403">
        <v>26600</v>
      </c>
      <c r="C49" s="396">
        <v>61000</v>
      </c>
      <c r="D49" s="405">
        <v>38400</v>
      </c>
      <c r="E49" s="404">
        <v>1830</v>
      </c>
      <c r="F49" s="396">
        <v>6130</v>
      </c>
      <c r="G49" s="395">
        <v>0</v>
      </c>
      <c r="H49" s="398">
        <v>10012.84</v>
      </c>
      <c r="I49" s="397">
        <v>7447.4790000000003</v>
      </c>
      <c r="J49" s="397">
        <v>8891.0049999999992</v>
      </c>
      <c r="K49" s="399">
        <v>11039.85</v>
      </c>
      <c r="L49" s="398">
        <v>10065.66</v>
      </c>
      <c r="M49" s="397">
        <v>10170.06</v>
      </c>
      <c r="N49" s="399">
        <v>13442.74</v>
      </c>
      <c r="O49" s="398">
        <v>3709.634</v>
      </c>
      <c r="P49" s="397">
        <v>6133.6019999999999</v>
      </c>
      <c r="Q49" s="397">
        <v>4870.5619999999999</v>
      </c>
      <c r="R49" s="397">
        <v>5234.6440000000002</v>
      </c>
      <c r="S49" s="397">
        <v>6257.9880000000003</v>
      </c>
      <c r="T49" s="399">
        <v>4950.683</v>
      </c>
      <c r="U49" s="398">
        <v>9104.9380000000001</v>
      </c>
      <c r="V49" s="397">
        <v>13139.59</v>
      </c>
      <c r="W49" s="397">
        <v>15887.4</v>
      </c>
      <c r="X49" s="403">
        <f t="shared" si="9"/>
        <v>42000</v>
      </c>
      <c r="Y49" s="396">
        <f t="shared" si="10"/>
        <v>2653.3333333333335</v>
      </c>
      <c r="Z49" s="396">
        <f t="shared" si="11"/>
        <v>9347.7934999999998</v>
      </c>
      <c r="AA49" s="396">
        <f t="shared" si="12"/>
        <v>11226.153333333334</v>
      </c>
      <c r="AB49" s="396">
        <f t="shared" si="13"/>
        <v>5192.8521666666675</v>
      </c>
      <c r="AC49" s="395">
        <f t="shared" si="14"/>
        <v>829469.32133333338</v>
      </c>
      <c r="AD49" s="402">
        <f t="shared" si="15"/>
        <v>6.3174603174603175E-2</v>
      </c>
      <c r="AE49" s="402">
        <f t="shared" si="16"/>
        <v>0.2225665119047619</v>
      </c>
      <c r="AF49" s="402">
        <f t="shared" si="17"/>
        <v>3.5230377512562812</v>
      </c>
    </row>
    <row r="50" spans="1:32">
      <c r="A50" s="394" t="s">
        <v>929</v>
      </c>
      <c r="B50" s="403">
        <v>46200</v>
      </c>
      <c r="C50" s="396">
        <v>47800</v>
      </c>
      <c r="D50" s="405">
        <v>48500</v>
      </c>
      <c r="E50" s="404">
        <v>137000</v>
      </c>
      <c r="F50" s="396">
        <v>59700</v>
      </c>
      <c r="G50" s="395">
        <v>152000</v>
      </c>
      <c r="H50" s="398">
        <v>546197.19999999995</v>
      </c>
      <c r="I50" s="397">
        <v>782215.2</v>
      </c>
      <c r="J50" s="397">
        <v>547240.4</v>
      </c>
      <c r="K50" s="399">
        <v>724802.4</v>
      </c>
      <c r="L50" s="398">
        <v>607856.19999999995</v>
      </c>
      <c r="M50" s="397">
        <v>360246</v>
      </c>
      <c r="N50" s="399">
        <v>356971.2</v>
      </c>
      <c r="O50" s="398">
        <v>654618.19999999995</v>
      </c>
      <c r="P50" s="397">
        <v>740565.2</v>
      </c>
      <c r="Q50" s="397">
        <v>752089.9</v>
      </c>
      <c r="R50" s="397">
        <v>799292.5</v>
      </c>
      <c r="S50" s="397">
        <v>670506.4</v>
      </c>
      <c r="T50" s="399">
        <v>741536.1</v>
      </c>
      <c r="U50" s="398">
        <v>395824.9</v>
      </c>
      <c r="V50" s="397">
        <v>487777.8</v>
      </c>
      <c r="W50" s="397">
        <v>332574.2</v>
      </c>
      <c r="X50" s="403">
        <f t="shared" si="9"/>
        <v>47500</v>
      </c>
      <c r="Y50" s="396">
        <f t="shared" si="10"/>
        <v>116233.33333333333</v>
      </c>
      <c r="Z50" s="396">
        <f t="shared" si="11"/>
        <v>650113.79999999993</v>
      </c>
      <c r="AA50" s="396">
        <f t="shared" si="12"/>
        <v>441691.1333333333</v>
      </c>
      <c r="AB50" s="396">
        <f t="shared" si="13"/>
        <v>726434.71666666667</v>
      </c>
      <c r="AC50" s="395">
        <f t="shared" si="14"/>
        <v>209051.47133333332</v>
      </c>
      <c r="AD50" s="402">
        <f t="shared" si="15"/>
        <v>2.4470175438596491</v>
      </c>
      <c r="AE50" s="402">
        <f t="shared" si="16"/>
        <v>13.686606315789472</v>
      </c>
      <c r="AF50" s="402">
        <f t="shared" si="17"/>
        <v>5.5931786636076852</v>
      </c>
    </row>
    <row r="51" spans="1:32">
      <c r="A51" s="394" t="s">
        <v>778</v>
      </c>
      <c r="B51" s="403">
        <v>25900</v>
      </c>
      <c r="C51" s="396">
        <v>26900</v>
      </c>
      <c r="D51" s="405">
        <v>30100</v>
      </c>
      <c r="E51" s="404">
        <v>49900</v>
      </c>
      <c r="F51" s="396">
        <v>60500</v>
      </c>
      <c r="G51" s="395">
        <v>59400</v>
      </c>
      <c r="H51" s="398">
        <v>26115.439999999999</v>
      </c>
      <c r="I51" s="397">
        <v>90972.31</v>
      </c>
      <c r="J51" s="397">
        <v>6549.7849999999999</v>
      </c>
      <c r="K51" s="399">
        <v>111500.3</v>
      </c>
      <c r="L51" s="398">
        <v>56887.9</v>
      </c>
      <c r="M51" s="397">
        <v>37389.78</v>
      </c>
      <c r="N51" s="399">
        <v>21581.89</v>
      </c>
      <c r="O51" s="398">
        <v>5362.2470000000003</v>
      </c>
      <c r="P51" s="397">
        <v>10916.8</v>
      </c>
      <c r="Q51" s="397">
        <v>4194.5309999999999</v>
      </c>
      <c r="R51" s="397">
        <v>5181.143</v>
      </c>
      <c r="S51" s="397">
        <v>5455.2179999999998</v>
      </c>
      <c r="T51" s="399">
        <v>17514.45</v>
      </c>
      <c r="U51" s="398">
        <v>40595.94</v>
      </c>
      <c r="V51" s="397">
        <v>38236.199999999997</v>
      </c>
      <c r="W51" s="397">
        <v>24112.29</v>
      </c>
      <c r="X51" s="403">
        <f t="shared" si="9"/>
        <v>27633.333333333332</v>
      </c>
      <c r="Y51" s="396">
        <f t="shared" si="10"/>
        <v>56600</v>
      </c>
      <c r="Z51" s="396">
        <f t="shared" si="11"/>
        <v>58784.458750000005</v>
      </c>
      <c r="AA51" s="396">
        <f t="shared" si="12"/>
        <v>38619.856666666667</v>
      </c>
      <c r="AB51" s="396">
        <f t="shared" si="13"/>
        <v>8104.0648333333329</v>
      </c>
      <c r="AC51" s="395">
        <f t="shared" si="14"/>
        <v>219853.55499999996</v>
      </c>
      <c r="AD51" s="402">
        <f t="shared" si="15"/>
        <v>2.0482509047044632</v>
      </c>
      <c r="AE51" s="402">
        <f t="shared" si="16"/>
        <v>2.1273024879372739</v>
      </c>
      <c r="AF51" s="402">
        <f t="shared" si="17"/>
        <v>1.0385946775618375</v>
      </c>
    </row>
    <row r="52" spans="1:32">
      <c r="A52" s="394" t="s">
        <v>774</v>
      </c>
      <c r="B52" s="403">
        <v>10600000</v>
      </c>
      <c r="C52" s="396">
        <v>17400000</v>
      </c>
      <c r="D52" s="405">
        <v>12800000</v>
      </c>
      <c r="E52" s="404">
        <v>21500000</v>
      </c>
      <c r="F52" s="396">
        <v>27500000</v>
      </c>
      <c r="G52" s="395">
        <v>38100000</v>
      </c>
      <c r="H52" s="398">
        <v>155316100</v>
      </c>
      <c r="I52" s="397">
        <v>111248200</v>
      </c>
      <c r="J52" s="397">
        <v>121271700</v>
      </c>
      <c r="K52" s="399">
        <v>136017800</v>
      </c>
      <c r="L52" s="398">
        <v>50853260</v>
      </c>
      <c r="M52" s="397">
        <v>47499040</v>
      </c>
      <c r="N52" s="399">
        <v>47521780</v>
      </c>
      <c r="O52" s="398">
        <v>152443200</v>
      </c>
      <c r="P52" s="397">
        <v>117157700</v>
      </c>
      <c r="Q52" s="397">
        <v>143165000</v>
      </c>
      <c r="R52" s="397">
        <v>139063300</v>
      </c>
      <c r="S52" s="397">
        <v>157868900</v>
      </c>
      <c r="T52" s="399">
        <v>141396000</v>
      </c>
      <c r="U52" s="398">
        <v>37942320</v>
      </c>
      <c r="V52" s="397">
        <v>38217700</v>
      </c>
      <c r="W52" s="397">
        <v>46135260</v>
      </c>
      <c r="X52" s="403">
        <f t="shared" si="9"/>
        <v>13600000</v>
      </c>
      <c r="Y52" s="396">
        <f t="shared" si="10"/>
        <v>29033333.333333332</v>
      </c>
      <c r="Z52" s="396">
        <f t="shared" si="11"/>
        <v>130963450</v>
      </c>
      <c r="AA52" s="396">
        <f t="shared" si="12"/>
        <v>48624693.333333336</v>
      </c>
      <c r="AB52" s="396">
        <f t="shared" si="13"/>
        <v>141849016.66666666</v>
      </c>
      <c r="AC52" s="395">
        <f t="shared" si="14"/>
        <v>20399704.071666669</v>
      </c>
      <c r="AD52" s="402">
        <f t="shared" si="15"/>
        <v>2.1348039215686274</v>
      </c>
      <c r="AE52" s="402">
        <f t="shared" si="16"/>
        <v>9.6296654411764706</v>
      </c>
      <c r="AF52" s="402">
        <f t="shared" si="17"/>
        <v>4.510796211251435</v>
      </c>
    </row>
    <row r="53" spans="1:32">
      <c r="A53" s="394" t="s">
        <v>768</v>
      </c>
      <c r="B53" s="403">
        <v>98600</v>
      </c>
      <c r="C53" s="396">
        <v>103000</v>
      </c>
      <c r="D53" s="405">
        <v>85900</v>
      </c>
      <c r="E53" s="404">
        <v>84800</v>
      </c>
      <c r="F53" s="396">
        <v>117000</v>
      </c>
      <c r="G53" s="395">
        <v>83200</v>
      </c>
      <c r="H53" s="398">
        <v>391404.6</v>
      </c>
      <c r="I53" s="397">
        <v>321037.8</v>
      </c>
      <c r="J53" s="397">
        <v>241894.3</v>
      </c>
      <c r="K53" s="399">
        <v>301670.5</v>
      </c>
      <c r="L53" s="398">
        <v>633209.1</v>
      </c>
      <c r="M53" s="397">
        <v>1068644</v>
      </c>
      <c r="N53" s="399">
        <v>645827.4</v>
      </c>
      <c r="O53" s="398">
        <v>88116.2</v>
      </c>
      <c r="P53" s="397">
        <v>125411.3</v>
      </c>
      <c r="Q53" s="397">
        <v>87234.38</v>
      </c>
      <c r="R53" s="397">
        <v>81166.259999999995</v>
      </c>
      <c r="S53" s="397">
        <v>76164.03</v>
      </c>
      <c r="T53" s="399">
        <v>117826.8</v>
      </c>
      <c r="U53" s="398">
        <v>690778.2</v>
      </c>
      <c r="V53" s="397">
        <v>482078.8</v>
      </c>
      <c r="W53" s="397">
        <v>569528.5</v>
      </c>
      <c r="X53" s="403">
        <f t="shared" si="9"/>
        <v>95833.333333333328</v>
      </c>
      <c r="Y53" s="396">
        <f t="shared" si="10"/>
        <v>95000</v>
      </c>
      <c r="Z53" s="396">
        <f t="shared" si="11"/>
        <v>314001.8</v>
      </c>
      <c r="AA53" s="396">
        <f t="shared" si="12"/>
        <v>782560.16666666663</v>
      </c>
      <c r="AB53" s="396">
        <f t="shared" si="13"/>
        <v>95986.49500000001</v>
      </c>
      <c r="AC53" s="395">
        <f t="shared" si="14"/>
        <v>20672944.25</v>
      </c>
      <c r="AD53" s="402">
        <f t="shared" si="15"/>
        <v>0.99130434782608701</v>
      </c>
      <c r="AE53" s="402">
        <f t="shared" si="16"/>
        <v>3.2765405217391304</v>
      </c>
      <c r="AF53" s="402">
        <f t="shared" si="17"/>
        <v>3.3052821052631578</v>
      </c>
    </row>
    <row r="54" spans="1:32">
      <c r="A54" s="394" t="s">
        <v>766</v>
      </c>
      <c r="B54" s="403">
        <v>4310</v>
      </c>
      <c r="C54" s="396">
        <v>12600</v>
      </c>
      <c r="D54" s="405">
        <v>8610</v>
      </c>
      <c r="E54" s="404">
        <v>5180</v>
      </c>
      <c r="F54" s="396">
        <v>15300</v>
      </c>
      <c r="G54" s="395">
        <v>10300</v>
      </c>
      <c r="H54" s="398">
        <v>1511968</v>
      </c>
      <c r="I54" s="397">
        <v>1525716</v>
      </c>
      <c r="J54" s="397">
        <v>1055339</v>
      </c>
      <c r="K54" s="399">
        <v>1658546</v>
      </c>
      <c r="L54" s="398">
        <v>883547.2</v>
      </c>
      <c r="M54" s="397">
        <v>344104.6</v>
      </c>
      <c r="N54" s="399">
        <v>494288.6</v>
      </c>
      <c r="O54" s="398">
        <v>1698652</v>
      </c>
      <c r="P54" s="397">
        <v>1650962</v>
      </c>
      <c r="Q54" s="397">
        <v>1986482</v>
      </c>
      <c r="R54" s="397">
        <v>1740698</v>
      </c>
      <c r="S54" s="397">
        <v>2024841</v>
      </c>
      <c r="T54" s="399">
        <v>1905109</v>
      </c>
      <c r="U54" s="398">
        <v>730411.8</v>
      </c>
      <c r="V54" s="397">
        <v>565264.19999999995</v>
      </c>
      <c r="W54" s="397">
        <v>582175.9</v>
      </c>
      <c r="X54" s="403">
        <f t="shared" si="9"/>
        <v>8506.6666666666661</v>
      </c>
      <c r="Y54" s="396">
        <f t="shared" si="10"/>
        <v>10260</v>
      </c>
      <c r="Z54" s="396">
        <f t="shared" si="11"/>
        <v>1437892.25</v>
      </c>
      <c r="AA54" s="396">
        <f t="shared" si="12"/>
        <v>573980.1333333333</v>
      </c>
      <c r="AB54" s="396">
        <f t="shared" si="13"/>
        <v>1834457.3333333333</v>
      </c>
      <c r="AC54" s="395">
        <f t="shared" si="14"/>
        <v>603372.9</v>
      </c>
      <c r="AD54" s="402">
        <f t="shared" si="15"/>
        <v>1.2061128526645768</v>
      </c>
      <c r="AE54" s="402">
        <f t="shared" si="16"/>
        <v>169.03122061128528</v>
      </c>
      <c r="AF54" s="402">
        <f t="shared" si="17"/>
        <v>140.14544346978556</v>
      </c>
    </row>
    <row r="55" spans="1:32">
      <c r="A55" s="394" t="s">
        <v>764</v>
      </c>
      <c r="B55" s="403">
        <v>3060</v>
      </c>
      <c r="C55" s="396">
        <v>2240</v>
      </c>
      <c r="D55" s="405">
        <v>1350</v>
      </c>
      <c r="E55" s="404">
        <v>8020</v>
      </c>
      <c r="F55" s="396">
        <v>5710</v>
      </c>
      <c r="G55" s="395">
        <v>7320</v>
      </c>
      <c r="H55" s="398">
        <v>106701.6</v>
      </c>
      <c r="I55" s="397">
        <v>79102.960000000006</v>
      </c>
      <c r="J55" s="397">
        <v>77388.38</v>
      </c>
      <c r="K55" s="399">
        <v>65241.52</v>
      </c>
      <c r="L55" s="398">
        <v>28093.75</v>
      </c>
      <c r="M55" s="397">
        <v>35380.660000000003</v>
      </c>
      <c r="N55" s="399">
        <v>27332.29</v>
      </c>
      <c r="O55" s="398">
        <v>93193.8</v>
      </c>
      <c r="P55" s="397">
        <v>74925.16</v>
      </c>
      <c r="Q55" s="397">
        <v>90756.07</v>
      </c>
      <c r="R55" s="397">
        <v>44710.39</v>
      </c>
      <c r="S55" s="397">
        <v>48744.33</v>
      </c>
      <c r="T55" s="399">
        <v>76105.56</v>
      </c>
      <c r="U55" s="398">
        <v>35951.949999999997</v>
      </c>
      <c r="V55" s="397">
        <v>17728.009999999998</v>
      </c>
      <c r="W55" s="397">
        <v>52833.55</v>
      </c>
      <c r="X55" s="403">
        <f t="shared" si="9"/>
        <v>2216.6666666666665</v>
      </c>
      <c r="Y55" s="396">
        <f t="shared" si="10"/>
        <v>7016.666666666667</v>
      </c>
      <c r="Z55" s="396">
        <f t="shared" si="11"/>
        <v>82108.615000000005</v>
      </c>
      <c r="AA55" s="396">
        <f t="shared" si="12"/>
        <v>30268.900000000005</v>
      </c>
      <c r="AB55" s="396">
        <f t="shared" si="13"/>
        <v>71405.885000000009</v>
      </c>
      <c r="AC55" s="395">
        <f t="shared" si="14"/>
        <v>330727.5683333333</v>
      </c>
      <c r="AD55" s="402">
        <f t="shared" si="15"/>
        <v>3.1654135338345868</v>
      </c>
      <c r="AE55" s="402">
        <f t="shared" si="16"/>
        <v>37.041480451127825</v>
      </c>
      <c r="AF55" s="402">
        <f t="shared" si="17"/>
        <v>11.701940380047507</v>
      </c>
    </row>
    <row r="56" spans="1:32">
      <c r="A56" s="394" t="s">
        <v>762</v>
      </c>
      <c r="B56" s="403">
        <v>15400</v>
      </c>
      <c r="C56" s="396">
        <v>19200</v>
      </c>
      <c r="D56" s="405">
        <v>15100</v>
      </c>
      <c r="E56" s="404">
        <v>25700</v>
      </c>
      <c r="F56" s="396">
        <v>34000</v>
      </c>
      <c r="G56" s="395">
        <v>30000</v>
      </c>
      <c r="H56" s="398">
        <v>62808.98</v>
      </c>
      <c r="I56" s="397">
        <v>100570.6</v>
      </c>
      <c r="J56" s="397">
        <v>52716.59</v>
      </c>
      <c r="K56" s="399">
        <v>37820.879999999997</v>
      </c>
      <c r="L56" s="398">
        <v>35877.410000000003</v>
      </c>
      <c r="M56" s="397">
        <v>68525.289999999994</v>
      </c>
      <c r="N56" s="399">
        <v>55375.08</v>
      </c>
      <c r="O56" s="398">
        <v>43486.02</v>
      </c>
      <c r="P56" s="397">
        <v>39524.65</v>
      </c>
      <c r="Q56" s="397">
        <v>47238.39</v>
      </c>
      <c r="R56" s="397">
        <v>36439.370000000003</v>
      </c>
      <c r="S56" s="397">
        <v>34909</v>
      </c>
      <c r="T56" s="399">
        <v>32760.69</v>
      </c>
      <c r="U56" s="398">
        <v>30933.35</v>
      </c>
      <c r="V56" s="397">
        <v>41125.25</v>
      </c>
      <c r="W56" s="397">
        <v>44473.39</v>
      </c>
      <c r="X56" s="403">
        <f t="shared" si="9"/>
        <v>16566.666666666668</v>
      </c>
      <c r="Y56" s="396">
        <f t="shared" si="10"/>
        <v>29900</v>
      </c>
      <c r="Z56" s="396">
        <f t="shared" si="11"/>
        <v>63479.262500000004</v>
      </c>
      <c r="AA56" s="396">
        <f t="shared" si="12"/>
        <v>53259.26</v>
      </c>
      <c r="AB56" s="396">
        <f t="shared" si="13"/>
        <v>39059.686666666668</v>
      </c>
      <c r="AC56" s="395">
        <f t="shared" si="14"/>
        <v>37174.25</v>
      </c>
      <c r="AD56" s="402">
        <f t="shared" si="15"/>
        <v>1.8048289738430583</v>
      </c>
      <c r="AE56" s="402">
        <f t="shared" si="16"/>
        <v>3.8317462273641851</v>
      </c>
      <c r="AF56" s="402">
        <f t="shared" si="17"/>
        <v>2.1230522575250839</v>
      </c>
    </row>
    <row r="57" spans="1:32">
      <c r="A57" s="394" t="s">
        <v>760</v>
      </c>
      <c r="B57" s="403">
        <v>2070</v>
      </c>
      <c r="C57" s="396">
        <v>716</v>
      </c>
      <c r="D57" s="405">
        <v>1160</v>
      </c>
      <c r="E57" s="404">
        <v>1910</v>
      </c>
      <c r="F57" s="396">
        <v>3200</v>
      </c>
      <c r="G57" s="395">
        <v>2410</v>
      </c>
      <c r="H57" s="398">
        <v>10168.1</v>
      </c>
      <c r="I57" s="397">
        <v>17511.759999999998</v>
      </c>
      <c r="J57" s="397">
        <v>15389.96</v>
      </c>
      <c r="K57" s="399">
        <v>13513.96</v>
      </c>
      <c r="L57" s="398">
        <v>28654.83</v>
      </c>
      <c r="M57" s="397">
        <v>8651.1049999999996</v>
      </c>
      <c r="N57" s="399">
        <v>17846.189999999999</v>
      </c>
      <c r="O57" s="398">
        <v>21411.31</v>
      </c>
      <c r="P57" s="397">
        <v>32352.01</v>
      </c>
      <c r="Q57" s="397">
        <v>26107.19</v>
      </c>
      <c r="R57" s="397">
        <v>7155.9690000000001</v>
      </c>
      <c r="S57" s="397">
        <v>22141.91</v>
      </c>
      <c r="T57" s="399">
        <v>24690.94</v>
      </c>
      <c r="U57" s="398">
        <v>14999.61</v>
      </c>
      <c r="V57" s="397">
        <v>10207.299999999999</v>
      </c>
      <c r="W57" s="397">
        <v>13865.14</v>
      </c>
      <c r="X57" s="403">
        <f t="shared" si="9"/>
        <v>1315.3333333333333</v>
      </c>
      <c r="Y57" s="396">
        <f t="shared" si="10"/>
        <v>2506.6666666666665</v>
      </c>
      <c r="Z57" s="396">
        <f t="shared" si="11"/>
        <v>14145.945</v>
      </c>
      <c r="AA57" s="396">
        <f t="shared" si="12"/>
        <v>18384.041666666668</v>
      </c>
      <c r="AB57" s="396">
        <f t="shared" si="13"/>
        <v>22309.888166666668</v>
      </c>
      <c r="AC57" s="395">
        <f t="shared" si="14"/>
        <v>25934.006666666664</v>
      </c>
      <c r="AD57" s="402">
        <f t="shared" si="15"/>
        <v>1.9057273188038519</v>
      </c>
      <c r="AE57" s="402">
        <f t="shared" si="16"/>
        <v>10.754646477445515</v>
      </c>
      <c r="AF57" s="402">
        <f t="shared" si="17"/>
        <v>5.6433291223404254</v>
      </c>
    </row>
    <row r="58" spans="1:32">
      <c r="A58" s="394" t="s">
        <v>754</v>
      </c>
      <c r="B58" s="403">
        <v>106000</v>
      </c>
      <c r="C58" s="396">
        <v>118000</v>
      </c>
      <c r="D58" s="405">
        <v>106000</v>
      </c>
      <c r="E58" s="404">
        <v>48100</v>
      </c>
      <c r="F58" s="396">
        <v>14500</v>
      </c>
      <c r="G58" s="395">
        <v>39500</v>
      </c>
      <c r="H58" s="398">
        <v>213753.4</v>
      </c>
      <c r="I58" s="397">
        <v>31453.53</v>
      </c>
      <c r="J58" s="397">
        <v>326869.7</v>
      </c>
      <c r="K58" s="399">
        <v>38527.410000000003</v>
      </c>
      <c r="L58" s="398">
        <v>7041.2349999999997</v>
      </c>
      <c r="M58" s="397">
        <v>6880.3739999999998</v>
      </c>
      <c r="N58" s="399">
        <v>8480.8670000000002</v>
      </c>
      <c r="O58" s="398">
        <v>124412.6</v>
      </c>
      <c r="P58" s="397">
        <v>181553.2</v>
      </c>
      <c r="Q58" s="397">
        <v>84015.29</v>
      </c>
      <c r="R58" s="397">
        <v>87415.53</v>
      </c>
      <c r="S58" s="397">
        <v>120367.6</v>
      </c>
      <c r="T58" s="399">
        <v>263043</v>
      </c>
      <c r="U58" s="398">
        <v>0</v>
      </c>
      <c r="V58" s="397">
        <v>6973.0010000000002</v>
      </c>
      <c r="W58" s="397">
        <v>4097.067</v>
      </c>
      <c r="X58" s="403">
        <f t="shared" si="9"/>
        <v>110000</v>
      </c>
      <c r="Y58" s="396">
        <f t="shared" si="10"/>
        <v>34033.333333333336</v>
      </c>
      <c r="Z58" s="396">
        <f t="shared" si="11"/>
        <v>152651.01</v>
      </c>
      <c r="AA58" s="396">
        <f t="shared" si="12"/>
        <v>7467.4920000000011</v>
      </c>
      <c r="AB58" s="396">
        <f t="shared" si="13"/>
        <v>143467.87</v>
      </c>
      <c r="AC58" s="395">
        <f t="shared" si="14"/>
        <v>8357.0196666666689</v>
      </c>
      <c r="AD58" s="402">
        <f t="shared" si="15"/>
        <v>0.30939393939393944</v>
      </c>
      <c r="AE58" s="402">
        <f t="shared" si="16"/>
        <v>1.3877364545454547</v>
      </c>
      <c r="AF58" s="402">
        <f t="shared" si="17"/>
        <v>4.48533819784525</v>
      </c>
    </row>
    <row r="59" spans="1:32">
      <c r="A59" s="394" t="s">
        <v>752</v>
      </c>
      <c r="B59" s="403">
        <v>5980</v>
      </c>
      <c r="C59" s="396">
        <v>6950</v>
      </c>
      <c r="D59" s="405">
        <v>1210</v>
      </c>
      <c r="E59" s="404">
        <v>2050</v>
      </c>
      <c r="F59" s="396">
        <v>4630</v>
      </c>
      <c r="G59" s="395">
        <v>1210</v>
      </c>
      <c r="H59" s="398">
        <v>404564.5</v>
      </c>
      <c r="I59" s="397">
        <v>17715.310000000001</v>
      </c>
      <c r="J59" s="397">
        <v>311238.3</v>
      </c>
      <c r="K59" s="399">
        <v>65334.04</v>
      </c>
      <c r="L59" s="398">
        <v>4556.2460000000001</v>
      </c>
      <c r="M59" s="397">
        <v>3410.6370000000002</v>
      </c>
      <c r="N59" s="399">
        <v>6878.8649999999998</v>
      </c>
      <c r="O59" s="398">
        <v>53123.71</v>
      </c>
      <c r="P59" s="397">
        <v>115231.2</v>
      </c>
      <c r="Q59" s="397">
        <v>96761.87</v>
      </c>
      <c r="R59" s="397">
        <v>67361.440000000002</v>
      </c>
      <c r="S59" s="397">
        <v>83054.710000000006</v>
      </c>
      <c r="T59" s="399">
        <v>82777.5</v>
      </c>
      <c r="U59" s="398">
        <v>2556.9499999999998</v>
      </c>
      <c r="V59" s="397">
        <v>964.21169999999995</v>
      </c>
      <c r="W59" s="397">
        <v>0</v>
      </c>
      <c r="X59" s="403">
        <f t="shared" si="9"/>
        <v>4713.333333333333</v>
      </c>
      <c r="Y59" s="396">
        <f t="shared" si="10"/>
        <v>2630</v>
      </c>
      <c r="Z59" s="396">
        <f t="shared" si="11"/>
        <v>199713.03750000001</v>
      </c>
      <c r="AA59" s="396">
        <f t="shared" si="12"/>
        <v>4948.5826666666662</v>
      </c>
      <c r="AB59" s="396">
        <f t="shared" si="13"/>
        <v>83051.738333333342</v>
      </c>
      <c r="AC59" s="395">
        <f t="shared" si="14"/>
        <v>2431.8716166666668</v>
      </c>
      <c r="AD59" s="402">
        <f t="shared" si="15"/>
        <v>0.557991513437058</v>
      </c>
      <c r="AE59" s="402">
        <f t="shared" si="16"/>
        <v>42.371931577086286</v>
      </c>
      <c r="AF59" s="402">
        <f t="shared" si="17"/>
        <v>75.936516159695813</v>
      </c>
    </row>
    <row r="60" spans="1:32">
      <c r="A60" s="394" t="s">
        <v>749</v>
      </c>
      <c r="B60" s="403">
        <v>44200000</v>
      </c>
      <c r="C60" s="396">
        <v>49600000</v>
      </c>
      <c r="D60" s="405">
        <v>47900000</v>
      </c>
      <c r="E60" s="404">
        <v>48400000</v>
      </c>
      <c r="F60" s="396">
        <v>48600000</v>
      </c>
      <c r="G60" s="395">
        <v>46700000</v>
      </c>
      <c r="H60" s="398">
        <v>41378140</v>
      </c>
      <c r="I60" s="397">
        <v>60047820</v>
      </c>
      <c r="J60" s="397">
        <v>54744280</v>
      </c>
      <c r="K60" s="399">
        <v>40770360</v>
      </c>
      <c r="L60" s="398">
        <v>33251540</v>
      </c>
      <c r="M60" s="397">
        <v>47809450</v>
      </c>
      <c r="N60" s="399">
        <v>44644300</v>
      </c>
      <c r="O60" s="398">
        <v>49956340</v>
      </c>
      <c r="P60" s="397">
        <v>53899040</v>
      </c>
      <c r="Q60" s="397">
        <v>58476770</v>
      </c>
      <c r="R60" s="397">
        <v>61522000</v>
      </c>
      <c r="S60" s="397">
        <v>52602100</v>
      </c>
      <c r="T60" s="399">
        <v>53979600</v>
      </c>
      <c r="U60" s="398">
        <v>38550940</v>
      </c>
      <c r="V60" s="397">
        <v>35837830</v>
      </c>
      <c r="W60" s="397">
        <v>48343330</v>
      </c>
      <c r="X60" s="403">
        <f t="shared" si="9"/>
        <v>47233333.333333336</v>
      </c>
      <c r="Y60" s="396">
        <f t="shared" si="10"/>
        <v>47900000</v>
      </c>
      <c r="Z60" s="396">
        <f t="shared" si="11"/>
        <v>49235150</v>
      </c>
      <c r="AA60" s="396">
        <f t="shared" si="12"/>
        <v>41901763.333333336</v>
      </c>
      <c r="AB60" s="396">
        <f t="shared" si="13"/>
        <v>55072641.666666664</v>
      </c>
      <c r="AC60" s="395">
        <f t="shared" si="14"/>
        <v>20455936.860283334</v>
      </c>
      <c r="AD60" s="402">
        <f t="shared" si="15"/>
        <v>1.0141143260409315</v>
      </c>
      <c r="AE60" s="402">
        <f t="shared" si="16"/>
        <v>1.0423814396612561</v>
      </c>
      <c r="AF60" s="402">
        <f t="shared" si="17"/>
        <v>1.0278736951983298</v>
      </c>
    </row>
    <row r="61" spans="1:32">
      <c r="A61" s="394" t="s">
        <v>747</v>
      </c>
      <c r="B61" s="403">
        <v>32600000</v>
      </c>
      <c r="C61" s="396">
        <v>25800000</v>
      </c>
      <c r="D61" s="405">
        <v>25700000</v>
      </c>
      <c r="E61" s="404">
        <v>28900000</v>
      </c>
      <c r="F61" s="396">
        <v>19900000</v>
      </c>
      <c r="G61" s="395">
        <v>33700000</v>
      </c>
      <c r="H61" s="398">
        <v>9127287</v>
      </c>
      <c r="I61" s="397">
        <v>12062900</v>
      </c>
      <c r="J61" s="397">
        <v>12020800</v>
      </c>
      <c r="K61" s="399">
        <v>9953649</v>
      </c>
      <c r="L61" s="398">
        <v>4713534</v>
      </c>
      <c r="M61" s="397">
        <v>7317694</v>
      </c>
      <c r="N61" s="399">
        <v>6303620</v>
      </c>
      <c r="O61" s="398">
        <v>12517330</v>
      </c>
      <c r="P61" s="397">
        <v>14632370</v>
      </c>
      <c r="Q61" s="397">
        <v>11888140</v>
      </c>
      <c r="R61" s="397">
        <v>13147790</v>
      </c>
      <c r="S61" s="397">
        <v>15637710</v>
      </c>
      <c r="T61" s="399">
        <v>17848610</v>
      </c>
      <c r="U61" s="398">
        <v>5732540</v>
      </c>
      <c r="V61" s="397">
        <v>4034814</v>
      </c>
      <c r="W61" s="397">
        <v>6125732</v>
      </c>
      <c r="X61" s="403">
        <f t="shared" si="9"/>
        <v>28033333.333333332</v>
      </c>
      <c r="Y61" s="396">
        <f t="shared" si="10"/>
        <v>27500000</v>
      </c>
      <c r="Z61" s="396">
        <f t="shared" si="11"/>
        <v>10791159</v>
      </c>
      <c r="AA61" s="396">
        <f t="shared" si="12"/>
        <v>6111616</v>
      </c>
      <c r="AB61" s="396">
        <f t="shared" si="13"/>
        <v>14278658.333333334</v>
      </c>
      <c r="AC61" s="395">
        <f t="shared" si="14"/>
        <v>23104197.666666668</v>
      </c>
      <c r="AD61" s="402">
        <f t="shared" si="15"/>
        <v>0.98097502972651607</v>
      </c>
      <c r="AE61" s="402">
        <f t="shared" si="16"/>
        <v>0.38494027348394771</v>
      </c>
      <c r="AF61" s="402">
        <f t="shared" si="17"/>
        <v>0.39240578181818181</v>
      </c>
    </row>
    <row r="62" spans="1:32">
      <c r="A62" s="394" t="s">
        <v>744</v>
      </c>
      <c r="B62" s="403">
        <v>50300</v>
      </c>
      <c r="C62" s="396">
        <v>117000</v>
      </c>
      <c r="D62" s="405">
        <v>85400</v>
      </c>
      <c r="E62" s="404">
        <v>269000</v>
      </c>
      <c r="F62" s="396">
        <v>145000</v>
      </c>
      <c r="G62" s="395">
        <v>468000</v>
      </c>
      <c r="H62" s="398">
        <v>3293910</v>
      </c>
      <c r="I62" s="397">
        <v>2946576</v>
      </c>
      <c r="J62" s="397">
        <v>2672627</v>
      </c>
      <c r="K62" s="399">
        <v>2626500</v>
      </c>
      <c r="L62" s="398">
        <v>2991784</v>
      </c>
      <c r="M62" s="397">
        <v>2838151</v>
      </c>
      <c r="N62" s="399">
        <v>2195104</v>
      </c>
      <c r="O62" s="398">
        <v>3009482</v>
      </c>
      <c r="P62" s="397">
        <v>2532829</v>
      </c>
      <c r="Q62" s="397">
        <v>2654930</v>
      </c>
      <c r="R62" s="397">
        <v>2328715</v>
      </c>
      <c r="S62" s="397">
        <v>2588680</v>
      </c>
      <c r="T62" s="399">
        <v>2156286</v>
      </c>
      <c r="U62" s="398">
        <v>3123930</v>
      </c>
      <c r="V62" s="397">
        <v>4478578</v>
      </c>
      <c r="W62" s="397">
        <v>2474700</v>
      </c>
      <c r="X62" s="403">
        <f t="shared" si="9"/>
        <v>84233.333333333328</v>
      </c>
      <c r="Y62" s="396">
        <f t="shared" si="10"/>
        <v>294000</v>
      </c>
      <c r="Z62" s="396">
        <f t="shared" si="11"/>
        <v>2884903.25</v>
      </c>
      <c r="AA62" s="396">
        <f t="shared" si="12"/>
        <v>2675013</v>
      </c>
      <c r="AB62" s="396">
        <f t="shared" si="13"/>
        <v>2545153.6666666665</v>
      </c>
      <c r="AC62" s="396">
        <f t="shared" si="14"/>
        <v>4328382.333333333</v>
      </c>
      <c r="AD62" s="406">
        <f t="shared" si="15"/>
        <v>3.4903047091412742</v>
      </c>
      <c r="AE62" s="402">
        <f t="shared" si="16"/>
        <v>34.248950336367237</v>
      </c>
      <c r="AF62" s="402">
        <f t="shared" si="17"/>
        <v>9.8125960884353738</v>
      </c>
    </row>
    <row r="63" spans="1:32">
      <c r="A63" s="394" t="s">
        <v>742</v>
      </c>
      <c r="B63" s="403">
        <v>167000</v>
      </c>
      <c r="C63" s="396">
        <v>390000</v>
      </c>
      <c r="D63" s="405">
        <v>262000</v>
      </c>
      <c r="E63" s="404">
        <v>389000</v>
      </c>
      <c r="F63" s="396">
        <v>510000</v>
      </c>
      <c r="G63" s="395">
        <v>583000</v>
      </c>
      <c r="H63" s="398">
        <v>23717370</v>
      </c>
      <c r="I63" s="397">
        <v>1130954</v>
      </c>
      <c r="J63" s="397">
        <v>5737658</v>
      </c>
      <c r="K63" s="399">
        <v>10206620</v>
      </c>
      <c r="L63" s="398">
        <v>3442359</v>
      </c>
      <c r="M63" s="397">
        <v>5543902</v>
      </c>
      <c r="N63" s="399">
        <v>5725854</v>
      </c>
      <c r="O63" s="398">
        <v>7989634</v>
      </c>
      <c r="P63" s="397">
        <v>8444739</v>
      </c>
      <c r="Q63" s="397">
        <v>13486600</v>
      </c>
      <c r="R63" s="397">
        <v>19126410</v>
      </c>
      <c r="S63" s="397">
        <v>5213897</v>
      </c>
      <c r="T63" s="399">
        <v>3056096</v>
      </c>
      <c r="U63" s="398">
        <v>4700592</v>
      </c>
      <c r="V63" s="397">
        <v>5951416</v>
      </c>
      <c r="W63" s="397">
        <v>6344110</v>
      </c>
      <c r="X63" s="403">
        <f t="shared" si="9"/>
        <v>273000</v>
      </c>
      <c r="Y63" s="396">
        <f t="shared" si="10"/>
        <v>494000</v>
      </c>
      <c r="Z63" s="396">
        <f t="shared" si="11"/>
        <v>10198150.5</v>
      </c>
      <c r="AA63" s="396">
        <f t="shared" si="12"/>
        <v>4904038.333333333</v>
      </c>
      <c r="AB63" s="396">
        <f t="shared" si="13"/>
        <v>9552896</v>
      </c>
      <c r="AC63" s="395">
        <f t="shared" si="14"/>
        <v>4512221</v>
      </c>
      <c r="AD63" s="402">
        <f t="shared" si="15"/>
        <v>1.8095238095238095</v>
      </c>
      <c r="AE63" s="402">
        <f t="shared" si="16"/>
        <v>37.355862637362634</v>
      </c>
      <c r="AF63" s="402">
        <f t="shared" si="17"/>
        <v>20.64402935222672</v>
      </c>
    </row>
    <row r="64" spans="1:32">
      <c r="A64" s="394" t="s">
        <v>740</v>
      </c>
      <c r="B64" s="403">
        <v>22000</v>
      </c>
      <c r="C64" s="396">
        <v>31800</v>
      </c>
      <c r="D64" s="405">
        <v>10700</v>
      </c>
      <c r="E64" s="404">
        <v>58900</v>
      </c>
      <c r="F64" s="396">
        <v>52800</v>
      </c>
      <c r="G64" s="395">
        <v>122000</v>
      </c>
      <c r="H64" s="398">
        <v>8609087</v>
      </c>
      <c r="I64" s="397">
        <v>220126.9</v>
      </c>
      <c r="J64" s="397">
        <v>2380379</v>
      </c>
      <c r="K64" s="399">
        <v>1253416</v>
      </c>
      <c r="L64" s="398">
        <v>1149560</v>
      </c>
      <c r="M64" s="397">
        <v>1858242</v>
      </c>
      <c r="N64" s="399">
        <v>1474130</v>
      </c>
      <c r="O64" s="398">
        <v>1049556</v>
      </c>
      <c r="P64" s="397">
        <v>2496133</v>
      </c>
      <c r="Q64" s="397">
        <v>1420902</v>
      </c>
      <c r="R64" s="397">
        <v>3401327</v>
      </c>
      <c r="S64" s="397">
        <v>287623.3</v>
      </c>
      <c r="T64" s="399">
        <v>435526.6</v>
      </c>
      <c r="U64" s="398">
        <v>1515618</v>
      </c>
      <c r="V64" s="397">
        <v>1437769</v>
      </c>
      <c r="W64" s="397">
        <v>1428390</v>
      </c>
      <c r="X64" s="403">
        <f t="shared" si="9"/>
        <v>21500</v>
      </c>
      <c r="Y64" s="396">
        <f t="shared" si="10"/>
        <v>77900</v>
      </c>
      <c r="Z64" s="396">
        <f t="shared" si="11"/>
        <v>3115752.2250000001</v>
      </c>
      <c r="AA64" s="396">
        <f t="shared" si="12"/>
        <v>1493977.3333333333</v>
      </c>
      <c r="AB64" s="396">
        <f t="shared" si="13"/>
        <v>1515177.9833333334</v>
      </c>
      <c r="AC64" s="396">
        <f t="shared" si="14"/>
        <v>3562982.5</v>
      </c>
      <c r="AD64" s="406">
        <f t="shared" si="15"/>
        <v>3.6232558139534885</v>
      </c>
      <c r="AE64" s="402">
        <f t="shared" si="16"/>
        <v>144.91870813953489</v>
      </c>
      <c r="AF64" s="402">
        <f t="shared" si="17"/>
        <v>39.996819319640565</v>
      </c>
    </row>
    <row r="65" spans="1:32">
      <c r="A65" s="394" t="s">
        <v>738</v>
      </c>
      <c r="B65" s="403">
        <v>29500</v>
      </c>
      <c r="C65" s="396">
        <v>18000</v>
      </c>
      <c r="D65" s="405">
        <v>10200</v>
      </c>
      <c r="E65" s="404">
        <v>164000</v>
      </c>
      <c r="F65" s="396">
        <v>93000</v>
      </c>
      <c r="G65" s="395">
        <v>266000</v>
      </c>
      <c r="H65" s="398">
        <v>3156523</v>
      </c>
      <c r="I65" s="397">
        <v>266288.40000000002</v>
      </c>
      <c r="J65" s="397">
        <v>1727376</v>
      </c>
      <c r="K65" s="399">
        <v>910211</v>
      </c>
      <c r="L65" s="398">
        <v>1078645</v>
      </c>
      <c r="M65" s="397">
        <v>1188604</v>
      </c>
      <c r="N65" s="399">
        <v>1081101</v>
      </c>
      <c r="O65" s="398">
        <v>1382162</v>
      </c>
      <c r="P65" s="397">
        <v>2004501</v>
      </c>
      <c r="Q65" s="397">
        <v>1382040</v>
      </c>
      <c r="R65" s="397">
        <v>2668123</v>
      </c>
      <c r="S65" s="397">
        <v>477414.40000000002</v>
      </c>
      <c r="T65" s="399">
        <v>657847.19999999995</v>
      </c>
      <c r="U65" s="398">
        <v>1406568</v>
      </c>
      <c r="V65" s="397">
        <v>1503368</v>
      </c>
      <c r="W65" s="397">
        <v>1495533</v>
      </c>
      <c r="X65" s="403">
        <f t="shared" si="9"/>
        <v>19233.333333333332</v>
      </c>
      <c r="Y65" s="396">
        <f t="shared" si="10"/>
        <v>174333.33333333334</v>
      </c>
      <c r="Z65" s="396">
        <f t="shared" si="11"/>
        <v>1515099.6</v>
      </c>
      <c r="AA65" s="396">
        <f t="shared" si="12"/>
        <v>1116116.6666666667</v>
      </c>
      <c r="AB65" s="396">
        <f t="shared" si="13"/>
        <v>1428681.2666666666</v>
      </c>
      <c r="AC65" s="396">
        <f t="shared" si="14"/>
        <v>1464541</v>
      </c>
      <c r="AD65" s="406">
        <f t="shared" si="15"/>
        <v>9.0641247833622192</v>
      </c>
      <c r="AE65" s="402">
        <f t="shared" si="16"/>
        <v>78.774675909878695</v>
      </c>
      <c r="AF65" s="402">
        <f t="shared" si="17"/>
        <v>8.6908198852772465</v>
      </c>
    </row>
    <row r="66" spans="1:32">
      <c r="A66" s="394" t="s">
        <v>736</v>
      </c>
      <c r="B66" s="403">
        <v>35400</v>
      </c>
      <c r="C66" s="396">
        <v>34100</v>
      </c>
      <c r="D66" s="405">
        <v>34700</v>
      </c>
      <c r="E66" s="404">
        <v>34600</v>
      </c>
      <c r="F66" s="396">
        <v>33300</v>
      </c>
      <c r="G66" s="395">
        <v>54600</v>
      </c>
      <c r="H66" s="398">
        <v>18462.150000000001</v>
      </c>
      <c r="I66" s="397">
        <v>2912.902</v>
      </c>
      <c r="J66" s="397">
        <v>7018.5829999999996</v>
      </c>
      <c r="K66" s="399">
        <v>5599.3729999999996</v>
      </c>
      <c r="L66" s="398">
        <v>13121.96</v>
      </c>
      <c r="M66" s="397">
        <v>38696.5</v>
      </c>
      <c r="N66" s="399">
        <v>35049.35</v>
      </c>
      <c r="O66" s="398">
        <v>5985.0749999999998</v>
      </c>
      <c r="P66" s="397">
        <v>5386.8149999999996</v>
      </c>
      <c r="Q66" s="397">
        <v>5752.1930000000002</v>
      </c>
      <c r="R66" s="397">
        <v>12906.39</v>
      </c>
      <c r="S66" s="397">
        <v>1550.15</v>
      </c>
      <c r="T66" s="399">
        <v>7679.4129999999996</v>
      </c>
      <c r="U66" s="398">
        <v>91896.6</v>
      </c>
      <c r="V66" s="397">
        <v>53626.32</v>
      </c>
      <c r="W66" s="397">
        <v>191788</v>
      </c>
      <c r="X66" s="403">
        <f t="shared" si="9"/>
        <v>34733.333333333336</v>
      </c>
      <c r="Y66" s="396">
        <f t="shared" si="10"/>
        <v>40833.333333333336</v>
      </c>
      <c r="Z66" s="396">
        <f t="shared" si="11"/>
        <v>8498.2520000000004</v>
      </c>
      <c r="AA66" s="396">
        <f t="shared" si="12"/>
        <v>28955.936666666665</v>
      </c>
      <c r="AB66" s="396">
        <f t="shared" si="13"/>
        <v>6543.3393333333333</v>
      </c>
      <c r="AC66" s="395">
        <f t="shared" si="14"/>
        <v>790463.32</v>
      </c>
      <c r="AD66" s="402">
        <f t="shared" si="15"/>
        <v>1.175623800383877</v>
      </c>
      <c r="AE66" s="402">
        <f t="shared" si="16"/>
        <v>0.24467136276391555</v>
      </c>
      <c r="AF66" s="402">
        <f t="shared" si="17"/>
        <v>0.20812045714285715</v>
      </c>
    </row>
    <row r="67" spans="1:32">
      <c r="A67" s="394" t="s">
        <v>734</v>
      </c>
      <c r="B67" s="403">
        <v>403000</v>
      </c>
      <c r="C67" s="396">
        <v>573000</v>
      </c>
      <c r="D67" s="405">
        <v>331000</v>
      </c>
      <c r="E67" s="404">
        <v>631000</v>
      </c>
      <c r="F67" s="396">
        <v>126000</v>
      </c>
      <c r="G67" s="395">
        <v>1070000</v>
      </c>
      <c r="H67" s="398">
        <v>5128964</v>
      </c>
      <c r="I67" s="397">
        <v>210224.4</v>
      </c>
      <c r="J67" s="397">
        <v>2967620</v>
      </c>
      <c r="K67" s="399">
        <v>2758726</v>
      </c>
      <c r="L67" s="398">
        <v>565920.1</v>
      </c>
      <c r="M67" s="397">
        <v>422869</v>
      </c>
      <c r="N67" s="399">
        <v>731983.8</v>
      </c>
      <c r="O67" s="398">
        <v>279817.8</v>
      </c>
      <c r="P67" s="397">
        <v>3706634</v>
      </c>
      <c r="Q67" s="397">
        <v>1733510</v>
      </c>
      <c r="R67" s="397">
        <v>4982952</v>
      </c>
      <c r="S67" s="397">
        <v>1150191</v>
      </c>
      <c r="T67" s="399">
        <v>5520020</v>
      </c>
      <c r="U67" s="398">
        <v>700396.8</v>
      </c>
      <c r="V67" s="397">
        <v>828736.6</v>
      </c>
      <c r="W67" s="397">
        <v>932828.2</v>
      </c>
      <c r="X67" s="403">
        <f t="shared" si="9"/>
        <v>435666.66666666669</v>
      </c>
      <c r="Y67" s="396">
        <f t="shared" si="10"/>
        <v>609000</v>
      </c>
      <c r="Z67" s="396">
        <f t="shared" si="11"/>
        <v>2766383.6</v>
      </c>
      <c r="AA67" s="396">
        <f t="shared" si="12"/>
        <v>573590.96666666667</v>
      </c>
      <c r="AB67" s="396">
        <f t="shared" si="13"/>
        <v>2895520.8000000003</v>
      </c>
      <c r="AC67" s="395">
        <f t="shared" si="14"/>
        <v>466545.42</v>
      </c>
      <c r="AD67" s="402">
        <f t="shared" si="15"/>
        <v>1.3978576893649579</v>
      </c>
      <c r="AE67" s="402">
        <f t="shared" si="16"/>
        <v>6.3497710788064268</v>
      </c>
      <c r="AF67" s="402">
        <f t="shared" si="17"/>
        <v>4.5425018062397378</v>
      </c>
    </row>
    <row r="68" spans="1:32">
      <c r="A68" s="394" t="s">
        <v>732</v>
      </c>
      <c r="B68" s="403">
        <v>82100</v>
      </c>
      <c r="C68" s="396">
        <v>41600</v>
      </c>
      <c r="D68" s="405">
        <v>28100</v>
      </c>
      <c r="E68" s="404">
        <v>107000</v>
      </c>
      <c r="F68" s="396">
        <v>14800</v>
      </c>
      <c r="G68" s="395">
        <v>264000</v>
      </c>
      <c r="H68" s="398">
        <v>277520.7</v>
      </c>
      <c r="I68" s="397">
        <v>102555.4</v>
      </c>
      <c r="J68" s="397">
        <v>212081.3</v>
      </c>
      <c r="K68" s="399">
        <v>170381.6</v>
      </c>
      <c r="L68" s="398">
        <v>53049.78</v>
      </c>
      <c r="M68" s="397">
        <v>65776.84</v>
      </c>
      <c r="N68" s="399">
        <v>110441.60000000001</v>
      </c>
      <c r="O68" s="398">
        <v>58465.53</v>
      </c>
      <c r="P68" s="397">
        <v>140658.29999999999</v>
      </c>
      <c r="Q68" s="397">
        <v>141926.6</v>
      </c>
      <c r="R68" s="397">
        <v>324827.5</v>
      </c>
      <c r="S68" s="397">
        <v>79285.350000000006</v>
      </c>
      <c r="T68" s="399">
        <v>137552.4</v>
      </c>
      <c r="U68" s="398">
        <v>54827.56</v>
      </c>
      <c r="V68" s="397">
        <v>39693.379999999997</v>
      </c>
      <c r="W68" s="397">
        <v>48704.66</v>
      </c>
      <c r="X68" s="403">
        <f t="shared" ref="X68:X99" si="18">AVERAGE(B68:D68)</f>
        <v>50600</v>
      </c>
      <c r="Y68" s="396">
        <f t="shared" ref="Y68:Y99" si="19">AVERAGE(E68:G68)</f>
        <v>128600</v>
      </c>
      <c r="Z68" s="396">
        <f t="shared" ref="Z68:Z99" si="20">AVERAGE(H68:K68)</f>
        <v>190634.74999999997</v>
      </c>
      <c r="AA68" s="396">
        <f t="shared" ref="AA68:AA99" si="21">AVERAGE(L68:N68)</f>
        <v>76422.740000000005</v>
      </c>
      <c r="AB68" s="396">
        <f t="shared" ref="AB68:AB99" si="22">AVERAGE(O68:T68)</f>
        <v>147119.28</v>
      </c>
      <c r="AC68" s="395">
        <f t="shared" ref="AC68:AC99" si="23">AVERAGE(U67:W68)</f>
        <v>434197.86666666664</v>
      </c>
      <c r="AD68" s="402">
        <f t="shared" ref="AD68:AD99" si="24">Y68/X68</f>
        <v>2.541501976284585</v>
      </c>
      <c r="AE68" s="402">
        <f t="shared" ref="AE68:AE99" si="25">Z68/X68</f>
        <v>3.7674851778656122</v>
      </c>
      <c r="AF68" s="402">
        <f t="shared" ref="AF68:AF99" si="26">Z68/Y68</f>
        <v>1.4823853032659406</v>
      </c>
    </row>
    <row r="69" spans="1:32">
      <c r="A69" s="394" t="s">
        <v>730</v>
      </c>
      <c r="B69" s="403">
        <v>135000</v>
      </c>
      <c r="C69" s="396">
        <v>175000</v>
      </c>
      <c r="D69" s="405">
        <v>118000</v>
      </c>
      <c r="E69" s="404">
        <v>148000</v>
      </c>
      <c r="F69" s="396">
        <v>131000</v>
      </c>
      <c r="G69" s="395">
        <v>165000</v>
      </c>
      <c r="H69" s="398">
        <v>5882390</v>
      </c>
      <c r="I69" s="397">
        <v>3750850</v>
      </c>
      <c r="J69" s="397">
        <v>4160757</v>
      </c>
      <c r="K69" s="399">
        <v>6660438</v>
      </c>
      <c r="L69" s="398">
        <v>811291.8</v>
      </c>
      <c r="M69" s="397">
        <v>613866.4</v>
      </c>
      <c r="N69" s="399">
        <v>949371.9</v>
      </c>
      <c r="O69" s="398">
        <v>9175895</v>
      </c>
      <c r="P69" s="397">
        <v>13449460</v>
      </c>
      <c r="Q69" s="397">
        <v>9649392</v>
      </c>
      <c r="R69" s="397">
        <v>10598040</v>
      </c>
      <c r="S69" s="397">
        <v>9063681</v>
      </c>
      <c r="T69" s="399">
        <v>10690800</v>
      </c>
      <c r="U69" s="398">
        <v>713669</v>
      </c>
      <c r="V69" s="397">
        <v>597271.1</v>
      </c>
      <c r="W69" s="397">
        <v>460128.1</v>
      </c>
      <c r="X69" s="403">
        <f t="shared" si="18"/>
        <v>142666.66666666666</v>
      </c>
      <c r="Y69" s="396">
        <f t="shared" si="19"/>
        <v>148000</v>
      </c>
      <c r="Z69" s="396">
        <f t="shared" si="20"/>
        <v>5113608.75</v>
      </c>
      <c r="AA69" s="396">
        <f t="shared" si="21"/>
        <v>791510.03333333333</v>
      </c>
      <c r="AB69" s="396">
        <f t="shared" si="22"/>
        <v>10437878</v>
      </c>
      <c r="AC69" s="395">
        <f t="shared" si="23"/>
        <v>319048.96666666662</v>
      </c>
      <c r="AD69" s="402">
        <f t="shared" si="24"/>
        <v>1.0373831775700935</v>
      </c>
      <c r="AE69" s="402">
        <f t="shared" si="25"/>
        <v>35.843051985981312</v>
      </c>
      <c r="AF69" s="402">
        <f t="shared" si="26"/>
        <v>34.551410472972975</v>
      </c>
    </row>
    <row r="70" spans="1:32">
      <c r="A70" s="394" t="s">
        <v>728</v>
      </c>
      <c r="B70" s="403">
        <v>3360000</v>
      </c>
      <c r="C70" s="396">
        <v>12100000</v>
      </c>
      <c r="D70" s="405">
        <v>3340000</v>
      </c>
      <c r="E70" s="404">
        <v>8200000</v>
      </c>
      <c r="F70" s="396">
        <v>4550000</v>
      </c>
      <c r="G70" s="395">
        <v>13800000</v>
      </c>
      <c r="H70" s="398">
        <v>419145400</v>
      </c>
      <c r="I70" s="397">
        <v>257341800</v>
      </c>
      <c r="J70" s="397">
        <v>325815600</v>
      </c>
      <c r="K70" s="399">
        <v>347507600</v>
      </c>
      <c r="L70" s="398">
        <v>35447120</v>
      </c>
      <c r="M70" s="397">
        <v>36369250</v>
      </c>
      <c r="N70" s="399">
        <v>39039290</v>
      </c>
      <c r="O70" s="398">
        <v>518766400</v>
      </c>
      <c r="P70" s="397">
        <v>458783600</v>
      </c>
      <c r="Q70" s="397">
        <v>451892300</v>
      </c>
      <c r="R70" s="397">
        <v>421672300</v>
      </c>
      <c r="S70" s="397">
        <v>504774600</v>
      </c>
      <c r="T70" s="399">
        <v>528076400</v>
      </c>
      <c r="U70" s="398">
        <v>20708530</v>
      </c>
      <c r="V70" s="397">
        <v>28286420</v>
      </c>
      <c r="W70" s="397">
        <v>21569450</v>
      </c>
      <c r="X70" s="403">
        <f t="shared" si="18"/>
        <v>6266666.666666667</v>
      </c>
      <c r="Y70" s="396">
        <f t="shared" si="19"/>
        <v>8850000</v>
      </c>
      <c r="Z70" s="396">
        <f t="shared" si="20"/>
        <v>337452600</v>
      </c>
      <c r="AA70" s="396">
        <f t="shared" si="21"/>
        <v>36951886.666666664</v>
      </c>
      <c r="AB70" s="396">
        <f t="shared" si="22"/>
        <v>480660933.33333331</v>
      </c>
      <c r="AC70" s="395">
        <f t="shared" si="23"/>
        <v>12055911.366666667</v>
      </c>
      <c r="AD70" s="402">
        <f t="shared" si="24"/>
        <v>1.4122340425531914</v>
      </c>
      <c r="AE70" s="402">
        <f t="shared" si="25"/>
        <v>53.848819148936165</v>
      </c>
      <c r="AF70" s="402">
        <f t="shared" si="26"/>
        <v>38.130237288135596</v>
      </c>
    </row>
    <row r="71" spans="1:32">
      <c r="A71" s="394" t="s">
        <v>710</v>
      </c>
      <c r="B71" s="403">
        <v>150000</v>
      </c>
      <c r="C71" s="396">
        <v>136000</v>
      </c>
      <c r="D71" s="405">
        <v>143000</v>
      </c>
      <c r="E71" s="404">
        <v>165000</v>
      </c>
      <c r="F71" s="396">
        <v>142000</v>
      </c>
      <c r="G71" s="395">
        <v>176000</v>
      </c>
      <c r="H71" s="398">
        <v>3587288</v>
      </c>
      <c r="I71" s="397">
        <v>4100360</v>
      </c>
      <c r="J71" s="397">
        <v>2517026</v>
      </c>
      <c r="K71" s="399">
        <v>3720185</v>
      </c>
      <c r="L71" s="398">
        <v>6018454</v>
      </c>
      <c r="M71" s="397">
        <v>4056195</v>
      </c>
      <c r="N71" s="399">
        <v>2571211</v>
      </c>
      <c r="O71" s="398">
        <v>1791110</v>
      </c>
      <c r="P71" s="397">
        <v>2464870</v>
      </c>
      <c r="Q71" s="397">
        <v>1784910</v>
      </c>
      <c r="R71" s="397">
        <v>1470665</v>
      </c>
      <c r="S71" s="397">
        <v>2164134</v>
      </c>
      <c r="T71" s="399">
        <v>2232248</v>
      </c>
      <c r="U71" s="398">
        <v>5569938</v>
      </c>
      <c r="V71" s="397">
        <v>4155908</v>
      </c>
      <c r="W71" s="397">
        <v>4099629</v>
      </c>
      <c r="X71" s="403">
        <f t="shared" si="18"/>
        <v>143000</v>
      </c>
      <c r="Y71" s="396">
        <f t="shared" si="19"/>
        <v>161000</v>
      </c>
      <c r="Z71" s="396">
        <f t="shared" si="20"/>
        <v>3481214.75</v>
      </c>
      <c r="AA71" s="396">
        <f t="shared" si="21"/>
        <v>4215286.666666667</v>
      </c>
      <c r="AB71" s="396">
        <f t="shared" si="22"/>
        <v>1984656.1666666667</v>
      </c>
      <c r="AC71" s="395">
        <f t="shared" si="23"/>
        <v>14064979.166666666</v>
      </c>
      <c r="AD71" s="402">
        <f t="shared" si="24"/>
        <v>1.1258741258741258</v>
      </c>
      <c r="AE71" s="402">
        <f t="shared" si="25"/>
        <v>24.344159090909091</v>
      </c>
      <c r="AF71" s="402">
        <f t="shared" si="26"/>
        <v>21.622451863354037</v>
      </c>
    </row>
    <row r="72" spans="1:32">
      <c r="A72" s="394" t="s">
        <v>708</v>
      </c>
      <c r="B72" s="403">
        <v>5240</v>
      </c>
      <c r="C72" s="396">
        <v>10400</v>
      </c>
      <c r="D72" s="405">
        <v>5110</v>
      </c>
      <c r="E72" s="404">
        <v>27300</v>
      </c>
      <c r="F72" s="396">
        <v>3680</v>
      </c>
      <c r="G72" s="395">
        <v>30000</v>
      </c>
      <c r="H72" s="398">
        <v>300128</v>
      </c>
      <c r="I72" s="397">
        <v>241013.7</v>
      </c>
      <c r="J72" s="397">
        <v>246963.3</v>
      </c>
      <c r="K72" s="399">
        <v>114991.5</v>
      </c>
      <c r="L72" s="398">
        <v>386735.2</v>
      </c>
      <c r="M72" s="397">
        <v>233631</v>
      </c>
      <c r="N72" s="399">
        <v>621326.19999999995</v>
      </c>
      <c r="O72" s="398">
        <v>86327.89</v>
      </c>
      <c r="P72" s="397">
        <v>133313.70000000001</v>
      </c>
      <c r="Q72" s="397">
        <v>109552.7</v>
      </c>
      <c r="R72" s="397">
        <v>100268.4</v>
      </c>
      <c r="S72" s="397">
        <v>224809.60000000001</v>
      </c>
      <c r="T72" s="399">
        <v>141218.4</v>
      </c>
      <c r="U72" s="398">
        <v>763902.4</v>
      </c>
      <c r="V72" s="397">
        <v>1147073</v>
      </c>
      <c r="W72" s="397">
        <v>1216724</v>
      </c>
      <c r="X72" s="403">
        <f t="shared" si="18"/>
        <v>6916.666666666667</v>
      </c>
      <c r="Y72" s="396">
        <f t="shared" si="19"/>
        <v>20326.666666666668</v>
      </c>
      <c r="Z72" s="396">
        <f t="shared" si="20"/>
        <v>225774.125</v>
      </c>
      <c r="AA72" s="396">
        <f t="shared" si="21"/>
        <v>413897.46666666662</v>
      </c>
      <c r="AB72" s="396">
        <f t="shared" si="22"/>
        <v>132581.78166666668</v>
      </c>
      <c r="AC72" s="395">
        <f t="shared" si="23"/>
        <v>2825529.0666666664</v>
      </c>
      <c r="AD72" s="402">
        <f t="shared" si="24"/>
        <v>2.9387951807228916</v>
      </c>
      <c r="AE72" s="402">
        <f t="shared" si="25"/>
        <v>32.642042168674699</v>
      </c>
      <c r="AF72" s="402">
        <f t="shared" si="26"/>
        <v>11.107287225319777</v>
      </c>
    </row>
    <row r="73" spans="1:32">
      <c r="A73" s="394" t="s">
        <v>704</v>
      </c>
      <c r="B73" s="403">
        <v>437000</v>
      </c>
      <c r="C73" s="396">
        <v>660000</v>
      </c>
      <c r="D73" s="405">
        <v>451000</v>
      </c>
      <c r="E73" s="404">
        <v>654000</v>
      </c>
      <c r="F73" s="396">
        <v>329000</v>
      </c>
      <c r="G73" s="395">
        <v>1110000</v>
      </c>
      <c r="H73" s="398">
        <v>3353301</v>
      </c>
      <c r="I73" s="397">
        <v>707317.9</v>
      </c>
      <c r="J73" s="397">
        <v>4908654</v>
      </c>
      <c r="K73" s="399">
        <v>749675.8</v>
      </c>
      <c r="L73" s="398">
        <v>1447708</v>
      </c>
      <c r="M73" s="397">
        <v>721132.6</v>
      </c>
      <c r="N73" s="399">
        <v>498459</v>
      </c>
      <c r="O73" s="398">
        <v>662650.19999999995</v>
      </c>
      <c r="P73" s="397">
        <v>1903750</v>
      </c>
      <c r="Q73" s="397">
        <v>1905448</v>
      </c>
      <c r="R73" s="397">
        <v>3342326</v>
      </c>
      <c r="S73" s="397">
        <v>1763254</v>
      </c>
      <c r="T73" s="399">
        <v>2200359</v>
      </c>
      <c r="U73" s="398">
        <v>688643.6</v>
      </c>
      <c r="V73" s="397">
        <v>659704.30000000005</v>
      </c>
      <c r="W73" s="397">
        <v>296733.59999999998</v>
      </c>
      <c r="X73" s="403">
        <f t="shared" si="18"/>
        <v>516000</v>
      </c>
      <c r="Y73" s="396">
        <f t="shared" si="19"/>
        <v>697666.66666666663</v>
      </c>
      <c r="Z73" s="396">
        <f t="shared" si="20"/>
        <v>2429737.1750000003</v>
      </c>
      <c r="AA73" s="396">
        <f t="shared" si="21"/>
        <v>889099.8666666667</v>
      </c>
      <c r="AB73" s="396">
        <f t="shared" si="22"/>
        <v>1962964.5333333332</v>
      </c>
      <c r="AC73" s="395">
        <f t="shared" si="23"/>
        <v>795463.48333333328</v>
      </c>
      <c r="AD73" s="402">
        <f t="shared" si="24"/>
        <v>1.3520671834625322</v>
      </c>
      <c r="AE73" s="402">
        <f t="shared" si="25"/>
        <v>4.7087929748062018</v>
      </c>
      <c r="AF73" s="402">
        <f t="shared" si="26"/>
        <v>3.482661980410894</v>
      </c>
    </row>
    <row r="74" spans="1:32">
      <c r="A74" s="394" t="s">
        <v>702</v>
      </c>
      <c r="B74" s="403">
        <v>74800</v>
      </c>
      <c r="C74" s="396">
        <v>78700</v>
      </c>
      <c r="D74" s="405">
        <v>52900</v>
      </c>
      <c r="E74" s="404">
        <v>106000</v>
      </c>
      <c r="F74" s="396">
        <v>55800</v>
      </c>
      <c r="G74" s="395">
        <v>176000</v>
      </c>
      <c r="H74" s="398">
        <v>2682961</v>
      </c>
      <c r="I74" s="397">
        <v>2927517</v>
      </c>
      <c r="J74" s="397">
        <v>1963855</v>
      </c>
      <c r="K74" s="399">
        <v>2605651</v>
      </c>
      <c r="L74" s="398">
        <v>1197092</v>
      </c>
      <c r="M74" s="397">
        <v>1321676</v>
      </c>
      <c r="N74" s="399">
        <v>1008141</v>
      </c>
      <c r="O74" s="398">
        <v>2184667</v>
      </c>
      <c r="P74" s="397">
        <v>2573879</v>
      </c>
      <c r="Q74" s="397">
        <v>2904007</v>
      </c>
      <c r="R74" s="397">
        <v>2221591</v>
      </c>
      <c r="S74" s="397">
        <v>2866533</v>
      </c>
      <c r="T74" s="399">
        <v>2436924</v>
      </c>
      <c r="U74" s="398">
        <v>971466.4</v>
      </c>
      <c r="V74" s="397">
        <v>1012566</v>
      </c>
      <c r="W74" s="397">
        <v>768021.9</v>
      </c>
      <c r="X74" s="403">
        <f t="shared" si="18"/>
        <v>68800</v>
      </c>
      <c r="Y74" s="396">
        <f t="shared" si="19"/>
        <v>112600</v>
      </c>
      <c r="Z74" s="396">
        <f t="shared" si="20"/>
        <v>2544996</v>
      </c>
      <c r="AA74" s="396">
        <f t="shared" si="21"/>
        <v>1175636.3333333333</v>
      </c>
      <c r="AB74" s="396">
        <f t="shared" si="22"/>
        <v>2531266.8333333335</v>
      </c>
      <c r="AC74" s="395">
        <f t="shared" si="23"/>
        <v>732855.96666666667</v>
      </c>
      <c r="AD74" s="402">
        <f t="shared" si="24"/>
        <v>1.6366279069767442</v>
      </c>
      <c r="AE74" s="402">
        <f t="shared" si="25"/>
        <v>36.991220930232558</v>
      </c>
      <c r="AF74" s="402">
        <f t="shared" si="26"/>
        <v>22.602095914742453</v>
      </c>
    </row>
    <row r="75" spans="1:32">
      <c r="A75" s="394" t="s">
        <v>700</v>
      </c>
      <c r="B75" s="403">
        <v>523000</v>
      </c>
      <c r="C75" s="396">
        <v>547000</v>
      </c>
      <c r="D75" s="405">
        <v>371000</v>
      </c>
      <c r="E75" s="404">
        <v>916000</v>
      </c>
      <c r="F75" s="396">
        <v>332000</v>
      </c>
      <c r="G75" s="395">
        <v>1550000</v>
      </c>
      <c r="H75" s="398">
        <v>21961110</v>
      </c>
      <c r="I75" s="397">
        <v>20183410</v>
      </c>
      <c r="J75" s="397">
        <v>14593540</v>
      </c>
      <c r="K75" s="399">
        <v>23411770</v>
      </c>
      <c r="L75" s="398">
        <v>9097480</v>
      </c>
      <c r="M75" s="397">
        <v>12218570</v>
      </c>
      <c r="N75" s="399">
        <v>9243156</v>
      </c>
      <c r="O75" s="398">
        <v>16090370</v>
      </c>
      <c r="P75" s="397">
        <v>18381910</v>
      </c>
      <c r="Q75" s="397">
        <v>20445020</v>
      </c>
      <c r="R75" s="397">
        <v>16742660</v>
      </c>
      <c r="S75" s="397">
        <v>21135470</v>
      </c>
      <c r="T75" s="399">
        <v>21047530</v>
      </c>
      <c r="U75" s="398">
        <v>7260372</v>
      </c>
      <c r="V75" s="397">
        <v>8084110</v>
      </c>
      <c r="W75" s="397">
        <v>7336434</v>
      </c>
      <c r="X75" s="403">
        <f t="shared" si="18"/>
        <v>480333.33333333331</v>
      </c>
      <c r="Y75" s="396">
        <f t="shared" si="19"/>
        <v>932666.66666666663</v>
      </c>
      <c r="Z75" s="396">
        <f t="shared" si="20"/>
        <v>20037457.5</v>
      </c>
      <c r="AA75" s="396">
        <f t="shared" si="21"/>
        <v>10186402</v>
      </c>
      <c r="AB75" s="396">
        <f t="shared" si="22"/>
        <v>18973826.666666668</v>
      </c>
      <c r="AC75" s="395">
        <f t="shared" si="23"/>
        <v>4238828.3833333338</v>
      </c>
      <c r="AD75" s="402">
        <f t="shared" si="24"/>
        <v>1.941707147814018</v>
      </c>
      <c r="AE75" s="402">
        <f t="shared" si="25"/>
        <v>41.71573386537127</v>
      </c>
      <c r="AF75" s="402">
        <f t="shared" si="26"/>
        <v>21.484050214438884</v>
      </c>
    </row>
    <row r="76" spans="1:32">
      <c r="A76" s="394" t="s">
        <v>695</v>
      </c>
      <c r="B76" s="403">
        <v>23500</v>
      </c>
      <c r="C76" s="396">
        <v>28100</v>
      </c>
      <c r="D76" s="405">
        <v>17800</v>
      </c>
      <c r="E76" s="404">
        <v>25100</v>
      </c>
      <c r="F76" s="396">
        <v>14400</v>
      </c>
      <c r="G76" s="395">
        <v>47200</v>
      </c>
      <c r="H76" s="398">
        <v>162349.70000000001</v>
      </c>
      <c r="I76" s="397">
        <v>240648.2</v>
      </c>
      <c r="J76" s="397">
        <v>152322.20000000001</v>
      </c>
      <c r="K76" s="399">
        <v>159964.29999999999</v>
      </c>
      <c r="L76" s="398">
        <v>293443.3</v>
      </c>
      <c r="M76" s="397">
        <v>228235.6</v>
      </c>
      <c r="N76" s="399">
        <v>337650.1</v>
      </c>
      <c r="O76" s="398">
        <v>172490.3</v>
      </c>
      <c r="P76" s="397">
        <v>189387.4</v>
      </c>
      <c r="Q76" s="397">
        <v>187896.1</v>
      </c>
      <c r="R76" s="397">
        <v>186485.5</v>
      </c>
      <c r="S76" s="397">
        <v>187571.6</v>
      </c>
      <c r="T76" s="399">
        <v>180130.9</v>
      </c>
      <c r="U76" s="398">
        <v>585532.19999999995</v>
      </c>
      <c r="V76" s="397">
        <v>695814.8</v>
      </c>
      <c r="W76" s="397">
        <v>530210.5</v>
      </c>
      <c r="X76" s="403">
        <f t="shared" si="18"/>
        <v>23133.333333333332</v>
      </c>
      <c r="Y76" s="396">
        <f t="shared" si="19"/>
        <v>28900</v>
      </c>
      <c r="Z76" s="396">
        <f t="shared" si="20"/>
        <v>178821.10000000003</v>
      </c>
      <c r="AA76" s="396">
        <f t="shared" si="21"/>
        <v>286443</v>
      </c>
      <c r="AB76" s="396">
        <f t="shared" si="22"/>
        <v>183993.6333333333</v>
      </c>
      <c r="AC76" s="395">
        <f t="shared" si="23"/>
        <v>4082078.9166666665</v>
      </c>
      <c r="AD76" s="402">
        <f t="shared" si="24"/>
        <v>1.2492795389048992</v>
      </c>
      <c r="AE76" s="402">
        <f t="shared" si="25"/>
        <v>7.7300187319884746</v>
      </c>
      <c r="AF76" s="402">
        <f t="shared" si="26"/>
        <v>6.1875813148788943</v>
      </c>
    </row>
    <row r="77" spans="1:32">
      <c r="A77" s="394" t="s">
        <v>688</v>
      </c>
      <c r="B77" s="403">
        <v>10700</v>
      </c>
      <c r="C77" s="396">
        <v>10700</v>
      </c>
      <c r="D77" s="405">
        <v>4630</v>
      </c>
      <c r="E77" s="404">
        <v>40700</v>
      </c>
      <c r="F77" s="396">
        <v>22900</v>
      </c>
      <c r="G77" s="395">
        <v>46400</v>
      </c>
      <c r="H77" s="398">
        <v>323369.5</v>
      </c>
      <c r="I77" s="397">
        <v>134284</v>
      </c>
      <c r="J77" s="397">
        <v>173183.3</v>
      </c>
      <c r="K77" s="399">
        <v>174895.2</v>
      </c>
      <c r="L77" s="398">
        <v>159542.79999999999</v>
      </c>
      <c r="M77" s="397">
        <v>132722.6</v>
      </c>
      <c r="N77" s="399">
        <v>144635.29999999999</v>
      </c>
      <c r="O77" s="398">
        <v>118636.5</v>
      </c>
      <c r="P77" s="397">
        <v>217173.8</v>
      </c>
      <c r="Q77" s="397">
        <v>174488.3</v>
      </c>
      <c r="R77" s="397">
        <v>96124.59</v>
      </c>
      <c r="S77" s="397">
        <v>155544.29999999999</v>
      </c>
      <c r="T77" s="399">
        <v>142260.4</v>
      </c>
      <c r="U77" s="398">
        <v>194088.4</v>
      </c>
      <c r="V77" s="397">
        <v>146382.5</v>
      </c>
      <c r="W77" s="397">
        <v>172659.8</v>
      </c>
      <c r="X77" s="403">
        <f t="shared" si="18"/>
        <v>8676.6666666666661</v>
      </c>
      <c r="Y77" s="396">
        <f t="shared" si="19"/>
        <v>36666.666666666664</v>
      </c>
      <c r="Z77" s="396">
        <f t="shared" si="20"/>
        <v>201433</v>
      </c>
      <c r="AA77" s="396">
        <f t="shared" si="21"/>
        <v>145633.56666666668</v>
      </c>
      <c r="AB77" s="396">
        <f t="shared" si="22"/>
        <v>150704.64833333335</v>
      </c>
      <c r="AC77" s="396">
        <f t="shared" si="23"/>
        <v>387448.03333333327</v>
      </c>
      <c r="AD77" s="406">
        <f t="shared" si="24"/>
        <v>4.2258932001536689</v>
      </c>
      <c r="AE77" s="402">
        <f t="shared" si="25"/>
        <v>23.215482135996929</v>
      </c>
      <c r="AF77" s="402">
        <f t="shared" si="26"/>
        <v>5.4936272727272728</v>
      </c>
    </row>
    <row r="78" spans="1:32">
      <c r="A78" s="394" t="s">
        <v>684</v>
      </c>
      <c r="B78" s="403">
        <v>63300</v>
      </c>
      <c r="C78" s="396">
        <v>119000</v>
      </c>
      <c r="D78" s="405">
        <v>47800</v>
      </c>
      <c r="E78" s="404">
        <v>19800</v>
      </c>
      <c r="F78" s="396">
        <v>61400</v>
      </c>
      <c r="G78" s="395">
        <v>85400</v>
      </c>
      <c r="H78" s="398">
        <v>129333.3</v>
      </c>
      <c r="I78" s="397">
        <v>194625.8</v>
      </c>
      <c r="J78" s="397">
        <v>63945.39</v>
      </c>
      <c r="K78" s="399">
        <v>175459.20000000001</v>
      </c>
      <c r="L78" s="398">
        <v>774470.8</v>
      </c>
      <c r="M78" s="397">
        <v>764566.8</v>
      </c>
      <c r="N78" s="399">
        <v>680935.1</v>
      </c>
      <c r="O78" s="398">
        <v>44236.11</v>
      </c>
      <c r="P78" s="397">
        <v>16350.08</v>
      </c>
      <c r="Q78" s="397">
        <v>46712.67</v>
      </c>
      <c r="R78" s="397">
        <v>39236.32</v>
      </c>
      <c r="S78" s="397">
        <v>50861.75</v>
      </c>
      <c r="T78" s="399">
        <v>32683.77</v>
      </c>
      <c r="U78" s="398">
        <v>599527.6</v>
      </c>
      <c r="V78" s="397">
        <v>696602.3</v>
      </c>
      <c r="W78" s="397">
        <v>499173.8</v>
      </c>
      <c r="X78" s="403">
        <f t="shared" si="18"/>
        <v>76700</v>
      </c>
      <c r="Y78" s="396">
        <f t="shared" si="19"/>
        <v>55533.333333333336</v>
      </c>
      <c r="Z78" s="396">
        <f t="shared" si="20"/>
        <v>140840.92249999999</v>
      </c>
      <c r="AA78" s="396">
        <f t="shared" si="21"/>
        <v>739990.9</v>
      </c>
      <c r="AB78" s="396">
        <f t="shared" si="22"/>
        <v>38346.783333333333</v>
      </c>
      <c r="AC78" s="395">
        <f t="shared" si="23"/>
        <v>384739.06666666665</v>
      </c>
      <c r="AD78" s="402">
        <f t="shared" si="24"/>
        <v>0.7240330291177749</v>
      </c>
      <c r="AE78" s="402">
        <f t="shared" si="25"/>
        <v>1.8362571382007822</v>
      </c>
      <c r="AF78" s="402">
        <f t="shared" si="26"/>
        <v>2.5361510654261701</v>
      </c>
    </row>
    <row r="79" spans="1:32">
      <c r="A79" s="394" t="s">
        <v>927</v>
      </c>
      <c r="B79" s="403">
        <v>973000</v>
      </c>
      <c r="C79" s="396">
        <v>1040000</v>
      </c>
      <c r="D79" s="405">
        <v>670000</v>
      </c>
      <c r="E79" s="404">
        <v>502000</v>
      </c>
      <c r="F79" s="396">
        <v>941000</v>
      </c>
      <c r="G79" s="395">
        <v>838000</v>
      </c>
      <c r="H79" s="398">
        <v>3223971</v>
      </c>
      <c r="I79" s="397">
        <v>4991423</v>
      </c>
      <c r="J79" s="397">
        <v>3522018</v>
      </c>
      <c r="K79" s="399">
        <v>3808574</v>
      </c>
      <c r="L79" s="398">
        <v>3029912</v>
      </c>
      <c r="M79" s="397">
        <v>4059604</v>
      </c>
      <c r="N79" s="399">
        <v>4893114</v>
      </c>
      <c r="O79" s="398">
        <v>2754702</v>
      </c>
      <c r="P79" s="397">
        <v>2394318</v>
      </c>
      <c r="Q79" s="397">
        <v>3160148</v>
      </c>
      <c r="R79" s="397">
        <v>2502858</v>
      </c>
      <c r="S79" s="397">
        <v>3093392</v>
      </c>
      <c r="T79" s="399">
        <v>2737085</v>
      </c>
      <c r="U79" s="398">
        <v>3244523</v>
      </c>
      <c r="V79" s="397">
        <v>4375046</v>
      </c>
      <c r="W79" s="397">
        <v>4124635</v>
      </c>
      <c r="X79" s="403">
        <f t="shared" si="18"/>
        <v>894333.33333333337</v>
      </c>
      <c r="Y79" s="396">
        <f t="shared" si="19"/>
        <v>760333.33333333337</v>
      </c>
      <c r="Z79" s="396">
        <f t="shared" si="20"/>
        <v>3886496.5</v>
      </c>
      <c r="AA79" s="396">
        <f t="shared" si="21"/>
        <v>3994210</v>
      </c>
      <c r="AB79" s="396">
        <f t="shared" si="22"/>
        <v>2773750.5</v>
      </c>
      <c r="AC79" s="395">
        <f t="shared" si="23"/>
        <v>2256584.6166666667</v>
      </c>
      <c r="AD79" s="402">
        <f t="shared" si="24"/>
        <v>0.85016772269847185</v>
      </c>
      <c r="AE79" s="402">
        <f t="shared" si="25"/>
        <v>4.3456912038762576</v>
      </c>
      <c r="AF79" s="402">
        <f t="shared" si="26"/>
        <v>5.1115692678649713</v>
      </c>
    </row>
    <row r="80" spans="1:32">
      <c r="A80" s="394" t="s">
        <v>242</v>
      </c>
      <c r="B80" s="403">
        <v>2340000</v>
      </c>
      <c r="C80" s="396">
        <v>2840000</v>
      </c>
      <c r="D80" s="405">
        <v>1970000</v>
      </c>
      <c r="E80" s="404">
        <v>1530000</v>
      </c>
      <c r="F80" s="396">
        <v>1030000</v>
      </c>
      <c r="G80" s="395">
        <v>1720000</v>
      </c>
      <c r="H80" s="398">
        <v>9338627</v>
      </c>
      <c r="I80" s="397">
        <v>8676233</v>
      </c>
      <c r="J80" s="397">
        <v>8386344</v>
      </c>
      <c r="K80" s="399">
        <v>10050500</v>
      </c>
      <c r="L80" s="398">
        <v>11218230</v>
      </c>
      <c r="M80" s="397">
        <v>19685720</v>
      </c>
      <c r="N80" s="399">
        <v>13998070</v>
      </c>
      <c r="O80" s="398">
        <v>8059166</v>
      </c>
      <c r="P80" s="397">
        <v>8611696</v>
      </c>
      <c r="Q80" s="397">
        <v>7895812</v>
      </c>
      <c r="R80" s="397">
        <v>7704730</v>
      </c>
      <c r="S80" s="397">
        <v>8032926</v>
      </c>
      <c r="T80" s="399">
        <v>9551756</v>
      </c>
      <c r="U80" s="398">
        <v>7139000</v>
      </c>
      <c r="V80" s="397">
        <v>5995972</v>
      </c>
      <c r="W80" s="397">
        <v>7083860</v>
      </c>
      <c r="X80" s="403">
        <f t="shared" si="18"/>
        <v>2383333.3333333335</v>
      </c>
      <c r="Y80" s="396">
        <f t="shared" si="19"/>
        <v>1426666.6666666667</v>
      </c>
      <c r="Z80" s="396">
        <f t="shared" si="20"/>
        <v>9112926</v>
      </c>
      <c r="AA80" s="396">
        <f t="shared" si="21"/>
        <v>14967340</v>
      </c>
      <c r="AB80" s="396">
        <f t="shared" si="22"/>
        <v>8309347.666666667</v>
      </c>
      <c r="AC80" s="395">
        <f t="shared" si="23"/>
        <v>5327172.666666667</v>
      </c>
      <c r="AD80" s="402">
        <f t="shared" si="24"/>
        <v>0.5986013986013986</v>
      </c>
      <c r="AE80" s="402">
        <f t="shared" si="25"/>
        <v>3.8236053146853144</v>
      </c>
      <c r="AF80" s="402">
        <f t="shared" si="26"/>
        <v>6.3875649532710277</v>
      </c>
    </row>
    <row r="81" spans="1:32">
      <c r="A81" s="394" t="s">
        <v>243</v>
      </c>
      <c r="B81" s="403">
        <v>54200</v>
      </c>
      <c r="C81" s="396">
        <v>47900</v>
      </c>
      <c r="D81" s="405">
        <v>37300</v>
      </c>
      <c r="E81" s="404">
        <v>42300</v>
      </c>
      <c r="F81" s="396">
        <v>46100</v>
      </c>
      <c r="G81" s="395">
        <v>56300</v>
      </c>
      <c r="H81" s="398">
        <v>402550.1</v>
      </c>
      <c r="I81" s="397">
        <v>446600.5</v>
      </c>
      <c r="J81" s="397">
        <v>343716.5</v>
      </c>
      <c r="K81" s="399">
        <v>353808.8</v>
      </c>
      <c r="L81" s="398">
        <v>1457686</v>
      </c>
      <c r="M81" s="397">
        <v>787954.7</v>
      </c>
      <c r="N81" s="399">
        <v>1033894</v>
      </c>
      <c r="O81" s="398">
        <v>157624.4</v>
      </c>
      <c r="P81" s="397">
        <v>240648.3</v>
      </c>
      <c r="Q81" s="397">
        <v>251127.8</v>
      </c>
      <c r="R81" s="397">
        <v>178651.2</v>
      </c>
      <c r="S81" s="397">
        <v>221090.4</v>
      </c>
      <c r="T81" s="399">
        <v>238396.5</v>
      </c>
      <c r="U81" s="398">
        <v>1703243</v>
      </c>
      <c r="V81" s="397">
        <v>1241683</v>
      </c>
      <c r="W81" s="397">
        <v>1492443</v>
      </c>
      <c r="X81" s="403">
        <f t="shared" si="18"/>
        <v>46466.666666666664</v>
      </c>
      <c r="Y81" s="396">
        <f t="shared" si="19"/>
        <v>48233.333333333336</v>
      </c>
      <c r="Z81" s="396">
        <f t="shared" si="20"/>
        <v>386668.97500000003</v>
      </c>
      <c r="AA81" s="396">
        <f t="shared" si="21"/>
        <v>1093178.2333333334</v>
      </c>
      <c r="AB81" s="396">
        <f t="shared" si="22"/>
        <v>214589.76666666663</v>
      </c>
      <c r="AC81" s="395">
        <f t="shared" si="23"/>
        <v>4109366.8333333335</v>
      </c>
      <c r="AD81" s="402">
        <f t="shared" si="24"/>
        <v>1.0380200860832138</v>
      </c>
      <c r="AE81" s="402">
        <f t="shared" si="25"/>
        <v>8.3214270086083229</v>
      </c>
      <c r="AF81" s="402">
        <f t="shared" si="26"/>
        <v>8.0166338977194194</v>
      </c>
    </row>
    <row r="82" spans="1:32">
      <c r="A82" s="394" t="s">
        <v>676</v>
      </c>
      <c r="B82" s="403">
        <v>830000</v>
      </c>
      <c r="C82" s="396">
        <v>3700000</v>
      </c>
      <c r="D82" s="405">
        <v>812000</v>
      </c>
      <c r="E82" s="404">
        <v>2130000</v>
      </c>
      <c r="F82" s="396">
        <v>938000</v>
      </c>
      <c r="G82" s="395">
        <v>3470000</v>
      </c>
      <c r="H82" s="398">
        <v>2444605</v>
      </c>
      <c r="I82" s="397">
        <v>3140591</v>
      </c>
      <c r="J82" s="397">
        <v>1939730</v>
      </c>
      <c r="K82" s="399">
        <v>2649209</v>
      </c>
      <c r="L82" s="398">
        <v>3084927</v>
      </c>
      <c r="M82" s="397">
        <v>4240494</v>
      </c>
      <c r="N82" s="399">
        <v>3555863</v>
      </c>
      <c r="O82" s="398">
        <v>2569081</v>
      </c>
      <c r="P82" s="397">
        <v>1948111</v>
      </c>
      <c r="Q82" s="397">
        <v>2044675</v>
      </c>
      <c r="R82" s="397">
        <v>1914063</v>
      </c>
      <c r="S82" s="397">
        <v>2246037</v>
      </c>
      <c r="T82" s="399">
        <v>1970481</v>
      </c>
      <c r="U82" s="398">
        <v>2923387</v>
      </c>
      <c r="V82" s="397">
        <v>2829894</v>
      </c>
      <c r="W82" s="397">
        <v>2793160</v>
      </c>
      <c r="X82" s="403">
        <f t="shared" si="18"/>
        <v>1780666.6666666667</v>
      </c>
      <c r="Y82" s="396">
        <f t="shared" si="19"/>
        <v>2179333.3333333335</v>
      </c>
      <c r="Z82" s="396">
        <f t="shared" si="20"/>
        <v>2543533.75</v>
      </c>
      <c r="AA82" s="396">
        <f t="shared" si="21"/>
        <v>3627094.6666666665</v>
      </c>
      <c r="AB82" s="396">
        <f t="shared" si="22"/>
        <v>2115408</v>
      </c>
      <c r="AC82" s="395">
        <f t="shared" si="23"/>
        <v>2163968.3333333335</v>
      </c>
      <c r="AD82" s="402">
        <f t="shared" si="24"/>
        <v>1.2238861849494571</v>
      </c>
      <c r="AE82" s="402">
        <f t="shared" si="25"/>
        <v>1.4284165574691126</v>
      </c>
      <c r="AF82" s="402">
        <f t="shared" si="26"/>
        <v>1.167115516977669</v>
      </c>
    </row>
    <row r="83" spans="1:32">
      <c r="A83" s="394" t="s">
        <v>674</v>
      </c>
      <c r="B83" s="403">
        <v>1960</v>
      </c>
      <c r="C83" s="396">
        <v>1770</v>
      </c>
      <c r="D83" s="405">
        <v>0</v>
      </c>
      <c r="E83" s="404">
        <v>4270</v>
      </c>
      <c r="F83" s="396">
        <v>6590</v>
      </c>
      <c r="G83" s="395">
        <v>7600</v>
      </c>
      <c r="H83" s="398">
        <v>3872.3319999999999</v>
      </c>
      <c r="I83" s="397">
        <v>63803.75</v>
      </c>
      <c r="J83" s="397">
        <v>82636.800000000003</v>
      </c>
      <c r="K83" s="399">
        <v>17914.080000000002</v>
      </c>
      <c r="L83" s="398">
        <v>489009.2</v>
      </c>
      <c r="M83" s="397">
        <v>142036</v>
      </c>
      <c r="N83" s="399">
        <v>185990.8</v>
      </c>
      <c r="O83" s="398">
        <v>7809.4170000000004</v>
      </c>
      <c r="P83" s="397">
        <v>15886.21</v>
      </c>
      <c r="Q83" s="397">
        <v>20199.599999999999</v>
      </c>
      <c r="R83" s="397">
        <v>25995.48</v>
      </c>
      <c r="S83" s="397">
        <v>52520.76</v>
      </c>
      <c r="T83" s="399">
        <v>0</v>
      </c>
      <c r="U83" s="398">
        <v>454362</v>
      </c>
      <c r="V83" s="397">
        <v>502637.4</v>
      </c>
      <c r="W83" s="397">
        <v>380271.2</v>
      </c>
      <c r="X83" s="403">
        <f t="shared" si="18"/>
        <v>1243.3333333333333</v>
      </c>
      <c r="Y83" s="396">
        <f t="shared" si="19"/>
        <v>6153.333333333333</v>
      </c>
      <c r="Z83" s="396">
        <f t="shared" si="20"/>
        <v>42056.7405</v>
      </c>
      <c r="AA83" s="396">
        <f t="shared" si="21"/>
        <v>272345.33333333331</v>
      </c>
      <c r="AB83" s="396">
        <f t="shared" si="22"/>
        <v>20401.911166666669</v>
      </c>
      <c r="AC83" s="396">
        <f t="shared" si="23"/>
        <v>1647285.2666666666</v>
      </c>
      <c r="AD83" s="406">
        <f t="shared" si="24"/>
        <v>4.9490616621983916</v>
      </c>
      <c r="AE83" s="402">
        <f t="shared" si="25"/>
        <v>33.82579664879357</v>
      </c>
      <c r="AF83" s="402">
        <f t="shared" si="26"/>
        <v>6.8347898970747565</v>
      </c>
    </row>
    <row r="84" spans="1:32">
      <c r="A84" s="394" t="s">
        <v>672</v>
      </c>
      <c r="B84" s="403">
        <v>220000</v>
      </c>
      <c r="C84" s="396">
        <v>307000</v>
      </c>
      <c r="D84" s="405">
        <v>202000</v>
      </c>
      <c r="E84" s="404">
        <v>181000</v>
      </c>
      <c r="F84" s="396">
        <v>100000</v>
      </c>
      <c r="G84" s="395">
        <v>277000</v>
      </c>
      <c r="H84" s="398">
        <v>392606.5</v>
      </c>
      <c r="I84" s="397">
        <v>235074.5</v>
      </c>
      <c r="J84" s="397">
        <v>341683.8</v>
      </c>
      <c r="K84" s="399">
        <v>366433.8</v>
      </c>
      <c r="L84" s="398">
        <v>336602.6</v>
      </c>
      <c r="M84" s="397">
        <v>539234.1</v>
      </c>
      <c r="N84" s="399">
        <v>388745.3</v>
      </c>
      <c r="O84" s="398">
        <v>323460.7</v>
      </c>
      <c r="P84" s="397">
        <v>407822.1</v>
      </c>
      <c r="Q84" s="397">
        <v>417895</v>
      </c>
      <c r="R84" s="397">
        <v>335017.8</v>
      </c>
      <c r="S84" s="397">
        <v>454947.9</v>
      </c>
      <c r="T84" s="399">
        <v>420412.4</v>
      </c>
      <c r="U84" s="398">
        <v>168358.8</v>
      </c>
      <c r="V84" s="397">
        <v>145380.4</v>
      </c>
      <c r="W84" s="397">
        <v>139299.29999999999</v>
      </c>
      <c r="X84" s="403">
        <f t="shared" si="18"/>
        <v>243000</v>
      </c>
      <c r="Y84" s="396">
        <f t="shared" si="19"/>
        <v>186000</v>
      </c>
      <c r="Z84" s="396">
        <f t="shared" si="20"/>
        <v>333949.65000000002</v>
      </c>
      <c r="AA84" s="396">
        <f t="shared" si="21"/>
        <v>421527.33333333331</v>
      </c>
      <c r="AB84" s="396">
        <f t="shared" si="22"/>
        <v>393259.31666666665</v>
      </c>
      <c r="AC84" s="395">
        <f t="shared" si="23"/>
        <v>298384.85000000003</v>
      </c>
      <c r="AD84" s="402">
        <f t="shared" si="24"/>
        <v>0.76543209876543206</v>
      </c>
      <c r="AE84" s="402">
        <f t="shared" si="25"/>
        <v>1.3742783950617286</v>
      </c>
      <c r="AF84" s="402">
        <f t="shared" si="26"/>
        <v>1.7954282258064518</v>
      </c>
    </row>
    <row r="85" spans="1:32">
      <c r="A85" s="394" t="s">
        <v>665</v>
      </c>
      <c r="B85" s="403">
        <v>123000</v>
      </c>
      <c r="C85" s="396">
        <v>234000</v>
      </c>
      <c r="D85" s="405">
        <v>137000</v>
      </c>
      <c r="E85" s="404">
        <v>104000</v>
      </c>
      <c r="F85" s="396">
        <v>106000</v>
      </c>
      <c r="G85" s="395">
        <v>130000</v>
      </c>
      <c r="H85" s="398">
        <v>264267.40000000002</v>
      </c>
      <c r="I85" s="397">
        <v>273724.59999999998</v>
      </c>
      <c r="J85" s="397">
        <v>219999.4</v>
      </c>
      <c r="K85" s="399">
        <v>282762.3</v>
      </c>
      <c r="L85" s="398">
        <v>196294.1</v>
      </c>
      <c r="M85" s="397">
        <v>243518.4</v>
      </c>
      <c r="N85" s="399">
        <v>117414.6</v>
      </c>
      <c r="O85" s="398">
        <v>135779.20000000001</v>
      </c>
      <c r="P85" s="397">
        <v>73441.100000000006</v>
      </c>
      <c r="Q85" s="397">
        <v>172745.7</v>
      </c>
      <c r="R85" s="397">
        <v>71449.119999999995</v>
      </c>
      <c r="S85" s="397">
        <v>180015.1</v>
      </c>
      <c r="T85" s="399">
        <v>102006.5</v>
      </c>
      <c r="U85" s="398">
        <v>116417.3</v>
      </c>
      <c r="V85" s="397">
        <v>150071.79999999999</v>
      </c>
      <c r="W85" s="397">
        <v>58117.79</v>
      </c>
      <c r="X85" s="403">
        <f t="shared" si="18"/>
        <v>164666.66666666666</v>
      </c>
      <c r="Y85" s="396">
        <f t="shared" si="19"/>
        <v>113333.33333333333</v>
      </c>
      <c r="Z85" s="396">
        <f t="shared" si="20"/>
        <v>260188.42499999999</v>
      </c>
      <c r="AA85" s="396">
        <f t="shared" si="21"/>
        <v>185742.36666666667</v>
      </c>
      <c r="AB85" s="396">
        <f t="shared" si="22"/>
        <v>122572.78666666667</v>
      </c>
      <c r="AC85" s="395">
        <f t="shared" si="23"/>
        <v>129607.56499999999</v>
      </c>
      <c r="AD85" s="402">
        <f t="shared" si="24"/>
        <v>0.68825910931174095</v>
      </c>
      <c r="AE85" s="402">
        <f t="shared" si="25"/>
        <v>1.5800916497975708</v>
      </c>
      <c r="AF85" s="402">
        <f t="shared" si="26"/>
        <v>2.2957802205882354</v>
      </c>
    </row>
    <row r="86" spans="1:32">
      <c r="A86" s="394" t="s">
        <v>663</v>
      </c>
      <c r="B86" s="403">
        <v>19200</v>
      </c>
      <c r="C86" s="396">
        <v>23800</v>
      </c>
      <c r="D86" s="405">
        <v>10600</v>
      </c>
      <c r="E86" s="404">
        <v>37400</v>
      </c>
      <c r="F86" s="396">
        <v>23000</v>
      </c>
      <c r="G86" s="395">
        <v>51600</v>
      </c>
      <c r="H86" s="398">
        <v>157777.20000000001</v>
      </c>
      <c r="I86" s="397">
        <v>93405.31</v>
      </c>
      <c r="J86" s="397">
        <v>87814.96</v>
      </c>
      <c r="K86" s="399">
        <v>78615.520000000004</v>
      </c>
      <c r="L86" s="398">
        <v>243581.7</v>
      </c>
      <c r="M86" s="397">
        <v>75099.03</v>
      </c>
      <c r="N86" s="399">
        <v>91904.55</v>
      </c>
      <c r="O86" s="398">
        <v>61348.87</v>
      </c>
      <c r="P86" s="397">
        <v>0</v>
      </c>
      <c r="Q86" s="397">
        <v>104374.3</v>
      </c>
      <c r="R86" s="397">
        <v>40429.94</v>
      </c>
      <c r="S86" s="397">
        <v>42328.79</v>
      </c>
      <c r="T86" s="399">
        <v>20324.259999999998</v>
      </c>
      <c r="U86" s="398">
        <v>110320.2</v>
      </c>
      <c r="V86" s="397">
        <v>174372.5</v>
      </c>
      <c r="W86" s="397">
        <v>108047.9</v>
      </c>
      <c r="X86" s="403">
        <f t="shared" si="18"/>
        <v>17866.666666666668</v>
      </c>
      <c r="Y86" s="396">
        <f t="shared" si="19"/>
        <v>37333.333333333336</v>
      </c>
      <c r="Z86" s="396">
        <f t="shared" si="20"/>
        <v>104403.24750000001</v>
      </c>
      <c r="AA86" s="396">
        <f t="shared" si="21"/>
        <v>136861.75999999998</v>
      </c>
      <c r="AB86" s="396">
        <f t="shared" si="22"/>
        <v>44801.026666666672</v>
      </c>
      <c r="AC86" s="395">
        <f t="shared" si="23"/>
        <v>119557.91499999999</v>
      </c>
      <c r="AD86" s="402">
        <f t="shared" si="24"/>
        <v>2.08955223880597</v>
      </c>
      <c r="AE86" s="402">
        <f t="shared" si="25"/>
        <v>5.8434653451492542</v>
      </c>
      <c r="AF86" s="402">
        <f t="shared" si="26"/>
        <v>2.7965155580357144</v>
      </c>
    </row>
    <row r="87" spans="1:32">
      <c r="A87" s="394" t="s">
        <v>661</v>
      </c>
      <c r="B87" s="403">
        <v>22200</v>
      </c>
      <c r="C87" s="396">
        <v>44600</v>
      </c>
      <c r="D87" s="405">
        <v>39200</v>
      </c>
      <c r="E87" s="404">
        <v>59500</v>
      </c>
      <c r="F87" s="396">
        <v>87600</v>
      </c>
      <c r="G87" s="395">
        <v>88900</v>
      </c>
      <c r="H87" s="398">
        <v>52597.58</v>
      </c>
      <c r="I87" s="397">
        <v>117477.3</v>
      </c>
      <c r="J87" s="397">
        <v>59225.81</v>
      </c>
      <c r="K87" s="399">
        <v>108905.3</v>
      </c>
      <c r="L87" s="398">
        <v>23943.439999999999</v>
      </c>
      <c r="M87" s="397">
        <v>48728.15</v>
      </c>
      <c r="N87" s="399">
        <v>30338.2</v>
      </c>
      <c r="O87" s="398">
        <v>187390.1</v>
      </c>
      <c r="P87" s="397">
        <v>131716.1</v>
      </c>
      <c r="Q87" s="397">
        <v>116486.39999999999</v>
      </c>
      <c r="R87" s="397">
        <v>68664.84</v>
      </c>
      <c r="S87" s="397">
        <v>170079.8</v>
      </c>
      <c r="T87" s="399">
        <v>94401.82</v>
      </c>
      <c r="U87" s="398">
        <v>14810.87</v>
      </c>
      <c r="V87" s="397">
        <v>4270.8869999999997</v>
      </c>
      <c r="W87" s="397">
        <v>7441.1970000000001</v>
      </c>
      <c r="X87" s="403">
        <f t="shared" si="18"/>
        <v>35333.333333333336</v>
      </c>
      <c r="Y87" s="396">
        <f t="shared" si="19"/>
        <v>78666.666666666672</v>
      </c>
      <c r="Z87" s="396">
        <f t="shared" si="20"/>
        <v>84551.497499999998</v>
      </c>
      <c r="AA87" s="396">
        <f t="shared" si="21"/>
        <v>34336.596666666665</v>
      </c>
      <c r="AB87" s="396">
        <f t="shared" si="22"/>
        <v>128123.17666666668</v>
      </c>
      <c r="AC87" s="395">
        <f t="shared" si="23"/>
        <v>69877.258999999991</v>
      </c>
      <c r="AD87" s="402">
        <f t="shared" si="24"/>
        <v>2.2264150943396226</v>
      </c>
      <c r="AE87" s="402">
        <f t="shared" si="25"/>
        <v>2.3929669103773583</v>
      </c>
      <c r="AF87" s="402">
        <f t="shared" si="26"/>
        <v>1.0748071716101695</v>
      </c>
    </row>
    <row r="88" spans="1:32">
      <c r="A88" s="394" t="s">
        <v>659</v>
      </c>
      <c r="B88" s="403">
        <v>0</v>
      </c>
      <c r="C88" s="396">
        <v>0</v>
      </c>
      <c r="D88" s="405">
        <v>0</v>
      </c>
      <c r="E88" s="404">
        <v>8050</v>
      </c>
      <c r="F88" s="396">
        <v>57800</v>
      </c>
      <c r="G88" s="395">
        <v>16800</v>
      </c>
      <c r="H88" s="398">
        <v>144757.9</v>
      </c>
      <c r="I88" s="397">
        <v>219899.9</v>
      </c>
      <c r="J88" s="397">
        <v>126100</v>
      </c>
      <c r="K88" s="399">
        <v>104160.5</v>
      </c>
      <c r="L88" s="398">
        <v>9807.2860000000001</v>
      </c>
      <c r="M88" s="397">
        <v>52034.12</v>
      </c>
      <c r="N88" s="399">
        <v>29608.01</v>
      </c>
      <c r="O88" s="398">
        <v>184472.6</v>
      </c>
      <c r="P88" s="397">
        <v>126282.6</v>
      </c>
      <c r="Q88" s="397">
        <v>167568.9</v>
      </c>
      <c r="R88" s="397">
        <v>113313.3</v>
      </c>
      <c r="S88" s="397">
        <v>144465.4</v>
      </c>
      <c r="T88" s="399">
        <v>147647.5</v>
      </c>
      <c r="U88" s="398">
        <v>10505.88</v>
      </c>
      <c r="V88" s="397">
        <v>8535.5490000000009</v>
      </c>
      <c r="W88" s="397">
        <v>14143.02</v>
      </c>
      <c r="X88" s="403">
        <f t="shared" si="18"/>
        <v>0</v>
      </c>
      <c r="Y88" s="396">
        <f t="shared" si="19"/>
        <v>27550</v>
      </c>
      <c r="Z88" s="396">
        <f t="shared" si="20"/>
        <v>148729.57500000001</v>
      </c>
      <c r="AA88" s="396">
        <f t="shared" si="21"/>
        <v>30483.138666666666</v>
      </c>
      <c r="AB88" s="396">
        <f t="shared" si="22"/>
        <v>147291.71666666667</v>
      </c>
      <c r="AC88" s="395">
        <f t="shared" si="23"/>
        <v>9951.2338333333337</v>
      </c>
      <c r="AD88" s="402" t="e">
        <f t="shared" si="24"/>
        <v>#DIV/0!</v>
      </c>
      <c r="AE88" s="402" t="e">
        <f t="shared" si="25"/>
        <v>#DIV/0!</v>
      </c>
      <c r="AF88" s="402">
        <f t="shared" si="26"/>
        <v>5.3985326678765881</v>
      </c>
    </row>
    <row r="89" spans="1:32">
      <c r="A89" s="394" t="s">
        <v>652</v>
      </c>
      <c r="B89" s="403">
        <v>1650</v>
      </c>
      <c r="C89" s="396">
        <v>4370</v>
      </c>
      <c r="D89" s="405">
        <v>1540</v>
      </c>
      <c r="E89" s="404">
        <v>1540</v>
      </c>
      <c r="F89" s="396">
        <v>3410</v>
      </c>
      <c r="G89" s="395">
        <v>9370</v>
      </c>
      <c r="H89" s="398">
        <v>66983.490000000005</v>
      </c>
      <c r="I89" s="397">
        <v>47885</v>
      </c>
      <c r="J89" s="397">
        <v>0</v>
      </c>
      <c r="K89" s="399">
        <v>0</v>
      </c>
      <c r="L89" s="398">
        <v>35153.089999999997</v>
      </c>
      <c r="M89" s="397">
        <v>35077.94</v>
      </c>
      <c r="N89" s="399">
        <v>7841.893</v>
      </c>
      <c r="O89" s="398">
        <v>91872.79</v>
      </c>
      <c r="P89" s="397">
        <v>34293.93</v>
      </c>
      <c r="Q89" s="397">
        <v>34163.550000000003</v>
      </c>
      <c r="R89" s="397">
        <v>21605.919999999998</v>
      </c>
      <c r="S89" s="397">
        <v>41574.949999999997</v>
      </c>
      <c r="T89" s="399">
        <v>0</v>
      </c>
      <c r="U89" s="398">
        <v>15800.4</v>
      </c>
      <c r="V89" s="397">
        <v>17198.11</v>
      </c>
      <c r="W89" s="397">
        <v>14458.35</v>
      </c>
      <c r="X89" s="403">
        <f t="shared" si="18"/>
        <v>2520</v>
      </c>
      <c r="Y89" s="396">
        <f t="shared" si="19"/>
        <v>4773.333333333333</v>
      </c>
      <c r="Z89" s="396">
        <f t="shared" si="20"/>
        <v>28717.122500000001</v>
      </c>
      <c r="AA89" s="396">
        <f t="shared" si="21"/>
        <v>26024.307666666664</v>
      </c>
      <c r="AB89" s="396">
        <f t="shared" si="22"/>
        <v>37251.856666666667</v>
      </c>
      <c r="AC89" s="395">
        <f t="shared" si="23"/>
        <v>13440.218166666667</v>
      </c>
      <c r="AD89" s="402">
        <f t="shared" si="24"/>
        <v>1.894179894179894</v>
      </c>
      <c r="AE89" s="402">
        <f t="shared" si="25"/>
        <v>11.395683531746032</v>
      </c>
      <c r="AF89" s="402">
        <f t="shared" si="26"/>
        <v>6.0161569483240234</v>
      </c>
    </row>
    <row r="90" spans="1:32">
      <c r="A90" s="394" t="s">
        <v>926</v>
      </c>
      <c r="B90" s="403">
        <v>0</v>
      </c>
      <c r="C90" s="396">
        <v>0</v>
      </c>
      <c r="D90" s="405">
        <v>1340</v>
      </c>
      <c r="E90" s="404">
        <v>7460</v>
      </c>
      <c r="F90" s="396">
        <v>5930</v>
      </c>
      <c r="G90" s="395">
        <v>24600</v>
      </c>
      <c r="H90" s="398">
        <v>8006.0290000000005</v>
      </c>
      <c r="I90" s="397">
        <v>8356.5439999999999</v>
      </c>
      <c r="J90" s="397">
        <v>7585.6419999999998</v>
      </c>
      <c r="K90" s="399">
        <v>8014.3459999999995</v>
      </c>
      <c r="L90" s="398">
        <v>3867.9670000000001</v>
      </c>
      <c r="M90" s="397">
        <v>5288.6559999999999</v>
      </c>
      <c r="N90" s="399">
        <v>7582.6989999999996</v>
      </c>
      <c r="O90" s="398">
        <v>10746.09</v>
      </c>
      <c r="P90" s="397">
        <v>6147.62</v>
      </c>
      <c r="Q90" s="397">
        <v>14829.79</v>
      </c>
      <c r="R90" s="397">
        <v>8127.7979999999998</v>
      </c>
      <c r="S90" s="397">
        <v>6664.4639999999999</v>
      </c>
      <c r="T90" s="399">
        <v>0</v>
      </c>
      <c r="U90" s="398">
        <v>3989.3040000000001</v>
      </c>
      <c r="V90" s="397">
        <v>4615.1440000000002</v>
      </c>
      <c r="W90" s="397">
        <v>7624.12</v>
      </c>
      <c r="X90" s="403">
        <f t="shared" si="18"/>
        <v>446.66666666666669</v>
      </c>
      <c r="Y90" s="396">
        <f t="shared" si="19"/>
        <v>12663.333333333334</v>
      </c>
      <c r="Z90" s="396">
        <f t="shared" si="20"/>
        <v>7990.6402500000004</v>
      </c>
      <c r="AA90" s="396">
        <f t="shared" si="21"/>
        <v>5579.7740000000003</v>
      </c>
      <c r="AB90" s="396">
        <f t="shared" si="22"/>
        <v>7752.6270000000004</v>
      </c>
      <c r="AC90" s="396">
        <f t="shared" si="23"/>
        <v>10614.238000000001</v>
      </c>
      <c r="AD90" s="406">
        <f t="shared" si="24"/>
        <v>28.350746268656717</v>
      </c>
      <c r="AE90" s="402">
        <f t="shared" si="25"/>
        <v>17.889493097014924</v>
      </c>
      <c r="AF90" s="402">
        <f t="shared" si="26"/>
        <v>0.63100607396683339</v>
      </c>
    </row>
    <row r="91" spans="1:32">
      <c r="A91" s="394" t="s">
        <v>650</v>
      </c>
      <c r="B91" s="403">
        <v>54700</v>
      </c>
      <c r="C91" s="396">
        <v>58500</v>
      </c>
      <c r="D91" s="405">
        <v>58200</v>
      </c>
      <c r="E91" s="404">
        <v>58600</v>
      </c>
      <c r="F91" s="396">
        <v>64100</v>
      </c>
      <c r="G91" s="395">
        <v>113000</v>
      </c>
      <c r="H91" s="398">
        <v>701544.7</v>
      </c>
      <c r="I91" s="397">
        <v>744639.3</v>
      </c>
      <c r="J91" s="397">
        <v>858484.3</v>
      </c>
      <c r="K91" s="399">
        <v>599396.4</v>
      </c>
      <c r="L91" s="398">
        <v>533717.80000000005</v>
      </c>
      <c r="M91" s="397">
        <v>530671.80000000005</v>
      </c>
      <c r="N91" s="399">
        <v>344812.9</v>
      </c>
      <c r="O91" s="398">
        <v>369570.5</v>
      </c>
      <c r="P91" s="397">
        <v>359786.1</v>
      </c>
      <c r="Q91" s="397">
        <v>462350.1</v>
      </c>
      <c r="R91" s="397">
        <v>648657.69999999995</v>
      </c>
      <c r="S91" s="397">
        <v>498768.2</v>
      </c>
      <c r="T91" s="399">
        <v>417966.8</v>
      </c>
      <c r="U91" s="398">
        <v>341307</v>
      </c>
      <c r="V91" s="397">
        <v>503954.1</v>
      </c>
      <c r="W91" s="397">
        <v>355155</v>
      </c>
      <c r="X91" s="403">
        <f t="shared" si="18"/>
        <v>57133.333333333336</v>
      </c>
      <c r="Y91" s="396">
        <f t="shared" si="19"/>
        <v>78566.666666666672</v>
      </c>
      <c r="Z91" s="396">
        <f t="shared" si="20"/>
        <v>726016.17499999993</v>
      </c>
      <c r="AA91" s="396">
        <f t="shared" si="21"/>
        <v>469734.16666666669</v>
      </c>
      <c r="AB91" s="396">
        <f t="shared" si="22"/>
        <v>459516.56666666665</v>
      </c>
      <c r="AC91" s="395">
        <f t="shared" si="23"/>
        <v>202774.11133333333</v>
      </c>
      <c r="AD91" s="402">
        <f t="shared" si="24"/>
        <v>1.3751458576429405</v>
      </c>
      <c r="AE91" s="402">
        <f t="shared" si="25"/>
        <v>12.707400962660442</v>
      </c>
      <c r="AF91" s="402">
        <f t="shared" si="26"/>
        <v>9.2407659100551527</v>
      </c>
    </row>
    <row r="92" spans="1:32">
      <c r="A92" s="394" t="s">
        <v>924</v>
      </c>
      <c r="B92" s="403">
        <v>7330000</v>
      </c>
      <c r="C92" s="396">
        <v>8460000</v>
      </c>
      <c r="D92" s="405">
        <v>6670000</v>
      </c>
      <c r="E92" s="404">
        <v>9440000</v>
      </c>
      <c r="F92" s="396">
        <v>6670000</v>
      </c>
      <c r="G92" s="395">
        <v>10000000</v>
      </c>
      <c r="H92" s="398">
        <v>47745520</v>
      </c>
      <c r="I92" s="397">
        <v>42040910</v>
      </c>
      <c r="J92" s="397">
        <v>50930630</v>
      </c>
      <c r="K92" s="399">
        <v>54497120</v>
      </c>
      <c r="L92" s="398">
        <v>23228840</v>
      </c>
      <c r="M92" s="397">
        <v>27365520</v>
      </c>
      <c r="N92" s="399">
        <v>26029010</v>
      </c>
      <c r="O92" s="398">
        <v>31987320</v>
      </c>
      <c r="P92" s="397">
        <v>30967990</v>
      </c>
      <c r="Q92" s="397">
        <v>39405950</v>
      </c>
      <c r="R92" s="397">
        <v>43668560</v>
      </c>
      <c r="S92" s="397">
        <v>56996770</v>
      </c>
      <c r="T92" s="399">
        <v>40561090</v>
      </c>
      <c r="U92" s="398">
        <v>20614480</v>
      </c>
      <c r="V92" s="397">
        <v>34320450</v>
      </c>
      <c r="W92" s="397">
        <v>17402480</v>
      </c>
      <c r="X92" s="403">
        <f t="shared" si="18"/>
        <v>7486666.666666667</v>
      </c>
      <c r="Y92" s="396">
        <f t="shared" si="19"/>
        <v>8703333.333333334</v>
      </c>
      <c r="Z92" s="396">
        <f t="shared" si="20"/>
        <v>48803545</v>
      </c>
      <c r="AA92" s="396">
        <f t="shared" si="21"/>
        <v>25541123.333333332</v>
      </c>
      <c r="AB92" s="396">
        <f t="shared" si="22"/>
        <v>40597946.666666664</v>
      </c>
      <c r="AC92" s="395">
        <f t="shared" si="23"/>
        <v>12256304.35</v>
      </c>
      <c r="AD92" s="402">
        <f t="shared" si="24"/>
        <v>1.1625111308993767</v>
      </c>
      <c r="AE92" s="402">
        <f t="shared" si="25"/>
        <v>6.5187281834372213</v>
      </c>
      <c r="AF92" s="402">
        <f t="shared" si="26"/>
        <v>5.6074544235924932</v>
      </c>
    </row>
    <row r="93" spans="1:32">
      <c r="A93" s="394" t="s">
        <v>648</v>
      </c>
      <c r="B93" s="403">
        <v>7700</v>
      </c>
      <c r="C93" s="396">
        <v>6900</v>
      </c>
      <c r="D93" s="405">
        <v>4570</v>
      </c>
      <c r="E93" s="404">
        <v>19600</v>
      </c>
      <c r="F93" s="396">
        <v>14900</v>
      </c>
      <c r="G93" s="395">
        <v>25600</v>
      </c>
      <c r="H93" s="398">
        <v>284475.5</v>
      </c>
      <c r="I93" s="397">
        <v>242527.4</v>
      </c>
      <c r="J93" s="397">
        <v>160124</v>
      </c>
      <c r="K93" s="399">
        <v>327802.2</v>
      </c>
      <c r="L93" s="398">
        <v>369942.5</v>
      </c>
      <c r="M93" s="397">
        <v>687343.3</v>
      </c>
      <c r="N93" s="399">
        <v>338546</v>
      </c>
      <c r="O93" s="398">
        <v>287204.5</v>
      </c>
      <c r="P93" s="397">
        <v>203406.7</v>
      </c>
      <c r="Q93" s="397">
        <v>201861.1</v>
      </c>
      <c r="R93" s="397">
        <v>199290.6</v>
      </c>
      <c r="S93" s="397">
        <v>245774.1</v>
      </c>
      <c r="T93" s="399">
        <v>133696.70000000001</v>
      </c>
      <c r="U93" s="398">
        <v>451630.9</v>
      </c>
      <c r="V93" s="397">
        <v>410630.5</v>
      </c>
      <c r="W93" s="397">
        <v>401495.1</v>
      </c>
      <c r="X93" s="403">
        <f t="shared" si="18"/>
        <v>6390</v>
      </c>
      <c r="Y93" s="396">
        <f t="shared" si="19"/>
        <v>20033.333333333332</v>
      </c>
      <c r="Z93" s="396">
        <f t="shared" si="20"/>
        <v>253732.27500000002</v>
      </c>
      <c r="AA93" s="396">
        <f t="shared" si="21"/>
        <v>465277.26666666666</v>
      </c>
      <c r="AB93" s="396">
        <f t="shared" si="22"/>
        <v>211872.28333333333</v>
      </c>
      <c r="AC93" s="395">
        <f t="shared" si="23"/>
        <v>12266861.083333334</v>
      </c>
      <c r="AD93" s="402">
        <f t="shared" si="24"/>
        <v>3.135106937923839</v>
      </c>
      <c r="AE93" s="402">
        <f t="shared" si="25"/>
        <v>39.707711267605639</v>
      </c>
      <c r="AF93" s="402">
        <f t="shared" si="26"/>
        <v>12.665504575707157</v>
      </c>
    </row>
    <row r="94" spans="1:32">
      <c r="A94" s="394" t="s">
        <v>644</v>
      </c>
      <c r="B94" s="403">
        <v>184000</v>
      </c>
      <c r="C94" s="396">
        <v>283000</v>
      </c>
      <c r="D94" s="405">
        <v>165000</v>
      </c>
      <c r="E94" s="404">
        <v>172000</v>
      </c>
      <c r="F94" s="396">
        <v>208000</v>
      </c>
      <c r="G94" s="395">
        <v>346000</v>
      </c>
      <c r="H94" s="398">
        <v>152302.29999999999</v>
      </c>
      <c r="I94" s="397">
        <v>337539</v>
      </c>
      <c r="J94" s="397">
        <v>115345.8</v>
      </c>
      <c r="K94" s="399">
        <v>205478.8</v>
      </c>
      <c r="L94" s="398">
        <v>392643.8</v>
      </c>
      <c r="M94" s="397">
        <v>429019.8</v>
      </c>
      <c r="N94" s="399">
        <v>238302.6</v>
      </c>
      <c r="O94" s="398">
        <v>138221.1</v>
      </c>
      <c r="P94" s="397">
        <v>208602.4</v>
      </c>
      <c r="Q94" s="397">
        <v>217005.3</v>
      </c>
      <c r="R94" s="397">
        <v>193865</v>
      </c>
      <c r="S94" s="397">
        <v>237189.2</v>
      </c>
      <c r="T94" s="399">
        <v>162866.20000000001</v>
      </c>
      <c r="U94" s="398">
        <v>287457.8</v>
      </c>
      <c r="V94" s="397">
        <v>459505.2</v>
      </c>
      <c r="W94" s="397">
        <v>391128.8</v>
      </c>
      <c r="X94" s="403">
        <f t="shared" si="18"/>
        <v>210666.66666666666</v>
      </c>
      <c r="Y94" s="396">
        <f t="shared" si="19"/>
        <v>242000</v>
      </c>
      <c r="Z94" s="396">
        <f t="shared" si="20"/>
        <v>202666.47499999998</v>
      </c>
      <c r="AA94" s="396">
        <f t="shared" si="21"/>
        <v>353322.06666666665</v>
      </c>
      <c r="AB94" s="396">
        <f t="shared" si="22"/>
        <v>192958.19999999998</v>
      </c>
      <c r="AC94" s="395">
        <f t="shared" si="23"/>
        <v>400308.05</v>
      </c>
      <c r="AD94" s="402">
        <f t="shared" si="24"/>
        <v>1.14873417721519</v>
      </c>
      <c r="AE94" s="402">
        <f t="shared" si="25"/>
        <v>0.96202440664556954</v>
      </c>
      <c r="AF94" s="402">
        <f t="shared" si="26"/>
        <v>0.8374647727272726</v>
      </c>
    </row>
    <row r="95" spans="1:32">
      <c r="A95" s="394" t="s">
        <v>642</v>
      </c>
      <c r="B95" s="403">
        <v>12200</v>
      </c>
      <c r="C95" s="396">
        <v>23100</v>
      </c>
      <c r="D95" s="405">
        <v>25100</v>
      </c>
      <c r="E95" s="404">
        <v>16300</v>
      </c>
      <c r="F95" s="396">
        <v>17800</v>
      </c>
      <c r="G95" s="395">
        <v>28100</v>
      </c>
      <c r="H95" s="398">
        <v>636137.5</v>
      </c>
      <c r="I95" s="397">
        <v>337192.4</v>
      </c>
      <c r="J95" s="397">
        <v>346508.3</v>
      </c>
      <c r="K95" s="399">
        <v>294826.40000000002</v>
      </c>
      <c r="L95" s="398">
        <v>422232.5</v>
      </c>
      <c r="M95" s="397">
        <v>827867</v>
      </c>
      <c r="N95" s="399">
        <v>388565.7</v>
      </c>
      <c r="O95" s="398">
        <v>343589</v>
      </c>
      <c r="P95" s="397">
        <v>334214.7</v>
      </c>
      <c r="Q95" s="397">
        <v>363618.7</v>
      </c>
      <c r="R95" s="397">
        <v>316982.8</v>
      </c>
      <c r="S95" s="397">
        <v>298553.40000000002</v>
      </c>
      <c r="T95" s="399">
        <v>498173.6</v>
      </c>
      <c r="U95" s="398">
        <v>333389.59999999998</v>
      </c>
      <c r="V95" s="397">
        <v>237269.1</v>
      </c>
      <c r="W95" s="397">
        <v>351949.2</v>
      </c>
      <c r="X95" s="403">
        <f t="shared" si="18"/>
        <v>20133.333333333332</v>
      </c>
      <c r="Y95" s="396">
        <f t="shared" si="19"/>
        <v>20733.333333333332</v>
      </c>
      <c r="Z95" s="396">
        <f t="shared" si="20"/>
        <v>403666.15</v>
      </c>
      <c r="AA95" s="396">
        <f t="shared" si="21"/>
        <v>546221.73333333328</v>
      </c>
      <c r="AB95" s="396">
        <f t="shared" si="22"/>
        <v>359188.7</v>
      </c>
      <c r="AC95" s="395">
        <f t="shared" si="23"/>
        <v>343449.95</v>
      </c>
      <c r="AD95" s="402">
        <f t="shared" si="24"/>
        <v>1.0298013245033113</v>
      </c>
      <c r="AE95" s="402">
        <f t="shared" si="25"/>
        <v>20.049643211920532</v>
      </c>
      <c r="AF95" s="402">
        <f t="shared" si="26"/>
        <v>19.469428456591643</v>
      </c>
    </row>
    <row r="96" spans="1:32">
      <c r="A96" s="394" t="s">
        <v>922</v>
      </c>
      <c r="B96" s="403">
        <v>12200</v>
      </c>
      <c r="C96" s="396">
        <v>12400</v>
      </c>
      <c r="D96" s="405">
        <v>11000</v>
      </c>
      <c r="E96" s="404">
        <v>26600</v>
      </c>
      <c r="F96" s="396">
        <v>3240</v>
      </c>
      <c r="G96" s="395">
        <v>60200</v>
      </c>
      <c r="H96" s="398">
        <v>0</v>
      </c>
      <c r="I96" s="397">
        <v>0</v>
      </c>
      <c r="J96" s="397">
        <v>0</v>
      </c>
      <c r="K96" s="399">
        <v>0</v>
      </c>
      <c r="L96" s="398">
        <v>5245.9110000000001</v>
      </c>
      <c r="M96" s="397">
        <v>0</v>
      </c>
      <c r="N96" s="399">
        <v>4418.2070000000003</v>
      </c>
      <c r="O96" s="398">
        <v>0</v>
      </c>
      <c r="P96" s="397">
        <v>0</v>
      </c>
      <c r="Q96" s="397">
        <v>0</v>
      </c>
      <c r="R96" s="397">
        <v>0</v>
      </c>
      <c r="S96" s="397">
        <v>0</v>
      </c>
      <c r="T96" s="399">
        <v>0</v>
      </c>
      <c r="U96" s="398">
        <v>4763.7640000000001</v>
      </c>
      <c r="V96" s="397">
        <v>5729.4939999999997</v>
      </c>
      <c r="W96" s="397">
        <v>8952.6329999999998</v>
      </c>
      <c r="X96" s="403">
        <f t="shared" si="18"/>
        <v>11866.666666666666</v>
      </c>
      <c r="Y96" s="396">
        <f t="shared" si="19"/>
        <v>30013.333333333332</v>
      </c>
      <c r="Z96" s="396">
        <f t="shared" si="20"/>
        <v>0</v>
      </c>
      <c r="AA96" s="396">
        <f t="shared" si="21"/>
        <v>3221.3726666666666</v>
      </c>
      <c r="AB96" s="396">
        <f t="shared" si="22"/>
        <v>0</v>
      </c>
      <c r="AC96" s="395">
        <f t="shared" si="23"/>
        <v>157008.96516666663</v>
      </c>
      <c r="AD96" s="402">
        <f t="shared" si="24"/>
        <v>2.5292134831460675</v>
      </c>
      <c r="AE96" s="402">
        <f t="shared" si="25"/>
        <v>0</v>
      </c>
      <c r="AF96" s="402">
        <f t="shared" si="26"/>
        <v>0</v>
      </c>
    </row>
    <row r="97" spans="1:32">
      <c r="A97" s="394" t="s">
        <v>637</v>
      </c>
      <c r="B97" s="403">
        <v>6270</v>
      </c>
      <c r="C97" s="396">
        <v>239000</v>
      </c>
      <c r="D97" s="405">
        <v>18200</v>
      </c>
      <c r="E97" s="404">
        <v>12200</v>
      </c>
      <c r="F97" s="396">
        <v>9580</v>
      </c>
      <c r="G97" s="395">
        <v>13700</v>
      </c>
      <c r="H97" s="398">
        <v>1251988</v>
      </c>
      <c r="I97" s="397">
        <v>1173456</v>
      </c>
      <c r="J97" s="397">
        <v>1251980</v>
      </c>
      <c r="K97" s="399">
        <v>732877.2</v>
      </c>
      <c r="L97" s="398">
        <v>696770.2</v>
      </c>
      <c r="M97" s="397">
        <v>1972058</v>
      </c>
      <c r="N97" s="399">
        <v>2231590</v>
      </c>
      <c r="O97" s="398">
        <v>1159309</v>
      </c>
      <c r="P97" s="397">
        <v>813510</v>
      </c>
      <c r="Q97" s="397">
        <v>1340886</v>
      </c>
      <c r="R97" s="397">
        <v>1044611</v>
      </c>
      <c r="S97" s="397">
        <v>1390838</v>
      </c>
      <c r="T97" s="399">
        <v>1535904</v>
      </c>
      <c r="U97" s="398">
        <v>310690.8</v>
      </c>
      <c r="V97" s="397">
        <v>1072608</v>
      </c>
      <c r="W97" s="397">
        <v>613953.30000000005</v>
      </c>
      <c r="X97" s="403">
        <f t="shared" si="18"/>
        <v>87823.333333333328</v>
      </c>
      <c r="Y97" s="396">
        <f t="shared" si="19"/>
        <v>11826.666666666666</v>
      </c>
      <c r="Z97" s="396">
        <f t="shared" si="20"/>
        <v>1102575.3</v>
      </c>
      <c r="AA97" s="396">
        <f t="shared" si="21"/>
        <v>1633472.7333333334</v>
      </c>
      <c r="AB97" s="396">
        <f t="shared" si="22"/>
        <v>1214176.3333333333</v>
      </c>
      <c r="AC97" s="395">
        <f t="shared" si="23"/>
        <v>336116.33183333336</v>
      </c>
      <c r="AD97" s="402">
        <f t="shared" si="24"/>
        <v>0.13466428815424905</v>
      </c>
      <c r="AE97" s="402">
        <f t="shared" si="25"/>
        <v>12.554468819979505</v>
      </c>
      <c r="AF97" s="402">
        <f t="shared" si="26"/>
        <v>93.227900225479146</v>
      </c>
    </row>
    <row r="98" spans="1:32">
      <c r="A98" s="394" t="s">
        <v>630</v>
      </c>
      <c r="B98" s="403">
        <v>185000</v>
      </c>
      <c r="C98" s="396">
        <v>154000</v>
      </c>
      <c r="D98" s="405">
        <v>136000</v>
      </c>
      <c r="E98" s="404">
        <v>195000</v>
      </c>
      <c r="F98" s="396">
        <v>94100</v>
      </c>
      <c r="G98" s="395">
        <v>192000</v>
      </c>
      <c r="H98" s="398">
        <v>1961649</v>
      </c>
      <c r="I98" s="397">
        <v>917980.8</v>
      </c>
      <c r="J98" s="397">
        <v>1118200</v>
      </c>
      <c r="K98" s="399">
        <v>1311842</v>
      </c>
      <c r="L98" s="398">
        <v>2806117</v>
      </c>
      <c r="M98" s="397">
        <v>3374064</v>
      </c>
      <c r="N98" s="399">
        <v>2403689</v>
      </c>
      <c r="O98" s="398">
        <v>677646.3</v>
      </c>
      <c r="P98" s="397">
        <v>1006496</v>
      </c>
      <c r="Q98" s="397">
        <v>895066.5</v>
      </c>
      <c r="R98" s="397">
        <v>1087454</v>
      </c>
      <c r="S98" s="397">
        <v>928883.8</v>
      </c>
      <c r="T98" s="399">
        <v>1043338</v>
      </c>
      <c r="U98" s="398">
        <v>2965620</v>
      </c>
      <c r="V98" s="397">
        <v>1867419</v>
      </c>
      <c r="W98" s="397">
        <v>2279926</v>
      </c>
      <c r="X98" s="403">
        <f t="shared" si="18"/>
        <v>158333.33333333334</v>
      </c>
      <c r="Y98" s="396">
        <f t="shared" si="19"/>
        <v>160366.66666666666</v>
      </c>
      <c r="Z98" s="396">
        <f t="shared" si="20"/>
        <v>1327417.95</v>
      </c>
      <c r="AA98" s="396">
        <f t="shared" si="21"/>
        <v>2861290</v>
      </c>
      <c r="AB98" s="396">
        <f t="shared" si="22"/>
        <v>939814.1</v>
      </c>
      <c r="AC98" s="395">
        <f t="shared" si="23"/>
        <v>1518369.5166666666</v>
      </c>
      <c r="AD98" s="402">
        <f t="shared" si="24"/>
        <v>1.0128421052631578</v>
      </c>
      <c r="AE98" s="402">
        <f t="shared" si="25"/>
        <v>8.3836923157894727</v>
      </c>
      <c r="AF98" s="402">
        <f t="shared" si="26"/>
        <v>8.2773931615048841</v>
      </c>
    </row>
    <row r="99" spans="1:32">
      <c r="A99" s="394" t="s">
        <v>627</v>
      </c>
      <c r="B99" s="403">
        <v>176000</v>
      </c>
      <c r="C99" s="396">
        <v>260000</v>
      </c>
      <c r="D99" s="405">
        <v>194000</v>
      </c>
      <c r="E99" s="404">
        <v>199000</v>
      </c>
      <c r="F99" s="396">
        <v>92800</v>
      </c>
      <c r="G99" s="395">
        <v>221000</v>
      </c>
      <c r="H99" s="398">
        <v>244155.5</v>
      </c>
      <c r="I99" s="397">
        <v>113156.9</v>
      </c>
      <c r="J99" s="397">
        <v>124563.4</v>
      </c>
      <c r="K99" s="399">
        <v>219074.6</v>
      </c>
      <c r="L99" s="398">
        <v>258883.5</v>
      </c>
      <c r="M99" s="397">
        <v>411488.4</v>
      </c>
      <c r="N99" s="399">
        <v>205946.1</v>
      </c>
      <c r="O99" s="398">
        <v>54604.63</v>
      </c>
      <c r="P99" s="397">
        <v>58118.94</v>
      </c>
      <c r="Q99" s="397">
        <v>47594.46</v>
      </c>
      <c r="R99" s="397">
        <v>53610.81</v>
      </c>
      <c r="S99" s="397">
        <v>63167.87</v>
      </c>
      <c r="T99" s="399">
        <v>75160.84</v>
      </c>
      <c r="U99" s="398">
        <v>134142.29999999999</v>
      </c>
      <c r="V99" s="397">
        <v>98613.27</v>
      </c>
      <c r="W99" s="397">
        <v>116997.6</v>
      </c>
      <c r="X99" s="403">
        <f t="shared" si="18"/>
        <v>210000</v>
      </c>
      <c r="Y99" s="396">
        <f t="shared" si="19"/>
        <v>170933.33333333334</v>
      </c>
      <c r="Z99" s="396">
        <f t="shared" si="20"/>
        <v>175237.6</v>
      </c>
      <c r="AA99" s="396">
        <f t="shared" si="21"/>
        <v>292106</v>
      </c>
      <c r="AB99" s="396">
        <f t="shared" si="22"/>
        <v>58709.591666666674</v>
      </c>
      <c r="AC99" s="395">
        <f t="shared" si="23"/>
        <v>1243786.3616666666</v>
      </c>
      <c r="AD99" s="402">
        <f t="shared" si="24"/>
        <v>0.81396825396825401</v>
      </c>
      <c r="AE99" s="402">
        <f t="shared" si="25"/>
        <v>0.83446476190476193</v>
      </c>
      <c r="AF99" s="402">
        <f t="shared" si="26"/>
        <v>1.0251809672386896</v>
      </c>
    </row>
    <row r="100" spans="1:32">
      <c r="A100" s="394" t="s">
        <v>625</v>
      </c>
      <c r="B100" s="403">
        <v>28300000</v>
      </c>
      <c r="C100" s="396">
        <v>16800000</v>
      </c>
      <c r="D100" s="405">
        <v>10800000</v>
      </c>
      <c r="E100" s="404">
        <v>22400000</v>
      </c>
      <c r="F100" s="396">
        <v>439000</v>
      </c>
      <c r="G100" s="395">
        <v>22500000</v>
      </c>
      <c r="H100" s="398">
        <v>1045635</v>
      </c>
      <c r="I100" s="397">
        <v>412328.1</v>
      </c>
      <c r="J100" s="397">
        <v>632085.9</v>
      </c>
      <c r="K100" s="399">
        <v>655370.6</v>
      </c>
      <c r="L100" s="398">
        <v>1209655</v>
      </c>
      <c r="M100" s="397">
        <v>1526903</v>
      </c>
      <c r="N100" s="399">
        <v>1366450</v>
      </c>
      <c r="O100" s="398">
        <v>221652.2</v>
      </c>
      <c r="P100" s="397">
        <v>326958.09999999998</v>
      </c>
      <c r="Q100" s="397">
        <v>190324</v>
      </c>
      <c r="R100" s="397">
        <v>309605.59999999998</v>
      </c>
      <c r="S100" s="397">
        <v>196817.2</v>
      </c>
      <c r="T100" s="399">
        <v>315658.90000000002</v>
      </c>
      <c r="U100" s="398">
        <v>1185352</v>
      </c>
      <c r="V100" s="397">
        <v>1602421</v>
      </c>
      <c r="W100" s="397">
        <v>1921842</v>
      </c>
      <c r="X100" s="403">
        <f t="shared" ref="X100:X131" si="27">AVERAGE(B100:D100)</f>
        <v>18633333.333333332</v>
      </c>
      <c r="Y100" s="396">
        <f t="shared" ref="Y100:Y131" si="28">AVERAGE(E100:G100)</f>
        <v>15113000</v>
      </c>
      <c r="Z100" s="396">
        <f t="shared" ref="Z100:Z131" si="29">AVERAGE(H100:K100)</f>
        <v>686354.9</v>
      </c>
      <c r="AA100" s="396">
        <f t="shared" ref="AA100:AA131" si="30">AVERAGE(L100:N100)</f>
        <v>1367669.3333333333</v>
      </c>
      <c r="AB100" s="396">
        <f t="shared" ref="AB100:AB131" si="31">AVERAGE(O100:T100)</f>
        <v>260169.33333333334</v>
      </c>
      <c r="AC100" s="395">
        <f t="shared" ref="AC100:AC131" si="32">AVERAGE(U99:W100)</f>
        <v>843228.02833333332</v>
      </c>
      <c r="AD100" s="402">
        <f t="shared" ref="AD100:AD131" si="33">Y100/X100</f>
        <v>0.81107334525939179</v>
      </c>
      <c r="AE100" s="402">
        <f t="shared" ref="AE100:AE131" si="34">Z100/X100</f>
        <v>3.6834788908765653E-2</v>
      </c>
      <c r="AF100" s="402">
        <f t="shared" ref="AF100:AF131" si="35">Z100/Y100</f>
        <v>4.5414867994441874E-2</v>
      </c>
    </row>
    <row r="101" spans="1:32">
      <c r="A101" s="394" t="s">
        <v>623</v>
      </c>
      <c r="B101" s="403">
        <v>2720000</v>
      </c>
      <c r="C101" s="396">
        <v>1200000</v>
      </c>
      <c r="D101" s="405">
        <v>727000</v>
      </c>
      <c r="E101" s="404">
        <v>2480000</v>
      </c>
      <c r="F101" s="396">
        <v>53000</v>
      </c>
      <c r="G101" s="395">
        <v>2100000</v>
      </c>
      <c r="H101" s="398">
        <v>351722.6</v>
      </c>
      <c r="I101" s="397">
        <v>8251.4889999999996</v>
      </c>
      <c r="J101" s="397">
        <v>67207.070000000007</v>
      </c>
      <c r="K101" s="399">
        <v>7052.7830000000004</v>
      </c>
      <c r="L101" s="398">
        <v>26454.26</v>
      </c>
      <c r="M101" s="397">
        <v>49112.86</v>
      </c>
      <c r="N101" s="399">
        <v>45664.43</v>
      </c>
      <c r="O101" s="398">
        <v>33248.82</v>
      </c>
      <c r="P101" s="397">
        <v>9771.3860000000004</v>
      </c>
      <c r="Q101" s="397">
        <v>26939.47</v>
      </c>
      <c r="R101" s="397">
        <v>16746.419999999998</v>
      </c>
      <c r="S101" s="397">
        <v>20677.2</v>
      </c>
      <c r="T101" s="399">
        <v>25660.959999999999</v>
      </c>
      <c r="U101" s="398">
        <v>36656.89</v>
      </c>
      <c r="V101" s="397">
        <v>45048.93</v>
      </c>
      <c r="W101" s="397">
        <v>58607.41</v>
      </c>
      <c r="X101" s="403">
        <f t="shared" si="27"/>
        <v>1549000</v>
      </c>
      <c r="Y101" s="396">
        <f t="shared" si="28"/>
        <v>1544333.3333333333</v>
      </c>
      <c r="Z101" s="396">
        <f t="shared" si="29"/>
        <v>108558.4855</v>
      </c>
      <c r="AA101" s="396">
        <f t="shared" si="30"/>
        <v>40410.516666666663</v>
      </c>
      <c r="AB101" s="396">
        <f t="shared" si="31"/>
        <v>22174.042666666664</v>
      </c>
      <c r="AC101" s="395">
        <f t="shared" si="32"/>
        <v>808321.37166666659</v>
      </c>
      <c r="AD101" s="402">
        <f t="shared" si="33"/>
        <v>0.99698730363675481</v>
      </c>
      <c r="AE101" s="402">
        <f t="shared" si="34"/>
        <v>7.0082947385409933E-2</v>
      </c>
      <c r="AF101" s="402">
        <f t="shared" si="35"/>
        <v>7.0294724044895313E-2</v>
      </c>
    </row>
    <row r="102" spans="1:32">
      <c r="A102" s="394" t="s">
        <v>621</v>
      </c>
      <c r="B102" s="403">
        <v>122000</v>
      </c>
      <c r="C102" s="396">
        <v>198000</v>
      </c>
      <c r="D102" s="405">
        <v>148000</v>
      </c>
      <c r="E102" s="404">
        <v>71500</v>
      </c>
      <c r="F102" s="396">
        <v>176000</v>
      </c>
      <c r="G102" s="395">
        <v>70000</v>
      </c>
      <c r="H102" s="398">
        <v>134634.5</v>
      </c>
      <c r="I102" s="397">
        <v>247965.6</v>
      </c>
      <c r="J102" s="397">
        <v>88858.6</v>
      </c>
      <c r="K102" s="399">
        <v>266304.3</v>
      </c>
      <c r="L102" s="398">
        <v>337014.8</v>
      </c>
      <c r="M102" s="397">
        <v>697361.9</v>
      </c>
      <c r="N102" s="399">
        <v>431346</v>
      </c>
      <c r="O102" s="398">
        <v>22153.1</v>
      </c>
      <c r="P102" s="397">
        <v>54186.51</v>
      </c>
      <c r="Q102" s="397">
        <v>36162.47</v>
      </c>
      <c r="R102" s="397">
        <v>28899.67</v>
      </c>
      <c r="S102" s="397">
        <v>30489.68</v>
      </c>
      <c r="T102" s="399">
        <v>15547.24</v>
      </c>
      <c r="U102" s="398">
        <v>297571.40000000002</v>
      </c>
      <c r="V102" s="397">
        <v>206824</v>
      </c>
      <c r="W102" s="397">
        <v>222699.5</v>
      </c>
      <c r="X102" s="403">
        <f t="shared" si="27"/>
        <v>156000</v>
      </c>
      <c r="Y102" s="396">
        <f t="shared" si="28"/>
        <v>105833.33333333333</v>
      </c>
      <c r="Z102" s="396">
        <f t="shared" si="29"/>
        <v>184440.75</v>
      </c>
      <c r="AA102" s="396">
        <f t="shared" si="30"/>
        <v>488574.23333333334</v>
      </c>
      <c r="AB102" s="396">
        <f t="shared" si="31"/>
        <v>31239.778333333332</v>
      </c>
      <c r="AC102" s="395">
        <f t="shared" si="32"/>
        <v>144568.02166666667</v>
      </c>
      <c r="AD102" s="402">
        <f t="shared" si="33"/>
        <v>0.67841880341880334</v>
      </c>
      <c r="AE102" s="402">
        <f t="shared" si="34"/>
        <v>1.1823125000000001</v>
      </c>
      <c r="AF102" s="402">
        <f t="shared" si="35"/>
        <v>1.7427472440944882</v>
      </c>
    </row>
    <row r="103" spans="1:32">
      <c r="A103" s="394" t="s">
        <v>613</v>
      </c>
      <c r="B103" s="403">
        <v>15600</v>
      </c>
      <c r="C103" s="396">
        <v>36700</v>
      </c>
      <c r="D103" s="405">
        <v>38800</v>
      </c>
      <c r="E103" s="404">
        <v>32300</v>
      </c>
      <c r="F103" s="396">
        <v>112000</v>
      </c>
      <c r="G103" s="395">
        <v>47100</v>
      </c>
      <c r="H103" s="398">
        <v>287831.40000000002</v>
      </c>
      <c r="I103" s="397">
        <v>311045</v>
      </c>
      <c r="J103" s="397">
        <v>253308.9</v>
      </c>
      <c r="K103" s="399">
        <v>262971.7</v>
      </c>
      <c r="L103" s="398">
        <v>356657.1</v>
      </c>
      <c r="M103" s="397">
        <v>484095.9</v>
      </c>
      <c r="N103" s="399">
        <v>382592.6</v>
      </c>
      <c r="O103" s="398">
        <v>122165.6</v>
      </c>
      <c r="P103" s="397">
        <v>184462.9</v>
      </c>
      <c r="Q103" s="397">
        <v>194680.5</v>
      </c>
      <c r="R103" s="397">
        <v>119534.3</v>
      </c>
      <c r="S103" s="397">
        <v>124969.2</v>
      </c>
      <c r="T103" s="399">
        <v>82153.58</v>
      </c>
      <c r="U103" s="398">
        <v>284474.90000000002</v>
      </c>
      <c r="V103" s="397">
        <v>291756.3</v>
      </c>
      <c r="W103" s="397">
        <v>312260.3</v>
      </c>
      <c r="X103" s="403">
        <f t="shared" si="27"/>
        <v>30366.666666666668</v>
      </c>
      <c r="Y103" s="396">
        <f t="shared" si="28"/>
        <v>63800</v>
      </c>
      <c r="Z103" s="396">
        <f t="shared" si="29"/>
        <v>278789.25</v>
      </c>
      <c r="AA103" s="396">
        <f t="shared" si="30"/>
        <v>407781.8666666667</v>
      </c>
      <c r="AB103" s="396">
        <f t="shared" si="31"/>
        <v>137994.34666666665</v>
      </c>
      <c r="AC103" s="395">
        <f t="shared" si="32"/>
        <v>269264.40000000002</v>
      </c>
      <c r="AD103" s="402">
        <f t="shared" si="33"/>
        <v>2.1009879253567507</v>
      </c>
      <c r="AE103" s="402">
        <f t="shared" si="34"/>
        <v>9.1807656421514814</v>
      </c>
      <c r="AF103" s="402">
        <f t="shared" si="35"/>
        <v>4.3697374608150472</v>
      </c>
    </row>
    <row r="104" spans="1:32">
      <c r="A104" s="394" t="s">
        <v>609</v>
      </c>
      <c r="B104" s="403">
        <v>6490</v>
      </c>
      <c r="C104" s="396">
        <v>356</v>
      </c>
      <c r="D104" s="405">
        <v>0</v>
      </c>
      <c r="E104" s="404">
        <v>0</v>
      </c>
      <c r="F104" s="396">
        <v>18300</v>
      </c>
      <c r="G104" s="395">
        <v>5300</v>
      </c>
      <c r="H104" s="398">
        <v>45543.03</v>
      </c>
      <c r="I104" s="397">
        <v>51274.62</v>
      </c>
      <c r="J104" s="397">
        <v>27157.3</v>
      </c>
      <c r="K104" s="399">
        <v>53668.27</v>
      </c>
      <c r="L104" s="398">
        <v>83759.98</v>
      </c>
      <c r="M104" s="397">
        <v>96074.71</v>
      </c>
      <c r="N104" s="399">
        <v>71352.210000000006</v>
      </c>
      <c r="O104" s="398">
        <v>15145.29</v>
      </c>
      <c r="P104" s="397">
        <v>15092.9</v>
      </c>
      <c r="Q104" s="397">
        <v>28296.76</v>
      </c>
      <c r="R104" s="397">
        <v>11906.19</v>
      </c>
      <c r="S104" s="397">
        <v>36901.79</v>
      </c>
      <c r="T104" s="399">
        <v>12919.93</v>
      </c>
      <c r="U104" s="398">
        <v>68405.899999999994</v>
      </c>
      <c r="V104" s="397">
        <v>60420.7</v>
      </c>
      <c r="W104" s="397">
        <v>77807.91</v>
      </c>
      <c r="X104" s="403">
        <f t="shared" si="27"/>
        <v>2282</v>
      </c>
      <c r="Y104" s="396">
        <f t="shared" si="28"/>
        <v>7866.666666666667</v>
      </c>
      <c r="Z104" s="396">
        <f t="shared" si="29"/>
        <v>44410.805</v>
      </c>
      <c r="AA104" s="396">
        <f t="shared" si="30"/>
        <v>83728.966666666674</v>
      </c>
      <c r="AB104" s="396">
        <f t="shared" si="31"/>
        <v>20043.809999999998</v>
      </c>
      <c r="AC104" s="395">
        <f t="shared" si="32"/>
        <v>182521.00166666668</v>
      </c>
      <c r="AD104" s="402">
        <f t="shared" si="33"/>
        <v>3.4472684779433247</v>
      </c>
      <c r="AE104" s="402">
        <f t="shared" si="34"/>
        <v>19.461351884312005</v>
      </c>
      <c r="AF104" s="402">
        <f t="shared" si="35"/>
        <v>5.6454413135593216</v>
      </c>
    </row>
    <row r="105" spans="1:32">
      <c r="A105" s="394" t="s">
        <v>919</v>
      </c>
      <c r="B105" s="403">
        <v>5480</v>
      </c>
      <c r="C105" s="396">
        <v>23500</v>
      </c>
      <c r="D105" s="405">
        <v>10200</v>
      </c>
      <c r="E105" s="404">
        <v>7080</v>
      </c>
      <c r="F105" s="396">
        <v>10000</v>
      </c>
      <c r="G105" s="395">
        <v>24800</v>
      </c>
      <c r="H105" s="398">
        <v>3447.7220000000002</v>
      </c>
      <c r="I105" s="397">
        <v>785.85820000000001</v>
      </c>
      <c r="J105" s="397">
        <v>837.67740000000003</v>
      </c>
      <c r="K105" s="399">
        <v>499.03219999999999</v>
      </c>
      <c r="L105" s="398">
        <v>4181.6490000000003</v>
      </c>
      <c r="M105" s="397">
        <v>1465.864</v>
      </c>
      <c r="N105" s="399">
        <v>2073.9319999999998</v>
      </c>
      <c r="O105" s="398">
        <v>536.37860000000001</v>
      </c>
      <c r="P105" s="397">
        <v>1256.0160000000001</v>
      </c>
      <c r="Q105" s="397">
        <v>771.70619999999997</v>
      </c>
      <c r="R105" s="397">
        <v>740.82240000000002</v>
      </c>
      <c r="S105" s="397">
        <v>1389.133</v>
      </c>
      <c r="T105" s="399">
        <v>5993.3739999999998</v>
      </c>
      <c r="U105" s="398">
        <v>2875.011</v>
      </c>
      <c r="V105" s="397">
        <v>3578.4929999999999</v>
      </c>
      <c r="W105" s="397">
        <v>1456.634</v>
      </c>
      <c r="X105" s="403">
        <f t="shared" si="27"/>
        <v>13060</v>
      </c>
      <c r="Y105" s="396">
        <f t="shared" si="28"/>
        <v>13960</v>
      </c>
      <c r="Z105" s="396">
        <f t="shared" si="29"/>
        <v>1392.5724500000001</v>
      </c>
      <c r="AA105" s="396">
        <f t="shared" si="30"/>
        <v>2573.8150000000001</v>
      </c>
      <c r="AB105" s="396">
        <f t="shared" si="31"/>
        <v>1781.2383666666665</v>
      </c>
      <c r="AC105" s="395">
        <f t="shared" si="32"/>
        <v>35757.441333333329</v>
      </c>
      <c r="AD105" s="402">
        <f t="shared" si="33"/>
        <v>1.0689127105666156</v>
      </c>
      <c r="AE105" s="402">
        <f t="shared" si="34"/>
        <v>0.10662882465543645</v>
      </c>
      <c r="AF105" s="402">
        <f t="shared" si="35"/>
        <v>9.9754473495702017E-2</v>
      </c>
    </row>
    <row r="106" spans="1:32">
      <c r="A106" s="394" t="s">
        <v>917</v>
      </c>
      <c r="B106" s="403">
        <v>704</v>
      </c>
      <c r="C106" s="396">
        <v>414</v>
      </c>
      <c r="D106" s="405">
        <v>1040</v>
      </c>
      <c r="E106" s="404">
        <v>5440</v>
      </c>
      <c r="F106" s="396">
        <v>19400</v>
      </c>
      <c r="G106" s="395">
        <v>10400</v>
      </c>
      <c r="H106" s="398">
        <v>71321.289999999994</v>
      </c>
      <c r="I106" s="397">
        <v>111963.5</v>
      </c>
      <c r="J106" s="397">
        <v>39848.32</v>
      </c>
      <c r="K106" s="399">
        <v>103774.3</v>
      </c>
      <c r="L106" s="398">
        <v>84302.12</v>
      </c>
      <c r="M106" s="397">
        <v>147143.5</v>
      </c>
      <c r="N106" s="399">
        <v>166156</v>
      </c>
      <c r="O106" s="398">
        <v>12710.23</v>
      </c>
      <c r="P106" s="397">
        <v>4492.9759999999997</v>
      </c>
      <c r="Q106" s="397">
        <v>6816.7579999999998</v>
      </c>
      <c r="R106" s="397">
        <v>29201.27</v>
      </c>
      <c r="S106" s="397">
        <v>13561.58</v>
      </c>
      <c r="T106" s="399">
        <v>16071.73</v>
      </c>
      <c r="U106" s="398">
        <v>81136.27</v>
      </c>
      <c r="V106" s="397">
        <v>99233.69</v>
      </c>
      <c r="W106" s="397">
        <v>76013.02</v>
      </c>
      <c r="X106" s="403">
        <f t="shared" si="27"/>
        <v>719.33333333333337</v>
      </c>
      <c r="Y106" s="396">
        <f t="shared" si="28"/>
        <v>11746.666666666666</v>
      </c>
      <c r="Z106" s="396">
        <f t="shared" si="29"/>
        <v>81726.852499999994</v>
      </c>
      <c r="AA106" s="396">
        <f t="shared" si="30"/>
        <v>132533.87333333332</v>
      </c>
      <c r="AB106" s="396">
        <f t="shared" si="31"/>
        <v>13809.090666666665</v>
      </c>
      <c r="AC106" s="396">
        <f t="shared" si="32"/>
        <v>44048.853000000003</v>
      </c>
      <c r="AD106" s="406">
        <f t="shared" si="33"/>
        <v>16.329935125115846</v>
      </c>
      <c r="AE106" s="402">
        <f t="shared" si="34"/>
        <v>113.61471617238182</v>
      </c>
      <c r="AF106" s="402">
        <f t="shared" si="35"/>
        <v>6.9574505533484672</v>
      </c>
    </row>
    <row r="107" spans="1:32">
      <c r="A107" s="394" t="s">
        <v>605</v>
      </c>
      <c r="B107" s="403">
        <v>35300</v>
      </c>
      <c r="C107" s="396">
        <v>42900</v>
      </c>
      <c r="D107" s="405">
        <v>31400</v>
      </c>
      <c r="E107" s="404">
        <v>20800</v>
      </c>
      <c r="F107" s="396">
        <v>22800</v>
      </c>
      <c r="G107" s="395">
        <v>35700</v>
      </c>
      <c r="H107" s="398">
        <v>129810.5</v>
      </c>
      <c r="I107" s="397">
        <v>86455.13</v>
      </c>
      <c r="J107" s="397">
        <v>63233.81</v>
      </c>
      <c r="K107" s="399">
        <v>70061.59</v>
      </c>
      <c r="L107" s="398">
        <v>109325.3</v>
      </c>
      <c r="M107" s="397">
        <v>223207.9</v>
      </c>
      <c r="N107" s="399">
        <v>147674.20000000001</v>
      </c>
      <c r="O107" s="398">
        <v>15638.34</v>
      </c>
      <c r="P107" s="397">
        <v>21078.05</v>
      </c>
      <c r="Q107" s="397">
        <v>24894.42</v>
      </c>
      <c r="R107" s="397">
        <v>14681.08</v>
      </c>
      <c r="S107" s="397">
        <v>31757.48</v>
      </c>
      <c r="T107" s="399">
        <v>26428.59</v>
      </c>
      <c r="U107" s="398">
        <v>72255.97</v>
      </c>
      <c r="V107" s="397">
        <v>52808.44</v>
      </c>
      <c r="W107" s="397">
        <v>88621.32</v>
      </c>
      <c r="X107" s="403">
        <f t="shared" si="27"/>
        <v>36533.333333333336</v>
      </c>
      <c r="Y107" s="396">
        <f t="shared" si="28"/>
        <v>26433.333333333332</v>
      </c>
      <c r="Z107" s="396">
        <f t="shared" si="29"/>
        <v>87390.257500000007</v>
      </c>
      <c r="AA107" s="396">
        <f t="shared" si="30"/>
        <v>160069.13333333333</v>
      </c>
      <c r="AB107" s="396">
        <f t="shared" si="31"/>
        <v>22412.993333333332</v>
      </c>
      <c r="AC107" s="395">
        <f t="shared" si="32"/>
        <v>78344.785000000018</v>
      </c>
      <c r="AD107" s="402">
        <f t="shared" si="33"/>
        <v>0.7235401459854014</v>
      </c>
      <c r="AE107" s="402">
        <f t="shared" si="34"/>
        <v>2.3920690921532848</v>
      </c>
      <c r="AF107" s="402">
        <f t="shared" si="35"/>
        <v>3.3060627049180331</v>
      </c>
    </row>
    <row r="108" spans="1:32">
      <c r="A108" s="394" t="s">
        <v>916</v>
      </c>
      <c r="B108" s="403">
        <v>8960</v>
      </c>
      <c r="C108" s="396">
        <v>15700</v>
      </c>
      <c r="D108" s="405">
        <v>9190</v>
      </c>
      <c r="E108" s="404">
        <v>16600</v>
      </c>
      <c r="F108" s="396">
        <v>25400</v>
      </c>
      <c r="G108" s="395">
        <v>22500</v>
      </c>
      <c r="H108" s="398">
        <v>96835.37</v>
      </c>
      <c r="I108" s="397">
        <v>167828.3</v>
      </c>
      <c r="J108" s="397">
        <v>91466.5</v>
      </c>
      <c r="K108" s="399">
        <v>183938.5</v>
      </c>
      <c r="L108" s="398">
        <v>80169.87</v>
      </c>
      <c r="M108" s="397">
        <v>53466.14</v>
      </c>
      <c r="N108" s="399">
        <v>87436.01</v>
      </c>
      <c r="O108" s="398">
        <v>65804.740000000005</v>
      </c>
      <c r="P108" s="397">
        <v>47886.95</v>
      </c>
      <c r="Q108" s="397">
        <v>42889.29</v>
      </c>
      <c r="R108" s="397">
        <v>71961.09</v>
      </c>
      <c r="S108" s="397">
        <v>96633.5</v>
      </c>
      <c r="T108" s="399">
        <v>88396.12</v>
      </c>
      <c r="U108" s="398">
        <v>129551.9</v>
      </c>
      <c r="V108" s="397">
        <v>189435.9</v>
      </c>
      <c r="W108" s="397">
        <v>122754.4</v>
      </c>
      <c r="X108" s="403">
        <f t="shared" si="27"/>
        <v>11283.333333333334</v>
      </c>
      <c r="Y108" s="396">
        <f t="shared" si="28"/>
        <v>21500</v>
      </c>
      <c r="Z108" s="396">
        <f t="shared" si="29"/>
        <v>135017.16749999998</v>
      </c>
      <c r="AA108" s="396">
        <f t="shared" si="30"/>
        <v>73690.67333333334</v>
      </c>
      <c r="AB108" s="396">
        <f t="shared" si="31"/>
        <v>68928.615000000005</v>
      </c>
      <c r="AC108" s="395">
        <f t="shared" si="32"/>
        <v>109237.98833333334</v>
      </c>
      <c r="AD108" s="402">
        <f t="shared" si="33"/>
        <v>1.9054652880354503</v>
      </c>
      <c r="AE108" s="402">
        <f t="shared" si="34"/>
        <v>11.966070974889215</v>
      </c>
      <c r="AF108" s="402">
        <f t="shared" si="35"/>
        <v>6.2798682558139527</v>
      </c>
    </row>
    <row r="109" spans="1:32">
      <c r="A109" s="394" t="s">
        <v>603</v>
      </c>
      <c r="B109" s="403">
        <v>76400</v>
      </c>
      <c r="C109" s="396">
        <v>88400</v>
      </c>
      <c r="D109" s="405">
        <v>63800</v>
      </c>
      <c r="E109" s="404">
        <v>75100</v>
      </c>
      <c r="F109" s="396">
        <v>127000</v>
      </c>
      <c r="G109" s="395">
        <v>70800</v>
      </c>
      <c r="H109" s="398">
        <v>583045.9</v>
      </c>
      <c r="I109" s="397">
        <v>670500.19999999995</v>
      </c>
      <c r="J109" s="397">
        <v>369428.5</v>
      </c>
      <c r="K109" s="399">
        <v>610928.80000000005</v>
      </c>
      <c r="L109" s="398">
        <v>598191.5</v>
      </c>
      <c r="M109" s="397">
        <v>961014.9</v>
      </c>
      <c r="N109" s="399">
        <v>841331.9</v>
      </c>
      <c r="O109" s="398">
        <v>160727.70000000001</v>
      </c>
      <c r="P109" s="397">
        <v>166190.6</v>
      </c>
      <c r="Q109" s="397">
        <v>265539.8</v>
      </c>
      <c r="R109" s="397">
        <v>137465</v>
      </c>
      <c r="S109" s="397">
        <v>239587.9</v>
      </c>
      <c r="T109" s="399">
        <v>208826.4</v>
      </c>
      <c r="U109" s="398">
        <v>580947.69999999995</v>
      </c>
      <c r="V109" s="397">
        <v>423301.4</v>
      </c>
      <c r="W109" s="397">
        <v>487837.5</v>
      </c>
      <c r="X109" s="403">
        <f t="shared" si="27"/>
        <v>76200</v>
      </c>
      <c r="Y109" s="396">
        <f t="shared" si="28"/>
        <v>90966.666666666672</v>
      </c>
      <c r="Z109" s="396">
        <f t="shared" si="29"/>
        <v>558475.85000000009</v>
      </c>
      <c r="AA109" s="396">
        <f t="shared" si="30"/>
        <v>800179.43333333323</v>
      </c>
      <c r="AB109" s="396">
        <f t="shared" si="31"/>
        <v>196389.56666666668</v>
      </c>
      <c r="AC109" s="395">
        <f t="shared" si="32"/>
        <v>322304.8</v>
      </c>
      <c r="AD109" s="402">
        <f t="shared" si="33"/>
        <v>1.1937882764654419</v>
      </c>
      <c r="AE109" s="402">
        <f t="shared" si="34"/>
        <v>7.3290793963254606</v>
      </c>
      <c r="AF109" s="402">
        <f t="shared" si="35"/>
        <v>6.1393460974716021</v>
      </c>
    </row>
    <row r="110" spans="1:32">
      <c r="A110" s="394" t="s">
        <v>601</v>
      </c>
      <c r="B110" s="403">
        <v>19100</v>
      </c>
      <c r="C110" s="396">
        <v>15400</v>
      </c>
      <c r="D110" s="405">
        <v>12200</v>
      </c>
      <c r="E110" s="404">
        <v>8940</v>
      </c>
      <c r="F110" s="396">
        <v>23000</v>
      </c>
      <c r="G110" s="395">
        <v>9160</v>
      </c>
      <c r="H110" s="398">
        <v>3859.1120000000001</v>
      </c>
      <c r="I110" s="397">
        <v>11590.27</v>
      </c>
      <c r="J110" s="397">
        <v>1153.8900000000001</v>
      </c>
      <c r="K110" s="399">
        <v>9278.8580000000002</v>
      </c>
      <c r="L110" s="398">
        <v>8382.8719999999994</v>
      </c>
      <c r="M110" s="397">
        <v>9549.9050000000007</v>
      </c>
      <c r="N110" s="399">
        <v>5452.7129999999997</v>
      </c>
      <c r="O110" s="398">
        <v>357.49349999999998</v>
      </c>
      <c r="P110" s="397">
        <v>732.71879999999999</v>
      </c>
      <c r="Q110" s="397">
        <v>429.93810000000002</v>
      </c>
      <c r="R110" s="397">
        <v>1022.798</v>
      </c>
      <c r="S110" s="397">
        <v>462.09179999999998</v>
      </c>
      <c r="T110" s="399">
        <v>1618.9680000000001</v>
      </c>
      <c r="U110" s="398">
        <v>6462.0190000000002</v>
      </c>
      <c r="V110" s="397">
        <v>7149.6710000000003</v>
      </c>
      <c r="W110" s="397">
        <v>8900.4310000000005</v>
      </c>
      <c r="X110" s="403">
        <f t="shared" si="27"/>
        <v>15566.666666666666</v>
      </c>
      <c r="Y110" s="396">
        <f t="shared" si="28"/>
        <v>13700</v>
      </c>
      <c r="Z110" s="396">
        <f t="shared" si="29"/>
        <v>6470.5325000000003</v>
      </c>
      <c r="AA110" s="396">
        <f t="shared" si="30"/>
        <v>7795.1633333333339</v>
      </c>
      <c r="AB110" s="396">
        <f t="shared" si="31"/>
        <v>770.66803333333337</v>
      </c>
      <c r="AC110" s="395">
        <f t="shared" si="32"/>
        <v>252433.12016666672</v>
      </c>
      <c r="AD110" s="402">
        <f t="shared" si="33"/>
        <v>0.88008565310492504</v>
      </c>
      <c r="AE110" s="402">
        <f t="shared" si="34"/>
        <v>0.41566589935760173</v>
      </c>
      <c r="AF110" s="402">
        <f t="shared" si="35"/>
        <v>0.47230164233576644</v>
      </c>
    </row>
    <row r="111" spans="1:32">
      <c r="A111" s="394" t="s">
        <v>594</v>
      </c>
      <c r="B111" s="403">
        <v>6020</v>
      </c>
      <c r="C111" s="396">
        <v>12400</v>
      </c>
      <c r="D111" s="405">
        <v>6110</v>
      </c>
      <c r="E111" s="404">
        <v>13300</v>
      </c>
      <c r="F111" s="396">
        <v>79900</v>
      </c>
      <c r="G111" s="395">
        <v>48800</v>
      </c>
      <c r="H111" s="398">
        <v>375544.3</v>
      </c>
      <c r="I111" s="397">
        <v>822062.8</v>
      </c>
      <c r="J111" s="397">
        <v>472649.9</v>
      </c>
      <c r="K111" s="399">
        <v>520414.3</v>
      </c>
      <c r="L111" s="398">
        <v>399000.2</v>
      </c>
      <c r="M111" s="397">
        <v>1001685</v>
      </c>
      <c r="N111" s="399">
        <v>681665.3</v>
      </c>
      <c r="O111" s="398">
        <v>528939.9</v>
      </c>
      <c r="P111" s="397">
        <v>576121.19999999995</v>
      </c>
      <c r="Q111" s="397">
        <v>596042.30000000005</v>
      </c>
      <c r="R111" s="397">
        <v>443262.6</v>
      </c>
      <c r="S111" s="397">
        <v>460845</v>
      </c>
      <c r="T111" s="399">
        <v>571631.4</v>
      </c>
      <c r="U111" s="398">
        <v>279922.40000000002</v>
      </c>
      <c r="V111" s="397">
        <v>392292</v>
      </c>
      <c r="W111" s="397">
        <v>367659.8</v>
      </c>
      <c r="X111" s="403">
        <f t="shared" si="27"/>
        <v>8176.666666666667</v>
      </c>
      <c r="Y111" s="396">
        <f t="shared" si="28"/>
        <v>47333.333333333336</v>
      </c>
      <c r="Z111" s="396">
        <f t="shared" si="29"/>
        <v>547667.82499999995</v>
      </c>
      <c r="AA111" s="396">
        <f t="shared" si="30"/>
        <v>694116.83333333337</v>
      </c>
      <c r="AB111" s="396">
        <f t="shared" si="31"/>
        <v>529473.73333333328</v>
      </c>
      <c r="AC111" s="396">
        <f t="shared" si="32"/>
        <v>177064.38683333332</v>
      </c>
      <c r="AD111" s="406">
        <f t="shared" si="33"/>
        <v>5.7888300040766412</v>
      </c>
      <c r="AE111" s="402">
        <f t="shared" si="34"/>
        <v>66.979350794944963</v>
      </c>
      <c r="AF111" s="402">
        <f t="shared" si="35"/>
        <v>11.570447007042253</v>
      </c>
    </row>
    <row r="112" spans="1:32">
      <c r="A112" s="394" t="s">
        <v>588</v>
      </c>
      <c r="B112" s="403">
        <v>6760000</v>
      </c>
      <c r="C112" s="396">
        <v>6030000</v>
      </c>
      <c r="D112" s="405">
        <v>4860000</v>
      </c>
      <c r="E112" s="404">
        <v>17100000</v>
      </c>
      <c r="F112" s="396">
        <v>5160000</v>
      </c>
      <c r="G112" s="395">
        <v>19400000</v>
      </c>
      <c r="H112" s="398">
        <v>5298330000</v>
      </c>
      <c r="I112" s="397">
        <v>3184454000</v>
      </c>
      <c r="J112" s="397">
        <v>5122705000</v>
      </c>
      <c r="K112" s="399">
        <v>4205203000</v>
      </c>
      <c r="L112" s="398">
        <v>74850210</v>
      </c>
      <c r="M112" s="397">
        <v>110298300</v>
      </c>
      <c r="N112" s="399">
        <v>162019500</v>
      </c>
      <c r="O112" s="398">
        <v>7076979000</v>
      </c>
      <c r="P112" s="397">
        <v>5715605000</v>
      </c>
      <c r="Q112" s="397">
        <v>5646414000</v>
      </c>
      <c r="R112" s="397">
        <v>5779638000</v>
      </c>
      <c r="S112" s="397">
        <v>5310039000</v>
      </c>
      <c r="T112" s="399">
        <v>6243330000</v>
      </c>
      <c r="U112" s="398">
        <v>51435060</v>
      </c>
      <c r="V112" s="397">
        <v>58120080</v>
      </c>
      <c r="W112" s="397">
        <v>47283950</v>
      </c>
      <c r="X112" s="403">
        <f t="shared" si="27"/>
        <v>5883333.333333333</v>
      </c>
      <c r="Y112" s="396">
        <f t="shared" si="28"/>
        <v>13886666.666666666</v>
      </c>
      <c r="Z112" s="396">
        <f t="shared" si="29"/>
        <v>4452673000</v>
      </c>
      <c r="AA112" s="396">
        <f t="shared" si="30"/>
        <v>115722670</v>
      </c>
      <c r="AB112" s="396">
        <f t="shared" si="31"/>
        <v>5962000833.333333</v>
      </c>
      <c r="AC112" s="395">
        <f t="shared" si="32"/>
        <v>26313160.699999999</v>
      </c>
      <c r="AD112" s="402">
        <f t="shared" si="33"/>
        <v>2.3603399433427761</v>
      </c>
      <c r="AE112" s="402">
        <f t="shared" si="34"/>
        <v>756.82827195467428</v>
      </c>
      <c r="AF112" s="402">
        <f t="shared" si="35"/>
        <v>320.64375900144023</v>
      </c>
    </row>
    <row r="113" spans="1:32">
      <c r="A113" s="394" t="s">
        <v>579</v>
      </c>
      <c r="B113" s="403">
        <v>145000</v>
      </c>
      <c r="C113" s="396">
        <v>185000</v>
      </c>
      <c r="D113" s="405">
        <v>123000</v>
      </c>
      <c r="E113" s="404">
        <v>324000</v>
      </c>
      <c r="F113" s="396">
        <v>145000</v>
      </c>
      <c r="G113" s="395">
        <v>436000</v>
      </c>
      <c r="H113" s="398">
        <v>1201374</v>
      </c>
      <c r="I113" s="397">
        <v>2576547</v>
      </c>
      <c r="J113" s="397">
        <v>718926.7</v>
      </c>
      <c r="K113" s="399">
        <v>1715370</v>
      </c>
      <c r="L113" s="398">
        <v>861262.8</v>
      </c>
      <c r="M113" s="397">
        <v>1028026</v>
      </c>
      <c r="N113" s="399">
        <v>760729.5</v>
      </c>
      <c r="O113" s="398">
        <v>1403975</v>
      </c>
      <c r="P113" s="397">
        <v>2229158</v>
      </c>
      <c r="Q113" s="397">
        <v>1101768</v>
      </c>
      <c r="R113" s="397">
        <v>2012688</v>
      </c>
      <c r="S113" s="397">
        <v>1805473</v>
      </c>
      <c r="T113" s="399">
        <v>2219282</v>
      </c>
      <c r="U113" s="398">
        <v>545900</v>
      </c>
      <c r="V113" s="397">
        <v>482064.5</v>
      </c>
      <c r="W113" s="397">
        <v>498388.8</v>
      </c>
      <c r="X113" s="403">
        <f t="shared" si="27"/>
        <v>151000</v>
      </c>
      <c r="Y113" s="396">
        <f t="shared" si="28"/>
        <v>301666.66666666669</v>
      </c>
      <c r="Z113" s="396">
        <f t="shared" si="29"/>
        <v>1553054.425</v>
      </c>
      <c r="AA113" s="396">
        <f t="shared" si="30"/>
        <v>883339.43333333323</v>
      </c>
      <c r="AB113" s="396">
        <f t="shared" si="31"/>
        <v>1795390.6666666667</v>
      </c>
      <c r="AC113" s="395">
        <f t="shared" si="32"/>
        <v>26394240.550000001</v>
      </c>
      <c r="AD113" s="402">
        <f t="shared" si="33"/>
        <v>1.9977924944812364</v>
      </c>
      <c r="AE113" s="402">
        <f t="shared" si="34"/>
        <v>10.285128642384107</v>
      </c>
      <c r="AF113" s="402">
        <f t="shared" si="35"/>
        <v>5.1482467127071825</v>
      </c>
    </row>
    <row r="114" spans="1:32">
      <c r="A114" s="394" t="s">
        <v>577</v>
      </c>
      <c r="B114" s="403">
        <v>39100</v>
      </c>
      <c r="C114" s="396">
        <v>46800</v>
      </c>
      <c r="D114" s="405">
        <v>23500</v>
      </c>
      <c r="E114" s="404">
        <v>115000</v>
      </c>
      <c r="F114" s="396">
        <v>218000</v>
      </c>
      <c r="G114" s="395">
        <v>211000</v>
      </c>
      <c r="H114" s="398">
        <v>345767.1</v>
      </c>
      <c r="I114" s="397">
        <v>714621.8</v>
      </c>
      <c r="J114" s="397">
        <v>145807.70000000001</v>
      </c>
      <c r="K114" s="399">
        <v>382711.4</v>
      </c>
      <c r="L114" s="398">
        <v>75397.91</v>
      </c>
      <c r="M114" s="397">
        <v>105101</v>
      </c>
      <c r="N114" s="399">
        <v>137284.5</v>
      </c>
      <c r="O114" s="398">
        <v>384093.6</v>
      </c>
      <c r="P114" s="397">
        <v>298039.59999999998</v>
      </c>
      <c r="Q114" s="397">
        <v>348242.6</v>
      </c>
      <c r="R114" s="397">
        <v>320348</v>
      </c>
      <c r="S114" s="397">
        <v>421211.2</v>
      </c>
      <c r="T114" s="399">
        <v>389339.7</v>
      </c>
      <c r="U114" s="398">
        <v>56737.38</v>
      </c>
      <c r="V114" s="397">
        <v>109428.2</v>
      </c>
      <c r="W114" s="397">
        <v>100572.2</v>
      </c>
      <c r="X114" s="403">
        <f t="shared" si="27"/>
        <v>36466.666666666664</v>
      </c>
      <c r="Y114" s="396">
        <f t="shared" si="28"/>
        <v>181333.33333333334</v>
      </c>
      <c r="Z114" s="396">
        <f t="shared" si="29"/>
        <v>397227</v>
      </c>
      <c r="AA114" s="396">
        <f t="shared" si="30"/>
        <v>105927.80333333334</v>
      </c>
      <c r="AB114" s="396">
        <f t="shared" si="31"/>
        <v>360212.44999999995</v>
      </c>
      <c r="AC114" s="396">
        <f t="shared" si="32"/>
        <v>298848.51333333331</v>
      </c>
      <c r="AD114" s="406">
        <f t="shared" si="33"/>
        <v>4.9725776965265087</v>
      </c>
      <c r="AE114" s="402">
        <f t="shared" si="34"/>
        <v>10.892879341864717</v>
      </c>
      <c r="AF114" s="402">
        <f t="shared" si="35"/>
        <v>2.1905900735294117</v>
      </c>
    </row>
    <row r="115" spans="1:32">
      <c r="A115" s="394" t="s">
        <v>573</v>
      </c>
      <c r="B115" s="403">
        <v>1290</v>
      </c>
      <c r="C115" s="396">
        <v>2630</v>
      </c>
      <c r="D115" s="405">
        <v>2800</v>
      </c>
      <c r="E115" s="404">
        <v>2620</v>
      </c>
      <c r="F115" s="396">
        <v>8790</v>
      </c>
      <c r="G115" s="395">
        <v>4960</v>
      </c>
      <c r="H115" s="398">
        <v>48854.36</v>
      </c>
      <c r="I115" s="397">
        <v>148009.20000000001</v>
      </c>
      <c r="J115" s="397">
        <v>9196.2860000000001</v>
      </c>
      <c r="K115" s="399">
        <v>91359.74</v>
      </c>
      <c r="L115" s="398">
        <v>8915.6450000000004</v>
      </c>
      <c r="M115" s="397">
        <v>18027.7</v>
      </c>
      <c r="N115" s="399">
        <v>12554.85</v>
      </c>
      <c r="O115" s="398">
        <v>27827.55</v>
      </c>
      <c r="P115" s="397">
        <v>19036.900000000001</v>
      </c>
      <c r="Q115" s="397">
        <v>29424.26</v>
      </c>
      <c r="R115" s="397">
        <v>20533.21</v>
      </c>
      <c r="S115" s="397">
        <v>26050.36</v>
      </c>
      <c r="T115" s="399">
        <v>15755.92</v>
      </c>
      <c r="U115" s="398">
        <v>11881.05</v>
      </c>
      <c r="V115" s="397">
        <v>12407.63</v>
      </c>
      <c r="W115" s="397">
        <v>14002.82</v>
      </c>
      <c r="X115" s="403">
        <f t="shared" si="27"/>
        <v>2240</v>
      </c>
      <c r="Y115" s="396">
        <f t="shared" si="28"/>
        <v>5456.666666666667</v>
      </c>
      <c r="Z115" s="396">
        <f t="shared" si="29"/>
        <v>74354.896500000003</v>
      </c>
      <c r="AA115" s="396">
        <f t="shared" si="30"/>
        <v>13166.065000000001</v>
      </c>
      <c r="AB115" s="396">
        <f t="shared" si="31"/>
        <v>23104.699999999997</v>
      </c>
      <c r="AC115" s="395">
        <f t="shared" si="32"/>
        <v>50838.213333333326</v>
      </c>
      <c r="AD115" s="402">
        <f t="shared" si="33"/>
        <v>2.4360119047619051</v>
      </c>
      <c r="AE115" s="402">
        <f t="shared" si="34"/>
        <v>33.194150223214287</v>
      </c>
      <c r="AF115" s="402">
        <f t="shared" si="35"/>
        <v>13.626431857055589</v>
      </c>
    </row>
    <row r="116" spans="1:32">
      <c r="A116" s="394" t="s">
        <v>570</v>
      </c>
      <c r="B116" s="403">
        <v>135000</v>
      </c>
      <c r="C116" s="396">
        <v>181000</v>
      </c>
      <c r="D116" s="405">
        <v>128000</v>
      </c>
      <c r="E116" s="404">
        <v>256000</v>
      </c>
      <c r="F116" s="396">
        <v>201000</v>
      </c>
      <c r="G116" s="395">
        <v>264000</v>
      </c>
      <c r="H116" s="398">
        <v>100152700</v>
      </c>
      <c r="I116" s="397">
        <v>97598870</v>
      </c>
      <c r="J116" s="397">
        <v>105437500</v>
      </c>
      <c r="K116" s="399">
        <v>87236100</v>
      </c>
      <c r="L116" s="398">
        <v>46571390</v>
      </c>
      <c r="M116" s="397">
        <v>42831720</v>
      </c>
      <c r="N116" s="399">
        <v>37955100</v>
      </c>
      <c r="O116" s="398">
        <v>103445500</v>
      </c>
      <c r="P116" s="397">
        <v>88615450</v>
      </c>
      <c r="Q116" s="397">
        <v>105849700</v>
      </c>
      <c r="R116" s="397">
        <v>97206020</v>
      </c>
      <c r="S116" s="397">
        <v>84162330</v>
      </c>
      <c r="T116" s="399">
        <v>95004570</v>
      </c>
      <c r="U116" s="398">
        <v>35034910</v>
      </c>
      <c r="V116" s="397">
        <v>37350800</v>
      </c>
      <c r="W116" s="397">
        <v>35082590</v>
      </c>
      <c r="X116" s="403">
        <f t="shared" si="27"/>
        <v>148000</v>
      </c>
      <c r="Y116" s="396">
        <f t="shared" si="28"/>
        <v>240333.33333333334</v>
      </c>
      <c r="Z116" s="396">
        <f t="shared" si="29"/>
        <v>97606292.5</v>
      </c>
      <c r="AA116" s="396">
        <f t="shared" si="30"/>
        <v>42452736.666666664</v>
      </c>
      <c r="AB116" s="396">
        <f t="shared" si="31"/>
        <v>95713928.333333328</v>
      </c>
      <c r="AC116" s="395">
        <f t="shared" si="32"/>
        <v>17917765.25</v>
      </c>
      <c r="AD116" s="402">
        <f t="shared" si="33"/>
        <v>1.6238738738738738</v>
      </c>
      <c r="AE116" s="402">
        <f t="shared" si="34"/>
        <v>659.50197635135135</v>
      </c>
      <c r="AF116" s="402">
        <f t="shared" si="35"/>
        <v>406.12881761442441</v>
      </c>
    </row>
    <row r="117" spans="1:32">
      <c r="A117" s="394" t="s">
        <v>568</v>
      </c>
      <c r="B117" s="403">
        <v>10800</v>
      </c>
      <c r="C117" s="396">
        <v>11000</v>
      </c>
      <c r="D117" s="405">
        <v>0</v>
      </c>
      <c r="E117" s="404">
        <v>39100</v>
      </c>
      <c r="F117" s="396">
        <v>0</v>
      </c>
      <c r="G117" s="395">
        <v>49900</v>
      </c>
      <c r="H117" s="398">
        <v>1293005</v>
      </c>
      <c r="I117" s="397">
        <v>1812170</v>
      </c>
      <c r="J117" s="397">
        <v>1700697</v>
      </c>
      <c r="K117" s="399">
        <v>2267540</v>
      </c>
      <c r="L117" s="398">
        <v>1590584</v>
      </c>
      <c r="M117" s="397">
        <v>1598022</v>
      </c>
      <c r="N117" s="399">
        <v>1041374</v>
      </c>
      <c r="O117" s="398">
        <v>1735546</v>
      </c>
      <c r="P117" s="397">
        <v>1684174</v>
      </c>
      <c r="Q117" s="397">
        <v>1432904</v>
      </c>
      <c r="R117" s="397">
        <v>1998890</v>
      </c>
      <c r="S117" s="397">
        <v>1297367</v>
      </c>
      <c r="T117" s="399">
        <v>1677342</v>
      </c>
      <c r="U117" s="398">
        <v>1200701</v>
      </c>
      <c r="V117" s="397">
        <v>1559795</v>
      </c>
      <c r="W117" s="397">
        <v>1077545</v>
      </c>
      <c r="X117" s="403">
        <f t="shared" si="27"/>
        <v>7266.666666666667</v>
      </c>
      <c r="Y117" s="396">
        <f t="shared" si="28"/>
        <v>29666.666666666668</v>
      </c>
      <c r="Z117" s="396">
        <f t="shared" si="29"/>
        <v>1768353</v>
      </c>
      <c r="AA117" s="396">
        <f t="shared" si="30"/>
        <v>1409993.3333333333</v>
      </c>
      <c r="AB117" s="396">
        <f t="shared" si="31"/>
        <v>1637703.8333333333</v>
      </c>
      <c r="AC117" s="396">
        <f t="shared" si="32"/>
        <v>18551056.833333332</v>
      </c>
      <c r="AD117" s="406">
        <f t="shared" si="33"/>
        <v>4.0825688073394497</v>
      </c>
      <c r="AE117" s="402">
        <f t="shared" si="34"/>
        <v>243.35133027522934</v>
      </c>
      <c r="AF117" s="402">
        <f t="shared" si="35"/>
        <v>59.607404494382017</v>
      </c>
    </row>
    <row r="118" spans="1:32">
      <c r="A118" s="394" t="s">
        <v>566</v>
      </c>
      <c r="B118" s="403">
        <v>43700</v>
      </c>
      <c r="C118" s="396">
        <v>55500</v>
      </c>
      <c r="D118" s="405">
        <v>39100</v>
      </c>
      <c r="E118" s="404">
        <v>68700</v>
      </c>
      <c r="F118" s="396">
        <v>75000</v>
      </c>
      <c r="G118" s="395">
        <v>98600</v>
      </c>
      <c r="H118" s="398">
        <v>83212.37</v>
      </c>
      <c r="I118" s="397">
        <v>20036.93</v>
      </c>
      <c r="J118" s="397">
        <v>190145.6</v>
      </c>
      <c r="K118" s="399">
        <v>37367.58</v>
      </c>
      <c r="L118" s="398">
        <v>323989.8</v>
      </c>
      <c r="M118" s="397">
        <v>142681.4</v>
      </c>
      <c r="N118" s="399">
        <v>230000.8</v>
      </c>
      <c r="O118" s="398">
        <v>121061</v>
      </c>
      <c r="P118" s="397">
        <v>110018</v>
      </c>
      <c r="Q118" s="397">
        <v>141388.70000000001</v>
      </c>
      <c r="R118" s="397">
        <v>166756</v>
      </c>
      <c r="S118" s="397">
        <v>110945</v>
      </c>
      <c r="T118" s="399">
        <v>204295.2</v>
      </c>
      <c r="U118" s="398">
        <v>324086.90000000002</v>
      </c>
      <c r="V118" s="397">
        <v>644990.6</v>
      </c>
      <c r="W118" s="397">
        <v>522215.5</v>
      </c>
      <c r="X118" s="403">
        <f t="shared" si="27"/>
        <v>46100</v>
      </c>
      <c r="Y118" s="396">
        <f t="shared" si="28"/>
        <v>80766.666666666672</v>
      </c>
      <c r="Z118" s="396">
        <f t="shared" si="29"/>
        <v>82690.62000000001</v>
      </c>
      <c r="AA118" s="396">
        <f t="shared" si="30"/>
        <v>232224</v>
      </c>
      <c r="AB118" s="396">
        <f t="shared" si="31"/>
        <v>142410.65</v>
      </c>
      <c r="AC118" s="395">
        <f t="shared" si="32"/>
        <v>888222.33333333337</v>
      </c>
      <c r="AD118" s="402">
        <f t="shared" si="33"/>
        <v>1.7519884309472162</v>
      </c>
      <c r="AE118" s="402">
        <f t="shared" si="34"/>
        <v>1.7937227765726684</v>
      </c>
      <c r="AF118" s="402">
        <f t="shared" si="35"/>
        <v>1.0238211308295502</v>
      </c>
    </row>
    <row r="119" spans="1:32">
      <c r="A119" s="394" t="s">
        <v>559</v>
      </c>
      <c r="B119" s="403">
        <v>7340</v>
      </c>
      <c r="C119" s="396">
        <v>10500</v>
      </c>
      <c r="D119" s="405">
        <v>5620</v>
      </c>
      <c r="E119" s="404">
        <v>14800</v>
      </c>
      <c r="F119" s="396">
        <v>6360</v>
      </c>
      <c r="G119" s="395">
        <v>26600</v>
      </c>
      <c r="H119" s="398">
        <v>31954.36</v>
      </c>
      <c r="I119" s="397">
        <v>138720.29999999999</v>
      </c>
      <c r="J119" s="397">
        <v>40453.800000000003</v>
      </c>
      <c r="K119" s="399">
        <v>41226.870000000003</v>
      </c>
      <c r="L119" s="398">
        <v>94029.28</v>
      </c>
      <c r="M119" s="397">
        <v>77792.52</v>
      </c>
      <c r="N119" s="399">
        <v>44427.79</v>
      </c>
      <c r="O119" s="398">
        <v>18924.080000000002</v>
      </c>
      <c r="P119" s="397">
        <v>19372.43</v>
      </c>
      <c r="Q119" s="397">
        <v>20936.87</v>
      </c>
      <c r="R119" s="397">
        <v>25150.91</v>
      </c>
      <c r="S119" s="397">
        <v>28710.54</v>
      </c>
      <c r="T119" s="399">
        <v>30089.59</v>
      </c>
      <c r="U119" s="398">
        <v>56962.58</v>
      </c>
      <c r="V119" s="397">
        <v>69541.09</v>
      </c>
      <c r="W119" s="397">
        <v>67707.8</v>
      </c>
      <c r="X119" s="403">
        <f t="shared" si="27"/>
        <v>7820</v>
      </c>
      <c r="Y119" s="396">
        <f t="shared" si="28"/>
        <v>15920</v>
      </c>
      <c r="Z119" s="396">
        <f t="shared" si="29"/>
        <v>63088.83249999999</v>
      </c>
      <c r="AA119" s="396">
        <f t="shared" si="30"/>
        <v>72083.19666666667</v>
      </c>
      <c r="AB119" s="396">
        <f t="shared" si="31"/>
        <v>23864.070000000003</v>
      </c>
      <c r="AC119" s="395">
        <f t="shared" si="32"/>
        <v>280917.41166666668</v>
      </c>
      <c r="AD119" s="402">
        <f t="shared" si="33"/>
        <v>2.0358056265984654</v>
      </c>
      <c r="AE119" s="402">
        <f t="shared" si="34"/>
        <v>8.067625639386188</v>
      </c>
      <c r="AF119" s="402">
        <f t="shared" si="35"/>
        <v>3.9628663630653258</v>
      </c>
    </row>
    <row r="120" spans="1:32">
      <c r="A120" s="394" t="s">
        <v>534</v>
      </c>
      <c r="B120" s="403">
        <v>3680</v>
      </c>
      <c r="C120" s="396">
        <v>7260</v>
      </c>
      <c r="D120" s="405">
        <v>3070</v>
      </c>
      <c r="E120" s="404">
        <v>10100</v>
      </c>
      <c r="F120" s="396">
        <v>9520</v>
      </c>
      <c r="G120" s="395">
        <v>14500</v>
      </c>
      <c r="H120" s="398">
        <v>338647.9</v>
      </c>
      <c r="I120" s="397">
        <v>313497.5</v>
      </c>
      <c r="J120" s="397">
        <v>210222.5</v>
      </c>
      <c r="K120" s="399">
        <v>633962.9</v>
      </c>
      <c r="L120" s="398">
        <v>2234480</v>
      </c>
      <c r="M120" s="397">
        <v>2342828</v>
      </c>
      <c r="N120" s="399">
        <v>1327333</v>
      </c>
      <c r="O120" s="398">
        <v>144076.70000000001</v>
      </c>
      <c r="P120" s="397">
        <v>142556.79999999999</v>
      </c>
      <c r="Q120" s="397">
        <v>156527</v>
      </c>
      <c r="R120" s="397">
        <v>138076.9</v>
      </c>
      <c r="S120" s="397">
        <v>188142.5</v>
      </c>
      <c r="T120" s="399">
        <v>102299.7</v>
      </c>
      <c r="U120" s="398">
        <v>2314829</v>
      </c>
      <c r="V120" s="397">
        <v>2654935</v>
      </c>
      <c r="W120" s="397">
        <v>1593508</v>
      </c>
      <c r="X120" s="403">
        <f t="shared" si="27"/>
        <v>4670</v>
      </c>
      <c r="Y120" s="396">
        <f t="shared" si="28"/>
        <v>11373.333333333334</v>
      </c>
      <c r="Z120" s="396">
        <f t="shared" si="29"/>
        <v>374082.7</v>
      </c>
      <c r="AA120" s="396">
        <f t="shared" si="30"/>
        <v>1968213.6666666667</v>
      </c>
      <c r="AB120" s="396">
        <f t="shared" si="31"/>
        <v>145279.93333333332</v>
      </c>
      <c r="AC120" s="395">
        <f t="shared" si="32"/>
        <v>1126247.2450000001</v>
      </c>
      <c r="AD120" s="402">
        <f t="shared" si="33"/>
        <v>2.4354032833690225</v>
      </c>
      <c r="AE120" s="402">
        <f t="shared" si="34"/>
        <v>80.103361884368312</v>
      </c>
      <c r="AF120" s="402">
        <f t="shared" si="35"/>
        <v>32.891210433763185</v>
      </c>
    </row>
    <row r="121" spans="1:32">
      <c r="A121" s="394" t="s">
        <v>532</v>
      </c>
      <c r="B121" s="403">
        <v>26000</v>
      </c>
      <c r="C121" s="396">
        <v>34600</v>
      </c>
      <c r="D121" s="405">
        <v>20000</v>
      </c>
      <c r="E121" s="404">
        <v>8540</v>
      </c>
      <c r="F121" s="396">
        <v>8100</v>
      </c>
      <c r="G121" s="395">
        <v>19800</v>
      </c>
      <c r="H121" s="398">
        <v>8354922</v>
      </c>
      <c r="I121" s="397">
        <v>559749.9</v>
      </c>
      <c r="J121" s="397">
        <v>13527740</v>
      </c>
      <c r="K121" s="399">
        <v>601569.9</v>
      </c>
      <c r="L121" s="398">
        <v>1267944</v>
      </c>
      <c r="M121" s="397">
        <v>766093.4</v>
      </c>
      <c r="N121" s="399">
        <v>1261381</v>
      </c>
      <c r="O121" s="398">
        <v>268241.5</v>
      </c>
      <c r="P121" s="397">
        <v>4063943</v>
      </c>
      <c r="Q121" s="397">
        <v>1524190</v>
      </c>
      <c r="R121" s="397">
        <v>8844579</v>
      </c>
      <c r="S121" s="397">
        <v>643499.9</v>
      </c>
      <c r="T121" s="399">
        <v>591556.9</v>
      </c>
      <c r="U121" s="398">
        <v>328787.7</v>
      </c>
      <c r="V121" s="397">
        <v>552831</v>
      </c>
      <c r="W121" s="397">
        <v>609496.69999999995</v>
      </c>
      <c r="X121" s="403">
        <f t="shared" si="27"/>
        <v>26866.666666666668</v>
      </c>
      <c r="Y121" s="396">
        <f t="shared" si="28"/>
        <v>12146.666666666666</v>
      </c>
      <c r="Z121" s="396">
        <f t="shared" si="29"/>
        <v>5760995.4499999993</v>
      </c>
      <c r="AA121" s="396">
        <f t="shared" si="30"/>
        <v>1098472.8</v>
      </c>
      <c r="AB121" s="396">
        <f t="shared" si="31"/>
        <v>2656001.7166666668</v>
      </c>
      <c r="AC121" s="395">
        <f t="shared" si="32"/>
        <v>1342397.9000000001</v>
      </c>
      <c r="AD121" s="402">
        <f t="shared" si="33"/>
        <v>0.45210918114143916</v>
      </c>
      <c r="AE121" s="402">
        <f t="shared" si="34"/>
        <v>214.42911104218359</v>
      </c>
      <c r="AF121" s="406">
        <f t="shared" si="35"/>
        <v>474.28612376509329</v>
      </c>
    </row>
    <row r="122" spans="1:32">
      <c r="A122" s="394" t="s">
        <v>530</v>
      </c>
      <c r="B122" s="403">
        <v>1370000</v>
      </c>
      <c r="C122" s="396">
        <v>1310000</v>
      </c>
      <c r="D122" s="405">
        <v>1300000</v>
      </c>
      <c r="E122" s="404">
        <v>986000</v>
      </c>
      <c r="F122" s="396">
        <v>1990000</v>
      </c>
      <c r="G122" s="395">
        <v>1140000</v>
      </c>
      <c r="H122" s="398">
        <v>114330.8</v>
      </c>
      <c r="I122" s="397">
        <v>54632.02</v>
      </c>
      <c r="J122" s="397">
        <v>96615</v>
      </c>
      <c r="K122" s="399">
        <v>99313.56</v>
      </c>
      <c r="L122" s="398">
        <v>55647.55</v>
      </c>
      <c r="M122" s="397">
        <v>61944.05</v>
      </c>
      <c r="N122" s="399">
        <v>56021.25</v>
      </c>
      <c r="O122" s="398">
        <v>71424.240000000005</v>
      </c>
      <c r="P122" s="397">
        <v>71919.64</v>
      </c>
      <c r="Q122" s="397">
        <v>35512</v>
      </c>
      <c r="R122" s="397">
        <v>57766.75</v>
      </c>
      <c r="S122" s="397">
        <v>56685.05</v>
      </c>
      <c r="T122" s="399">
        <v>62956.23</v>
      </c>
      <c r="U122" s="398">
        <v>49280.480000000003</v>
      </c>
      <c r="V122" s="397">
        <v>68331.28</v>
      </c>
      <c r="W122" s="397">
        <v>51670.83</v>
      </c>
      <c r="X122" s="403">
        <f t="shared" si="27"/>
        <v>1326666.6666666667</v>
      </c>
      <c r="Y122" s="396">
        <f t="shared" si="28"/>
        <v>1372000</v>
      </c>
      <c r="Z122" s="396">
        <f t="shared" si="29"/>
        <v>91222.845000000001</v>
      </c>
      <c r="AA122" s="396">
        <f t="shared" si="30"/>
        <v>57870.950000000004</v>
      </c>
      <c r="AB122" s="396">
        <f t="shared" si="31"/>
        <v>59377.318333333329</v>
      </c>
      <c r="AC122" s="395">
        <f t="shared" si="32"/>
        <v>276732.99833333335</v>
      </c>
      <c r="AD122" s="402">
        <f t="shared" si="33"/>
        <v>1.0341708542713568</v>
      </c>
      <c r="AE122" s="402">
        <f t="shared" si="34"/>
        <v>6.8760938442211053E-2</v>
      </c>
      <c r="AF122" s="402">
        <f t="shared" si="35"/>
        <v>6.6488954081632648E-2</v>
      </c>
    </row>
    <row r="123" spans="1:32">
      <c r="A123" s="394" t="s">
        <v>528</v>
      </c>
      <c r="B123" s="403">
        <v>10700000</v>
      </c>
      <c r="C123" s="396">
        <v>9730000</v>
      </c>
      <c r="D123" s="405">
        <v>8990000</v>
      </c>
      <c r="E123" s="404">
        <v>8190000</v>
      </c>
      <c r="F123" s="396">
        <v>5580000</v>
      </c>
      <c r="G123" s="395">
        <v>10400000</v>
      </c>
      <c r="H123" s="398">
        <v>502074.1</v>
      </c>
      <c r="I123" s="397">
        <v>1834676</v>
      </c>
      <c r="J123" s="397">
        <v>161415.1</v>
      </c>
      <c r="K123" s="399">
        <v>375385.59999999998</v>
      </c>
      <c r="L123" s="398">
        <v>44098.61</v>
      </c>
      <c r="M123" s="397">
        <v>104150.5</v>
      </c>
      <c r="N123" s="399">
        <v>65275.03</v>
      </c>
      <c r="O123" s="398">
        <v>108169.60000000001</v>
      </c>
      <c r="P123" s="397">
        <v>120667.4</v>
      </c>
      <c r="Q123" s="397">
        <v>54521.45</v>
      </c>
      <c r="R123" s="397">
        <v>38937.33</v>
      </c>
      <c r="S123" s="397">
        <v>7287.0569999999998</v>
      </c>
      <c r="T123" s="399">
        <v>34256.089999999997</v>
      </c>
      <c r="U123" s="398">
        <v>9639.9750000000004</v>
      </c>
      <c r="V123" s="397">
        <v>30477.84</v>
      </c>
      <c r="W123" s="397">
        <v>25780.82</v>
      </c>
      <c r="X123" s="403">
        <f t="shared" si="27"/>
        <v>9806666.666666666</v>
      </c>
      <c r="Y123" s="396">
        <f t="shared" si="28"/>
        <v>8056666.666666667</v>
      </c>
      <c r="Z123" s="396">
        <f t="shared" si="29"/>
        <v>718387.70000000007</v>
      </c>
      <c r="AA123" s="396">
        <f t="shared" si="30"/>
        <v>71174.713333333333</v>
      </c>
      <c r="AB123" s="396">
        <f t="shared" si="31"/>
        <v>60639.821166666668</v>
      </c>
      <c r="AC123" s="395">
        <f t="shared" si="32"/>
        <v>39196.870833333342</v>
      </c>
      <c r="AD123" s="402">
        <f t="shared" si="33"/>
        <v>0.82154996600951746</v>
      </c>
      <c r="AE123" s="402">
        <f t="shared" si="34"/>
        <v>7.3255033990482679E-2</v>
      </c>
      <c r="AF123" s="402">
        <f t="shared" si="35"/>
        <v>8.9166863880844022E-2</v>
      </c>
    </row>
    <row r="124" spans="1:32">
      <c r="A124" s="394" t="s">
        <v>526</v>
      </c>
      <c r="B124" s="403">
        <v>51900</v>
      </c>
      <c r="C124" s="396">
        <v>75500</v>
      </c>
      <c r="D124" s="405">
        <v>50100</v>
      </c>
      <c r="E124" s="404">
        <v>0</v>
      </c>
      <c r="F124" s="396">
        <v>0</v>
      </c>
      <c r="G124" s="395">
        <v>0</v>
      </c>
      <c r="H124" s="398">
        <v>1161119</v>
      </c>
      <c r="I124" s="397">
        <v>1138332</v>
      </c>
      <c r="J124" s="397">
        <v>907888.8</v>
      </c>
      <c r="K124" s="399">
        <v>1585459</v>
      </c>
      <c r="L124" s="398">
        <v>8576061</v>
      </c>
      <c r="M124" s="397">
        <v>9723407</v>
      </c>
      <c r="N124" s="399">
        <v>9553093</v>
      </c>
      <c r="O124" s="398">
        <v>359663.6</v>
      </c>
      <c r="P124" s="397">
        <v>280784.5</v>
      </c>
      <c r="Q124" s="397">
        <v>455867.2</v>
      </c>
      <c r="R124" s="397">
        <v>264284.09999999998</v>
      </c>
      <c r="S124" s="397">
        <v>497469.5</v>
      </c>
      <c r="T124" s="399">
        <v>369854.5</v>
      </c>
      <c r="U124" s="398">
        <v>7053356</v>
      </c>
      <c r="V124" s="397">
        <v>7169314</v>
      </c>
      <c r="W124" s="397">
        <v>7258916</v>
      </c>
      <c r="X124" s="403">
        <f t="shared" si="27"/>
        <v>59166.666666666664</v>
      </c>
      <c r="Y124" s="396">
        <f t="shared" si="28"/>
        <v>0</v>
      </c>
      <c r="Z124" s="396">
        <f t="shared" si="29"/>
        <v>1198199.7</v>
      </c>
      <c r="AA124" s="396">
        <f t="shared" si="30"/>
        <v>9284187</v>
      </c>
      <c r="AB124" s="396">
        <f t="shared" si="31"/>
        <v>371320.56666666665</v>
      </c>
      <c r="AC124" s="395">
        <f t="shared" si="32"/>
        <v>3591247.4391666665</v>
      </c>
      <c r="AD124" s="402">
        <f t="shared" si="33"/>
        <v>0</v>
      </c>
      <c r="AE124" s="402">
        <f t="shared" si="34"/>
        <v>20.251262535211268</v>
      </c>
      <c r="AF124" s="402" t="e">
        <f t="shared" si="35"/>
        <v>#DIV/0!</v>
      </c>
    </row>
    <row r="125" spans="1:32">
      <c r="A125" s="394" t="s">
        <v>522</v>
      </c>
      <c r="B125" s="403">
        <v>13000</v>
      </c>
      <c r="C125" s="396">
        <v>10400</v>
      </c>
      <c r="D125" s="405">
        <v>25400</v>
      </c>
      <c r="E125" s="404">
        <v>23500</v>
      </c>
      <c r="F125" s="396">
        <v>43500</v>
      </c>
      <c r="G125" s="395">
        <v>25200</v>
      </c>
      <c r="H125" s="398">
        <v>88788.68</v>
      </c>
      <c r="I125" s="397">
        <v>110067.4</v>
      </c>
      <c r="J125" s="397">
        <v>97542.28</v>
      </c>
      <c r="K125" s="399">
        <v>125914.9</v>
      </c>
      <c r="L125" s="398">
        <v>38335.57</v>
      </c>
      <c r="M125" s="397">
        <v>71249.83</v>
      </c>
      <c r="N125" s="399">
        <v>80823.81</v>
      </c>
      <c r="O125" s="398">
        <v>157319.5</v>
      </c>
      <c r="P125" s="397">
        <v>122309.2</v>
      </c>
      <c r="Q125" s="397">
        <v>118965.8</v>
      </c>
      <c r="R125" s="397">
        <v>108340.2</v>
      </c>
      <c r="S125" s="397">
        <v>116031.4</v>
      </c>
      <c r="T125" s="399">
        <v>115545</v>
      </c>
      <c r="U125" s="398">
        <v>87778.57</v>
      </c>
      <c r="V125" s="397">
        <v>74210.66</v>
      </c>
      <c r="W125" s="397">
        <v>72558.06</v>
      </c>
      <c r="X125" s="403">
        <f t="shared" si="27"/>
        <v>16266.666666666666</v>
      </c>
      <c r="Y125" s="396">
        <f t="shared" si="28"/>
        <v>30733.333333333332</v>
      </c>
      <c r="Z125" s="396">
        <f t="shared" si="29"/>
        <v>105578.315</v>
      </c>
      <c r="AA125" s="396">
        <f t="shared" si="30"/>
        <v>63469.736666666664</v>
      </c>
      <c r="AB125" s="396">
        <f t="shared" si="31"/>
        <v>123085.18333333333</v>
      </c>
      <c r="AC125" s="395">
        <f t="shared" si="32"/>
        <v>3619355.5483333333</v>
      </c>
      <c r="AD125" s="402">
        <f t="shared" si="33"/>
        <v>1.889344262295082</v>
      </c>
      <c r="AE125" s="402">
        <f t="shared" si="34"/>
        <v>6.49047018442623</v>
      </c>
      <c r="AF125" s="402">
        <f t="shared" si="35"/>
        <v>3.4353030911062907</v>
      </c>
    </row>
    <row r="126" spans="1:32">
      <c r="A126" s="394" t="s">
        <v>508</v>
      </c>
      <c r="B126" s="403">
        <v>1310000</v>
      </c>
      <c r="C126" s="396">
        <v>1540000</v>
      </c>
      <c r="D126" s="405">
        <v>1190000</v>
      </c>
      <c r="E126" s="404">
        <v>2100000</v>
      </c>
      <c r="F126" s="396">
        <v>966000</v>
      </c>
      <c r="G126" s="395">
        <v>2550000</v>
      </c>
      <c r="H126" s="398">
        <v>150354000</v>
      </c>
      <c r="I126" s="397">
        <v>141094300</v>
      </c>
      <c r="J126" s="397">
        <v>189872600</v>
      </c>
      <c r="K126" s="399">
        <v>137055400</v>
      </c>
      <c r="L126" s="398">
        <v>145854300</v>
      </c>
      <c r="M126" s="397">
        <v>81250810</v>
      </c>
      <c r="N126" s="399">
        <v>64616350</v>
      </c>
      <c r="O126" s="398">
        <v>252716200</v>
      </c>
      <c r="P126" s="397">
        <v>190964200</v>
      </c>
      <c r="Q126" s="397">
        <v>261123500</v>
      </c>
      <c r="R126" s="397">
        <v>211463100</v>
      </c>
      <c r="S126" s="397">
        <v>223841700</v>
      </c>
      <c r="T126" s="399">
        <v>160165900</v>
      </c>
      <c r="U126" s="398">
        <v>105588000</v>
      </c>
      <c r="V126" s="397">
        <v>117979400</v>
      </c>
      <c r="W126" s="397">
        <v>61528180</v>
      </c>
      <c r="X126" s="403">
        <f t="shared" si="27"/>
        <v>1346666.6666666667</v>
      </c>
      <c r="Y126" s="396">
        <f t="shared" si="28"/>
        <v>1872000</v>
      </c>
      <c r="Z126" s="396">
        <f t="shared" si="29"/>
        <v>154594075</v>
      </c>
      <c r="AA126" s="396">
        <f t="shared" si="30"/>
        <v>97240486.666666672</v>
      </c>
      <c r="AB126" s="396">
        <f t="shared" si="31"/>
        <v>216712433.33333334</v>
      </c>
      <c r="AC126" s="395">
        <f t="shared" si="32"/>
        <v>47555021.215000004</v>
      </c>
      <c r="AD126" s="402">
        <f t="shared" si="33"/>
        <v>1.39009900990099</v>
      </c>
      <c r="AE126" s="402">
        <f t="shared" si="34"/>
        <v>114.79758044554455</v>
      </c>
      <c r="AF126" s="402">
        <f t="shared" si="35"/>
        <v>82.582305021367517</v>
      </c>
    </row>
    <row r="127" spans="1:32">
      <c r="A127" s="394" t="s">
        <v>506</v>
      </c>
      <c r="B127" s="403">
        <v>879000</v>
      </c>
      <c r="C127" s="396">
        <v>1060000</v>
      </c>
      <c r="D127" s="405">
        <v>869000</v>
      </c>
      <c r="E127" s="404">
        <v>1860000</v>
      </c>
      <c r="F127" s="396">
        <v>991000</v>
      </c>
      <c r="G127" s="395">
        <v>2760000</v>
      </c>
      <c r="H127" s="398">
        <v>298081900</v>
      </c>
      <c r="I127" s="397">
        <v>177185700</v>
      </c>
      <c r="J127" s="397">
        <v>206167900</v>
      </c>
      <c r="K127" s="399">
        <v>194898700</v>
      </c>
      <c r="L127" s="398">
        <v>120528100</v>
      </c>
      <c r="M127" s="397">
        <v>92266700</v>
      </c>
      <c r="N127" s="399">
        <v>73316980</v>
      </c>
      <c r="O127" s="398">
        <v>236041900</v>
      </c>
      <c r="P127" s="397">
        <v>195396200</v>
      </c>
      <c r="Q127" s="397">
        <v>225688500</v>
      </c>
      <c r="R127" s="397">
        <v>172605500</v>
      </c>
      <c r="S127" s="397">
        <v>286469200</v>
      </c>
      <c r="T127" s="399">
        <v>196362700</v>
      </c>
      <c r="U127" s="398">
        <v>70600450</v>
      </c>
      <c r="V127" s="397">
        <v>89867360</v>
      </c>
      <c r="W127" s="397">
        <v>82065400</v>
      </c>
      <c r="X127" s="403">
        <f t="shared" si="27"/>
        <v>936000</v>
      </c>
      <c r="Y127" s="396">
        <f t="shared" si="28"/>
        <v>1870333.3333333333</v>
      </c>
      <c r="Z127" s="396">
        <f t="shared" si="29"/>
        <v>219083550</v>
      </c>
      <c r="AA127" s="396">
        <f t="shared" si="30"/>
        <v>95370593.333333328</v>
      </c>
      <c r="AB127" s="396">
        <f t="shared" si="31"/>
        <v>218760666.66666666</v>
      </c>
      <c r="AC127" s="395">
        <f t="shared" si="32"/>
        <v>87938131.666666672</v>
      </c>
      <c r="AD127" s="402">
        <f t="shared" si="33"/>
        <v>1.9982193732193732</v>
      </c>
      <c r="AE127" s="402">
        <f t="shared" si="34"/>
        <v>234.06362179487181</v>
      </c>
      <c r="AF127" s="402">
        <f t="shared" si="35"/>
        <v>117.13609873462842</v>
      </c>
    </row>
    <row r="128" spans="1:32">
      <c r="A128" s="394" t="s">
        <v>500</v>
      </c>
      <c r="B128" s="403">
        <v>580000</v>
      </c>
      <c r="C128" s="396">
        <v>459000</v>
      </c>
      <c r="D128" s="405">
        <v>474000</v>
      </c>
      <c r="E128" s="404">
        <v>1750000</v>
      </c>
      <c r="F128" s="396">
        <v>574000</v>
      </c>
      <c r="G128" s="395">
        <v>2260000</v>
      </c>
      <c r="H128" s="398">
        <v>9371421</v>
      </c>
      <c r="I128" s="397">
        <v>7357138</v>
      </c>
      <c r="J128" s="397">
        <v>8667285</v>
      </c>
      <c r="K128" s="399">
        <v>10484220</v>
      </c>
      <c r="L128" s="398">
        <v>14692090</v>
      </c>
      <c r="M128" s="397">
        <v>5458970</v>
      </c>
      <c r="N128" s="399">
        <v>4622276</v>
      </c>
      <c r="O128" s="398">
        <v>7279354</v>
      </c>
      <c r="P128" s="397">
        <v>8909239</v>
      </c>
      <c r="Q128" s="397">
        <v>8365924</v>
      </c>
      <c r="R128" s="397">
        <v>10962350</v>
      </c>
      <c r="S128" s="397">
        <v>12763540</v>
      </c>
      <c r="T128" s="399">
        <v>11268300</v>
      </c>
      <c r="U128" s="398">
        <v>10339630</v>
      </c>
      <c r="V128" s="397">
        <v>6780794</v>
      </c>
      <c r="W128" s="397">
        <v>5774618</v>
      </c>
      <c r="X128" s="403">
        <f t="shared" si="27"/>
        <v>504333.33333333331</v>
      </c>
      <c r="Y128" s="396">
        <f t="shared" si="28"/>
        <v>1528000</v>
      </c>
      <c r="Z128" s="396">
        <f t="shared" si="29"/>
        <v>8970016</v>
      </c>
      <c r="AA128" s="396">
        <f t="shared" si="30"/>
        <v>8257778.666666667</v>
      </c>
      <c r="AB128" s="396">
        <f t="shared" si="31"/>
        <v>9924784.5</v>
      </c>
      <c r="AC128" s="396">
        <f t="shared" si="32"/>
        <v>44238042</v>
      </c>
      <c r="AD128" s="406">
        <f t="shared" si="33"/>
        <v>3.0297422339722409</v>
      </c>
      <c r="AE128" s="402">
        <f t="shared" si="34"/>
        <v>17.785887640449438</v>
      </c>
      <c r="AF128" s="402">
        <f t="shared" si="35"/>
        <v>5.8704293193717278</v>
      </c>
    </row>
    <row r="129" spans="1:32">
      <c r="A129" s="394" t="s">
        <v>914</v>
      </c>
      <c r="B129" s="403">
        <v>298000</v>
      </c>
      <c r="C129" s="396">
        <v>277000</v>
      </c>
      <c r="D129" s="405">
        <v>200000</v>
      </c>
      <c r="E129" s="404">
        <v>177000</v>
      </c>
      <c r="F129" s="396">
        <v>168000</v>
      </c>
      <c r="G129" s="395">
        <v>244000</v>
      </c>
      <c r="H129" s="398">
        <v>1177752</v>
      </c>
      <c r="I129" s="397">
        <v>869982.2</v>
      </c>
      <c r="J129" s="397">
        <v>1629547</v>
      </c>
      <c r="K129" s="399">
        <v>2288155</v>
      </c>
      <c r="L129" s="398">
        <v>2296206</v>
      </c>
      <c r="M129" s="397">
        <v>857148.2</v>
      </c>
      <c r="N129" s="399">
        <v>1168603</v>
      </c>
      <c r="O129" s="398">
        <v>409086.8</v>
      </c>
      <c r="P129" s="397">
        <v>424165</v>
      </c>
      <c r="Q129" s="397">
        <v>1020818</v>
      </c>
      <c r="R129" s="397">
        <v>1326447</v>
      </c>
      <c r="S129" s="397">
        <v>1884086</v>
      </c>
      <c r="T129" s="399">
        <v>1656179</v>
      </c>
      <c r="U129" s="398">
        <v>514652.6</v>
      </c>
      <c r="V129" s="397">
        <v>1229321</v>
      </c>
      <c r="W129" s="397">
        <v>970868.7</v>
      </c>
      <c r="X129" s="403">
        <f t="shared" si="27"/>
        <v>258333.33333333334</v>
      </c>
      <c r="Y129" s="396">
        <f t="shared" si="28"/>
        <v>196333.33333333334</v>
      </c>
      <c r="Z129" s="396">
        <f t="shared" si="29"/>
        <v>1491359.05</v>
      </c>
      <c r="AA129" s="396">
        <f t="shared" si="30"/>
        <v>1440652.4000000001</v>
      </c>
      <c r="AB129" s="396">
        <f t="shared" si="31"/>
        <v>1120130.3</v>
      </c>
      <c r="AC129" s="395">
        <f t="shared" si="32"/>
        <v>4268314.05</v>
      </c>
      <c r="AD129" s="402">
        <f t="shared" si="33"/>
        <v>0.76</v>
      </c>
      <c r="AE129" s="402">
        <f t="shared" si="34"/>
        <v>5.7730027741935483</v>
      </c>
      <c r="AF129" s="402">
        <f t="shared" si="35"/>
        <v>7.5960562818336159</v>
      </c>
    </row>
    <row r="130" spans="1:32">
      <c r="A130" s="394" t="s">
        <v>494</v>
      </c>
      <c r="B130" s="403">
        <v>11800</v>
      </c>
      <c r="C130" s="396">
        <v>8270</v>
      </c>
      <c r="D130" s="405">
        <v>8310</v>
      </c>
      <c r="E130" s="404">
        <v>8710</v>
      </c>
      <c r="F130" s="396">
        <v>9130</v>
      </c>
      <c r="G130" s="395">
        <v>12300</v>
      </c>
      <c r="H130" s="398">
        <v>596526.19999999995</v>
      </c>
      <c r="I130" s="397">
        <v>433809.3</v>
      </c>
      <c r="J130" s="397">
        <v>484617.8</v>
      </c>
      <c r="K130" s="399">
        <v>461537.6</v>
      </c>
      <c r="L130" s="398">
        <v>108483.4</v>
      </c>
      <c r="M130" s="397">
        <v>74242.52</v>
      </c>
      <c r="N130" s="399">
        <v>67284.59</v>
      </c>
      <c r="O130" s="398">
        <v>698916</v>
      </c>
      <c r="P130" s="397">
        <v>458322.1</v>
      </c>
      <c r="Q130" s="397">
        <v>632550.30000000005</v>
      </c>
      <c r="R130" s="397">
        <v>482857.2</v>
      </c>
      <c r="S130" s="397">
        <v>937688.8</v>
      </c>
      <c r="T130" s="399">
        <v>491072</v>
      </c>
      <c r="U130" s="398">
        <v>59774.87</v>
      </c>
      <c r="V130" s="397">
        <v>60946.02</v>
      </c>
      <c r="W130" s="397">
        <v>69229.55</v>
      </c>
      <c r="X130" s="403">
        <f t="shared" si="27"/>
        <v>9460</v>
      </c>
      <c r="Y130" s="396">
        <f t="shared" si="28"/>
        <v>10046.666666666666</v>
      </c>
      <c r="Z130" s="396">
        <f t="shared" si="29"/>
        <v>494122.72499999998</v>
      </c>
      <c r="AA130" s="396">
        <f t="shared" si="30"/>
        <v>83336.836666666655</v>
      </c>
      <c r="AB130" s="396">
        <f t="shared" si="31"/>
        <v>616901.06666666677</v>
      </c>
      <c r="AC130" s="395">
        <f t="shared" si="32"/>
        <v>484132.12333333329</v>
      </c>
      <c r="AD130" s="402">
        <f t="shared" si="33"/>
        <v>1.0620155038759689</v>
      </c>
      <c r="AE130" s="402">
        <f t="shared" si="34"/>
        <v>52.232846194503168</v>
      </c>
      <c r="AF130" s="402">
        <f t="shared" si="35"/>
        <v>49.182752986065033</v>
      </c>
    </row>
    <row r="131" spans="1:32">
      <c r="A131" s="394" t="s">
        <v>490</v>
      </c>
      <c r="B131" s="403">
        <v>57400</v>
      </c>
      <c r="C131" s="396">
        <v>79000</v>
      </c>
      <c r="D131" s="405">
        <v>76600</v>
      </c>
      <c r="E131" s="404">
        <v>39300</v>
      </c>
      <c r="F131" s="396">
        <v>65900</v>
      </c>
      <c r="G131" s="395">
        <v>85900</v>
      </c>
      <c r="H131" s="398">
        <v>1906619</v>
      </c>
      <c r="I131" s="397">
        <v>2336843</v>
      </c>
      <c r="J131" s="397">
        <v>1766468</v>
      </c>
      <c r="K131" s="399">
        <v>2271829</v>
      </c>
      <c r="L131" s="398">
        <v>985698.8</v>
      </c>
      <c r="M131" s="397">
        <v>559052.6</v>
      </c>
      <c r="N131" s="399">
        <v>336670.8</v>
      </c>
      <c r="O131" s="398">
        <v>1645992</v>
      </c>
      <c r="P131" s="397">
        <v>2117109</v>
      </c>
      <c r="Q131" s="397">
        <v>1508970</v>
      </c>
      <c r="R131" s="397">
        <v>1967276</v>
      </c>
      <c r="S131" s="397">
        <v>3011377</v>
      </c>
      <c r="T131" s="399">
        <v>3275810</v>
      </c>
      <c r="U131" s="398">
        <v>531582</v>
      </c>
      <c r="V131" s="397">
        <v>372129.2</v>
      </c>
      <c r="W131" s="397">
        <v>403385.59999999998</v>
      </c>
      <c r="X131" s="403">
        <f t="shared" si="27"/>
        <v>71000</v>
      </c>
      <c r="Y131" s="396">
        <f t="shared" si="28"/>
        <v>63700</v>
      </c>
      <c r="Z131" s="396">
        <f t="shared" si="29"/>
        <v>2070439.75</v>
      </c>
      <c r="AA131" s="396">
        <f t="shared" si="30"/>
        <v>627140.73333333328</v>
      </c>
      <c r="AB131" s="396">
        <f t="shared" si="31"/>
        <v>2254422.3333333335</v>
      </c>
      <c r="AC131" s="395">
        <f t="shared" si="32"/>
        <v>249507.87333333329</v>
      </c>
      <c r="AD131" s="402">
        <f t="shared" si="33"/>
        <v>0.89718309859154932</v>
      </c>
      <c r="AE131" s="402">
        <f t="shared" si="34"/>
        <v>29.16112323943662</v>
      </c>
      <c r="AF131" s="402">
        <f t="shared" si="35"/>
        <v>32.502978806907379</v>
      </c>
    </row>
    <row r="132" spans="1:32">
      <c r="A132" s="394" t="s">
        <v>423</v>
      </c>
      <c r="B132" s="403">
        <v>207000</v>
      </c>
      <c r="C132" s="396">
        <v>190000</v>
      </c>
      <c r="D132" s="405">
        <v>165000</v>
      </c>
      <c r="E132" s="404">
        <v>167000</v>
      </c>
      <c r="F132" s="396">
        <v>180000</v>
      </c>
      <c r="G132" s="395">
        <v>186000</v>
      </c>
      <c r="H132" s="398">
        <v>510484.9</v>
      </c>
      <c r="I132" s="397">
        <v>520634.3</v>
      </c>
      <c r="J132" s="397">
        <v>225904.4</v>
      </c>
      <c r="K132" s="399">
        <v>293976.59999999998</v>
      </c>
      <c r="L132" s="398">
        <v>202804.5</v>
      </c>
      <c r="M132" s="397">
        <v>258459.8</v>
      </c>
      <c r="N132" s="399">
        <v>165600.4</v>
      </c>
      <c r="O132" s="398">
        <v>373145.59999999998</v>
      </c>
      <c r="P132" s="397">
        <v>260880.9</v>
      </c>
      <c r="Q132" s="397">
        <v>165484.1</v>
      </c>
      <c r="R132" s="397">
        <v>250261.7</v>
      </c>
      <c r="S132" s="397">
        <v>245038.1</v>
      </c>
      <c r="T132" s="399">
        <v>273371.09999999998</v>
      </c>
      <c r="U132" s="398">
        <v>247230.5</v>
      </c>
      <c r="V132" s="397">
        <v>238383.1</v>
      </c>
      <c r="W132" s="397">
        <v>195875.9</v>
      </c>
      <c r="X132" s="403">
        <f t="shared" ref="X132:X143" si="36">AVERAGE(B132:D132)</f>
        <v>187333.33333333334</v>
      </c>
      <c r="Y132" s="396">
        <f t="shared" ref="Y132:Y143" si="37">AVERAGE(E132:G132)</f>
        <v>177666.66666666666</v>
      </c>
      <c r="Z132" s="396">
        <f t="shared" ref="Z132:Z143" si="38">AVERAGE(H132:K132)</f>
        <v>387750.04999999993</v>
      </c>
      <c r="AA132" s="396">
        <f t="shared" ref="AA132:AA143" si="39">AVERAGE(L132:N132)</f>
        <v>208954.9</v>
      </c>
      <c r="AB132" s="396">
        <f t="shared" ref="AB132:AB143" si="40">AVERAGE(O132:T132)</f>
        <v>261363.58333333334</v>
      </c>
      <c r="AC132" s="395">
        <f t="shared" ref="AC132:AC143" si="41">AVERAGE(U131:W132)</f>
        <v>331431.05</v>
      </c>
      <c r="AD132" s="402">
        <f t="shared" ref="AD132:AD143" si="42">Y132/X132</f>
        <v>0.9483985765124554</v>
      </c>
      <c r="AE132" s="402">
        <f t="shared" ref="AE132:AE143" si="43">Z132/X132</f>
        <v>2.0698401245551596</v>
      </c>
      <c r="AF132" s="402">
        <f t="shared" ref="AF132:AF143" si="44">Z132/Y132</f>
        <v>2.1824580675422136</v>
      </c>
    </row>
    <row r="133" spans="1:32">
      <c r="A133" s="394" t="s">
        <v>421</v>
      </c>
      <c r="B133" s="403">
        <v>410000</v>
      </c>
      <c r="C133" s="396">
        <v>460000</v>
      </c>
      <c r="D133" s="405">
        <v>490000</v>
      </c>
      <c r="E133" s="404">
        <v>465000</v>
      </c>
      <c r="F133" s="396">
        <v>870000</v>
      </c>
      <c r="G133" s="395">
        <v>548000</v>
      </c>
      <c r="H133" s="398">
        <v>1573839</v>
      </c>
      <c r="I133" s="397">
        <v>2719028</v>
      </c>
      <c r="J133" s="397">
        <v>893105.3</v>
      </c>
      <c r="K133" s="399">
        <v>1489131</v>
      </c>
      <c r="L133" s="398">
        <v>883798.2</v>
      </c>
      <c r="M133" s="397">
        <v>1418301</v>
      </c>
      <c r="N133" s="399">
        <v>1016090</v>
      </c>
      <c r="O133" s="398">
        <v>1425175</v>
      </c>
      <c r="P133" s="397">
        <v>1126970</v>
      </c>
      <c r="Q133" s="397">
        <v>1218141</v>
      </c>
      <c r="R133" s="397">
        <v>1208356</v>
      </c>
      <c r="S133" s="397">
        <v>1246471</v>
      </c>
      <c r="T133" s="399">
        <v>1295106</v>
      </c>
      <c r="U133" s="398">
        <v>1138908</v>
      </c>
      <c r="V133" s="397">
        <v>1240784</v>
      </c>
      <c r="W133" s="397">
        <v>1240075</v>
      </c>
      <c r="X133" s="403">
        <f t="shared" si="36"/>
        <v>453333.33333333331</v>
      </c>
      <c r="Y133" s="396">
        <f t="shared" si="37"/>
        <v>627666.66666666663</v>
      </c>
      <c r="Z133" s="396">
        <f t="shared" si="38"/>
        <v>1668775.825</v>
      </c>
      <c r="AA133" s="396">
        <f t="shared" si="39"/>
        <v>1106063.0666666667</v>
      </c>
      <c r="AB133" s="396">
        <f t="shared" si="40"/>
        <v>1253369.8333333333</v>
      </c>
      <c r="AC133" s="395">
        <f t="shared" si="41"/>
        <v>716876.08333333337</v>
      </c>
      <c r="AD133" s="402">
        <f t="shared" si="42"/>
        <v>1.3845588235294117</v>
      </c>
      <c r="AE133" s="402">
        <f t="shared" si="43"/>
        <v>3.681123143382353</v>
      </c>
      <c r="AF133" s="402">
        <f t="shared" si="44"/>
        <v>2.6586975438130644</v>
      </c>
    </row>
    <row r="134" spans="1:32">
      <c r="A134" s="394" t="s">
        <v>419</v>
      </c>
      <c r="B134" s="403">
        <v>5420000</v>
      </c>
      <c r="C134" s="396">
        <v>5800000</v>
      </c>
      <c r="D134" s="405">
        <v>7620000</v>
      </c>
      <c r="E134" s="404">
        <v>5650000</v>
      </c>
      <c r="F134" s="396">
        <v>8270000</v>
      </c>
      <c r="G134" s="395">
        <v>7560000</v>
      </c>
      <c r="H134" s="398">
        <v>26558670</v>
      </c>
      <c r="I134" s="397">
        <v>24762100</v>
      </c>
      <c r="J134" s="397">
        <v>15566960</v>
      </c>
      <c r="K134" s="399">
        <v>17714130</v>
      </c>
      <c r="L134" s="398">
        <v>20268580</v>
      </c>
      <c r="M134" s="397">
        <v>22748160</v>
      </c>
      <c r="N134" s="399">
        <v>15921830</v>
      </c>
      <c r="O134" s="398">
        <v>19846590</v>
      </c>
      <c r="P134" s="397">
        <v>16021540</v>
      </c>
      <c r="Q134" s="397">
        <v>17353720</v>
      </c>
      <c r="R134" s="397">
        <v>13564240</v>
      </c>
      <c r="S134" s="397">
        <v>14101990</v>
      </c>
      <c r="T134" s="399">
        <v>14741110</v>
      </c>
      <c r="U134" s="398">
        <v>17785750</v>
      </c>
      <c r="V134" s="397">
        <v>19754700</v>
      </c>
      <c r="W134" s="397">
        <v>22243970</v>
      </c>
      <c r="X134" s="403">
        <f t="shared" si="36"/>
        <v>6280000</v>
      </c>
      <c r="Y134" s="396">
        <f t="shared" si="37"/>
        <v>7160000</v>
      </c>
      <c r="Z134" s="396">
        <f t="shared" si="38"/>
        <v>21150465</v>
      </c>
      <c r="AA134" s="396">
        <f t="shared" si="39"/>
        <v>19646190</v>
      </c>
      <c r="AB134" s="396">
        <f t="shared" si="40"/>
        <v>15938198.333333334</v>
      </c>
      <c r="AC134" s="395">
        <f t="shared" si="41"/>
        <v>10567364.5</v>
      </c>
      <c r="AD134" s="402">
        <f t="shared" si="42"/>
        <v>1.1401273885350318</v>
      </c>
      <c r="AE134" s="402">
        <f t="shared" si="43"/>
        <v>3.3679084394904457</v>
      </c>
      <c r="AF134" s="402">
        <f t="shared" si="44"/>
        <v>2.9539755586592178</v>
      </c>
    </row>
    <row r="135" spans="1:32">
      <c r="A135" s="394" t="s">
        <v>417</v>
      </c>
      <c r="B135" s="403">
        <v>2760000</v>
      </c>
      <c r="C135" s="396">
        <v>3350000</v>
      </c>
      <c r="D135" s="405">
        <v>4690000</v>
      </c>
      <c r="E135" s="404">
        <v>3390000</v>
      </c>
      <c r="F135" s="396">
        <v>5330000</v>
      </c>
      <c r="G135" s="395">
        <v>4010000</v>
      </c>
      <c r="H135" s="398">
        <v>15353570</v>
      </c>
      <c r="I135" s="397">
        <v>11209760</v>
      </c>
      <c r="J135" s="397">
        <v>8993964</v>
      </c>
      <c r="K135" s="399">
        <v>5939528</v>
      </c>
      <c r="L135" s="398">
        <v>10136060</v>
      </c>
      <c r="M135" s="397">
        <v>11863420</v>
      </c>
      <c r="N135" s="399">
        <v>8240598</v>
      </c>
      <c r="O135" s="398">
        <v>8091384</v>
      </c>
      <c r="P135" s="397">
        <v>5798200</v>
      </c>
      <c r="Q135" s="397">
        <v>7467272</v>
      </c>
      <c r="R135" s="397">
        <v>4484672</v>
      </c>
      <c r="S135" s="397">
        <v>5638518</v>
      </c>
      <c r="T135" s="399">
        <v>5594220</v>
      </c>
      <c r="U135" s="398">
        <v>7878054</v>
      </c>
      <c r="V135" s="397">
        <v>10678810</v>
      </c>
      <c r="W135" s="397">
        <v>10387290</v>
      </c>
      <c r="X135" s="403">
        <f t="shared" si="36"/>
        <v>3600000</v>
      </c>
      <c r="Y135" s="396">
        <f t="shared" si="37"/>
        <v>4243333.333333333</v>
      </c>
      <c r="Z135" s="396">
        <f t="shared" si="38"/>
        <v>10374205.5</v>
      </c>
      <c r="AA135" s="396">
        <f t="shared" si="39"/>
        <v>10080026</v>
      </c>
      <c r="AB135" s="396">
        <f t="shared" si="40"/>
        <v>6179044.333333333</v>
      </c>
      <c r="AC135" s="395">
        <f t="shared" si="41"/>
        <v>14788095.666666666</v>
      </c>
      <c r="AD135" s="402">
        <f t="shared" si="42"/>
        <v>1.1787037037037036</v>
      </c>
      <c r="AE135" s="402">
        <f t="shared" si="43"/>
        <v>2.8817237499999999</v>
      </c>
      <c r="AF135" s="402">
        <f t="shared" si="44"/>
        <v>2.4448245483110762</v>
      </c>
    </row>
    <row r="136" spans="1:32">
      <c r="A136" s="394" t="s">
        <v>414</v>
      </c>
      <c r="B136" s="403">
        <v>19200</v>
      </c>
      <c r="C136" s="396">
        <v>14100</v>
      </c>
      <c r="D136" s="405">
        <v>16000</v>
      </c>
      <c r="E136" s="404">
        <v>11800</v>
      </c>
      <c r="F136" s="396">
        <v>19200</v>
      </c>
      <c r="G136" s="395">
        <v>16600</v>
      </c>
      <c r="H136" s="398">
        <v>85585.18</v>
      </c>
      <c r="I136" s="397">
        <v>165407.79999999999</v>
      </c>
      <c r="J136" s="397">
        <v>55234.74</v>
      </c>
      <c r="K136" s="399">
        <v>106244.2</v>
      </c>
      <c r="L136" s="398">
        <v>63374.7</v>
      </c>
      <c r="M136" s="397">
        <v>86890.21</v>
      </c>
      <c r="N136" s="399">
        <v>45189.75</v>
      </c>
      <c r="O136" s="398">
        <v>66461.97</v>
      </c>
      <c r="P136" s="397">
        <v>76421.259999999995</v>
      </c>
      <c r="Q136" s="397">
        <v>51727.71</v>
      </c>
      <c r="R136" s="397">
        <v>52453.39</v>
      </c>
      <c r="S136" s="397">
        <v>95365.28</v>
      </c>
      <c r="T136" s="399">
        <v>82048.12</v>
      </c>
      <c r="U136" s="398">
        <v>65190.82</v>
      </c>
      <c r="V136" s="397">
        <v>49137.05</v>
      </c>
      <c r="W136" s="397">
        <v>49475.33</v>
      </c>
      <c r="X136" s="403">
        <f t="shared" si="36"/>
        <v>16433.333333333332</v>
      </c>
      <c r="Y136" s="396">
        <f t="shared" si="37"/>
        <v>15866.666666666666</v>
      </c>
      <c r="Z136" s="396">
        <f t="shared" si="38"/>
        <v>103117.98</v>
      </c>
      <c r="AA136" s="396">
        <f t="shared" si="39"/>
        <v>65151.553333333337</v>
      </c>
      <c r="AB136" s="396">
        <f t="shared" si="40"/>
        <v>70746.28833333333</v>
      </c>
      <c r="AC136" s="395">
        <f t="shared" si="41"/>
        <v>4851326.2</v>
      </c>
      <c r="AD136" s="402">
        <f t="shared" si="42"/>
        <v>0.96551724137931039</v>
      </c>
      <c r="AE136" s="402">
        <f t="shared" si="43"/>
        <v>6.2749277890466537</v>
      </c>
      <c r="AF136" s="402">
        <f t="shared" si="44"/>
        <v>6.4990323529411764</v>
      </c>
    </row>
    <row r="137" spans="1:32">
      <c r="A137" s="394" t="s">
        <v>410</v>
      </c>
      <c r="B137" s="403">
        <v>450000</v>
      </c>
      <c r="C137" s="396">
        <v>544000</v>
      </c>
      <c r="D137" s="405">
        <v>564000</v>
      </c>
      <c r="E137" s="404">
        <v>994000</v>
      </c>
      <c r="F137" s="396">
        <v>2920000</v>
      </c>
      <c r="G137" s="395">
        <v>1520000</v>
      </c>
      <c r="H137" s="398">
        <v>6649666</v>
      </c>
      <c r="I137" s="397">
        <v>22979750</v>
      </c>
      <c r="J137" s="397">
        <v>3634761</v>
      </c>
      <c r="K137" s="399">
        <v>12383370</v>
      </c>
      <c r="L137" s="398">
        <v>5210936</v>
      </c>
      <c r="M137" s="397">
        <v>13593450</v>
      </c>
      <c r="N137" s="399">
        <v>5683114</v>
      </c>
      <c r="O137" s="398">
        <v>6742244</v>
      </c>
      <c r="P137" s="397">
        <v>5990742</v>
      </c>
      <c r="Q137" s="397">
        <v>7706578</v>
      </c>
      <c r="R137" s="397">
        <v>7889684</v>
      </c>
      <c r="S137" s="397">
        <v>6940258</v>
      </c>
      <c r="T137" s="399">
        <v>6857546</v>
      </c>
      <c r="U137" s="398">
        <v>6563804</v>
      </c>
      <c r="V137" s="397">
        <v>6985142</v>
      </c>
      <c r="W137" s="397">
        <v>8720551</v>
      </c>
      <c r="X137" s="403">
        <f t="shared" si="36"/>
        <v>519333.33333333331</v>
      </c>
      <c r="Y137" s="396">
        <f t="shared" si="37"/>
        <v>1811333.3333333333</v>
      </c>
      <c r="Z137" s="396">
        <f t="shared" si="38"/>
        <v>11411886.75</v>
      </c>
      <c r="AA137" s="396">
        <f t="shared" si="39"/>
        <v>8162500</v>
      </c>
      <c r="AB137" s="396">
        <f t="shared" si="40"/>
        <v>7021175.333333333</v>
      </c>
      <c r="AC137" s="396">
        <f t="shared" si="41"/>
        <v>3738883.3666666667</v>
      </c>
      <c r="AD137" s="406">
        <f t="shared" si="42"/>
        <v>3.4878048780487805</v>
      </c>
      <c r="AE137" s="402">
        <f t="shared" si="43"/>
        <v>21.974107991014122</v>
      </c>
      <c r="AF137" s="402">
        <f t="shared" si="44"/>
        <v>6.3002687246963562</v>
      </c>
    </row>
    <row r="138" spans="1:32">
      <c r="A138" s="394" t="s">
        <v>407</v>
      </c>
      <c r="B138" s="403">
        <v>76700</v>
      </c>
      <c r="C138" s="396">
        <v>82400</v>
      </c>
      <c r="D138" s="405">
        <v>72900</v>
      </c>
      <c r="E138" s="404">
        <v>68100</v>
      </c>
      <c r="F138" s="396">
        <v>192000</v>
      </c>
      <c r="G138" s="395">
        <v>116000</v>
      </c>
      <c r="H138" s="398">
        <v>7954176</v>
      </c>
      <c r="I138" s="397">
        <v>30012110</v>
      </c>
      <c r="J138" s="397">
        <v>3621380</v>
      </c>
      <c r="K138" s="399">
        <v>14990590</v>
      </c>
      <c r="L138" s="398">
        <v>6395422</v>
      </c>
      <c r="M138" s="397">
        <v>13829850</v>
      </c>
      <c r="N138" s="399">
        <v>7155358</v>
      </c>
      <c r="O138" s="398">
        <v>9909703</v>
      </c>
      <c r="P138" s="397">
        <v>7592040</v>
      </c>
      <c r="Q138" s="397">
        <v>11449630</v>
      </c>
      <c r="R138" s="397">
        <v>9083452</v>
      </c>
      <c r="S138" s="397">
        <v>8776752</v>
      </c>
      <c r="T138" s="399">
        <v>8357132</v>
      </c>
      <c r="U138" s="398">
        <v>8075030</v>
      </c>
      <c r="V138" s="397">
        <v>11922220</v>
      </c>
      <c r="W138" s="397">
        <v>10645680</v>
      </c>
      <c r="X138" s="403">
        <f t="shared" si="36"/>
        <v>77333.333333333328</v>
      </c>
      <c r="Y138" s="396">
        <f t="shared" si="37"/>
        <v>125366.66666666667</v>
      </c>
      <c r="Z138" s="396">
        <f t="shared" si="38"/>
        <v>14144564</v>
      </c>
      <c r="AA138" s="396">
        <f t="shared" si="39"/>
        <v>9126876.666666666</v>
      </c>
      <c r="AB138" s="396">
        <f t="shared" si="40"/>
        <v>9194784.833333334</v>
      </c>
      <c r="AC138" s="395">
        <f t="shared" si="41"/>
        <v>8818737.833333334</v>
      </c>
      <c r="AD138" s="402">
        <f t="shared" si="42"/>
        <v>1.6211206896551726</v>
      </c>
      <c r="AE138" s="402">
        <f t="shared" si="43"/>
        <v>182.90384482758623</v>
      </c>
      <c r="AF138" s="402">
        <f t="shared" si="44"/>
        <v>112.82555703270407</v>
      </c>
    </row>
    <row r="139" spans="1:32">
      <c r="A139" s="394" t="s">
        <v>403</v>
      </c>
      <c r="B139" s="403">
        <v>4440</v>
      </c>
      <c r="C139" s="396">
        <v>4840</v>
      </c>
      <c r="D139" s="405">
        <v>4200</v>
      </c>
      <c r="E139" s="404">
        <v>3980</v>
      </c>
      <c r="F139" s="396">
        <v>12700</v>
      </c>
      <c r="G139" s="395">
        <v>6480</v>
      </c>
      <c r="H139" s="398">
        <v>473780.8</v>
      </c>
      <c r="I139" s="397">
        <v>1352454</v>
      </c>
      <c r="J139" s="397">
        <v>224094.9</v>
      </c>
      <c r="K139" s="399">
        <v>614819.1</v>
      </c>
      <c r="L139" s="398">
        <v>293325.8</v>
      </c>
      <c r="M139" s="397">
        <v>495440</v>
      </c>
      <c r="N139" s="399">
        <v>251582.1</v>
      </c>
      <c r="O139" s="398">
        <v>653409.1</v>
      </c>
      <c r="P139" s="397">
        <v>718744</v>
      </c>
      <c r="Q139" s="397">
        <v>858090.3</v>
      </c>
      <c r="R139" s="397">
        <v>1017757</v>
      </c>
      <c r="S139" s="397">
        <v>650227.30000000005</v>
      </c>
      <c r="T139" s="399">
        <v>945134.5</v>
      </c>
      <c r="U139" s="398">
        <v>550369.30000000005</v>
      </c>
      <c r="V139" s="397">
        <v>592836.4</v>
      </c>
      <c r="W139" s="397">
        <v>651686.30000000005</v>
      </c>
      <c r="X139" s="403">
        <f t="shared" si="36"/>
        <v>4493.333333333333</v>
      </c>
      <c r="Y139" s="396">
        <f t="shared" si="37"/>
        <v>7720</v>
      </c>
      <c r="Z139" s="396">
        <f t="shared" si="38"/>
        <v>666287.19999999995</v>
      </c>
      <c r="AA139" s="396">
        <f t="shared" si="39"/>
        <v>346782.63333333336</v>
      </c>
      <c r="AB139" s="396">
        <f t="shared" si="40"/>
        <v>807227.03333333333</v>
      </c>
      <c r="AC139" s="395">
        <f t="shared" si="41"/>
        <v>5406303.666666667</v>
      </c>
      <c r="AD139" s="402">
        <f t="shared" si="42"/>
        <v>1.7181008902077153</v>
      </c>
      <c r="AE139" s="402">
        <f t="shared" si="43"/>
        <v>148.28350148367952</v>
      </c>
      <c r="AF139" s="402">
        <f t="shared" si="44"/>
        <v>86.306632124352319</v>
      </c>
    </row>
    <row r="140" spans="1:32">
      <c r="A140" s="394" t="s">
        <v>401</v>
      </c>
      <c r="B140" s="403">
        <v>97600</v>
      </c>
      <c r="C140" s="396">
        <v>110000</v>
      </c>
      <c r="D140" s="405">
        <v>93600</v>
      </c>
      <c r="E140" s="404">
        <v>124000</v>
      </c>
      <c r="F140" s="396">
        <v>426000</v>
      </c>
      <c r="G140" s="395">
        <v>239000</v>
      </c>
      <c r="H140" s="398">
        <v>5448528</v>
      </c>
      <c r="I140" s="397">
        <v>7839950</v>
      </c>
      <c r="J140" s="397">
        <v>2024984</v>
      </c>
      <c r="K140" s="399">
        <v>7331002</v>
      </c>
      <c r="L140" s="398">
        <v>8486701</v>
      </c>
      <c r="M140" s="397">
        <v>9809628</v>
      </c>
      <c r="N140" s="399">
        <v>6985318</v>
      </c>
      <c r="O140" s="398">
        <v>4046216</v>
      </c>
      <c r="P140" s="397">
        <v>2052459</v>
      </c>
      <c r="Q140" s="397">
        <v>4242896</v>
      </c>
      <c r="R140" s="397">
        <v>1876749</v>
      </c>
      <c r="S140" s="397">
        <v>3365164</v>
      </c>
      <c r="T140" s="399">
        <v>2922043</v>
      </c>
      <c r="U140" s="398">
        <v>8100156</v>
      </c>
      <c r="V140" s="397">
        <v>8553200</v>
      </c>
      <c r="W140" s="397">
        <v>6729710</v>
      </c>
      <c r="X140" s="403">
        <f t="shared" si="36"/>
        <v>100400</v>
      </c>
      <c r="Y140" s="396">
        <f t="shared" si="37"/>
        <v>263000</v>
      </c>
      <c r="Z140" s="396">
        <f t="shared" si="38"/>
        <v>5661116</v>
      </c>
      <c r="AA140" s="396">
        <f t="shared" si="39"/>
        <v>8427215.666666666</v>
      </c>
      <c r="AB140" s="396">
        <f t="shared" si="40"/>
        <v>3084254.5</v>
      </c>
      <c r="AC140" s="395">
        <f t="shared" si="41"/>
        <v>4196326.333333333</v>
      </c>
      <c r="AD140" s="402">
        <f t="shared" si="42"/>
        <v>2.6195219123505975</v>
      </c>
      <c r="AE140" s="402">
        <f t="shared" si="43"/>
        <v>56.385617529880477</v>
      </c>
      <c r="AF140" s="402">
        <f t="shared" si="44"/>
        <v>21.525155893536123</v>
      </c>
    </row>
    <row r="141" spans="1:32">
      <c r="A141" s="394" t="s">
        <v>399</v>
      </c>
      <c r="B141" s="403">
        <v>10800</v>
      </c>
      <c r="C141" s="396">
        <v>9720</v>
      </c>
      <c r="D141" s="405">
        <v>9070</v>
      </c>
      <c r="E141" s="404">
        <v>10300</v>
      </c>
      <c r="F141" s="396">
        <v>35700</v>
      </c>
      <c r="G141" s="395">
        <v>14500</v>
      </c>
      <c r="H141" s="398">
        <v>331094.59999999998</v>
      </c>
      <c r="I141" s="397">
        <v>481697.2</v>
      </c>
      <c r="J141" s="397">
        <v>144970.4</v>
      </c>
      <c r="K141" s="399">
        <v>384760.3</v>
      </c>
      <c r="L141" s="398">
        <v>219348.6</v>
      </c>
      <c r="M141" s="397">
        <v>419067.3</v>
      </c>
      <c r="N141" s="399">
        <v>245040.8</v>
      </c>
      <c r="O141" s="398">
        <v>476319.9</v>
      </c>
      <c r="P141" s="397">
        <v>383146.8</v>
      </c>
      <c r="Q141" s="397">
        <v>672344.2</v>
      </c>
      <c r="R141" s="397">
        <v>432721</v>
      </c>
      <c r="S141" s="397">
        <v>478744</v>
      </c>
      <c r="T141" s="399">
        <v>573191.6</v>
      </c>
      <c r="U141" s="398">
        <v>368101.2</v>
      </c>
      <c r="V141" s="397">
        <v>525156.30000000005</v>
      </c>
      <c r="W141" s="397">
        <v>448515.7</v>
      </c>
      <c r="X141" s="403">
        <f t="shared" si="36"/>
        <v>9863.3333333333339</v>
      </c>
      <c r="Y141" s="396">
        <f t="shared" si="37"/>
        <v>20166.666666666668</v>
      </c>
      <c r="Z141" s="396">
        <f t="shared" si="38"/>
        <v>335630.625</v>
      </c>
      <c r="AA141" s="396">
        <f t="shared" si="39"/>
        <v>294485.56666666665</v>
      </c>
      <c r="AB141" s="396">
        <f t="shared" si="40"/>
        <v>502744.58333333331</v>
      </c>
      <c r="AC141" s="395">
        <f t="shared" si="41"/>
        <v>4120806.5333333332</v>
      </c>
      <c r="AD141" s="402">
        <f t="shared" si="42"/>
        <v>2.0446096654275094</v>
      </c>
      <c r="AE141" s="402">
        <f t="shared" si="43"/>
        <v>34.028113382899626</v>
      </c>
      <c r="AF141" s="402">
        <f t="shared" si="44"/>
        <v>16.642840909090907</v>
      </c>
    </row>
    <row r="142" spans="1:32">
      <c r="A142" s="394" t="s">
        <v>397</v>
      </c>
      <c r="B142" s="403">
        <v>43000</v>
      </c>
      <c r="C142" s="396">
        <v>44800</v>
      </c>
      <c r="D142" s="405">
        <v>37000</v>
      </c>
      <c r="E142" s="404">
        <v>40600</v>
      </c>
      <c r="F142" s="396">
        <v>156000</v>
      </c>
      <c r="G142" s="395">
        <v>58900</v>
      </c>
      <c r="H142" s="398">
        <v>2624131</v>
      </c>
      <c r="I142" s="397">
        <v>2952829</v>
      </c>
      <c r="J142" s="397">
        <v>556553.80000000005</v>
      </c>
      <c r="K142" s="399">
        <v>2387440</v>
      </c>
      <c r="L142" s="398">
        <v>1940507</v>
      </c>
      <c r="M142" s="397">
        <v>3275095</v>
      </c>
      <c r="N142" s="399">
        <v>1582174</v>
      </c>
      <c r="O142" s="398">
        <v>1728522</v>
      </c>
      <c r="P142" s="397">
        <v>1546853</v>
      </c>
      <c r="Q142" s="397">
        <v>2052118</v>
      </c>
      <c r="R142" s="397">
        <v>1565281</v>
      </c>
      <c r="S142" s="397">
        <v>1989856</v>
      </c>
      <c r="T142" s="399">
        <v>2490139</v>
      </c>
      <c r="U142" s="398">
        <v>2275066</v>
      </c>
      <c r="V142" s="397">
        <v>2604495</v>
      </c>
      <c r="W142" s="397">
        <v>2228342</v>
      </c>
      <c r="X142" s="403">
        <f t="shared" si="36"/>
        <v>41600</v>
      </c>
      <c r="Y142" s="396">
        <f t="shared" si="37"/>
        <v>85166.666666666672</v>
      </c>
      <c r="Z142" s="396">
        <f t="shared" si="38"/>
        <v>2130238.4500000002</v>
      </c>
      <c r="AA142" s="396">
        <f t="shared" si="39"/>
        <v>2265925.3333333335</v>
      </c>
      <c r="AB142" s="396">
        <f t="shared" si="40"/>
        <v>1895461.5</v>
      </c>
      <c r="AC142" s="395">
        <f t="shared" si="41"/>
        <v>1408279.3666666665</v>
      </c>
      <c r="AD142" s="402">
        <f t="shared" si="42"/>
        <v>2.047275641025641</v>
      </c>
      <c r="AE142" s="402">
        <f t="shared" si="43"/>
        <v>51.20765504807693</v>
      </c>
      <c r="AF142" s="402">
        <f t="shared" si="44"/>
        <v>25.012584540117416</v>
      </c>
    </row>
    <row r="143" spans="1:32">
      <c r="A143" s="394" t="s">
        <v>912</v>
      </c>
      <c r="B143" s="403">
        <v>35400</v>
      </c>
      <c r="C143" s="396">
        <v>34100</v>
      </c>
      <c r="D143" s="405">
        <v>34700</v>
      </c>
      <c r="E143" s="404">
        <v>34600</v>
      </c>
      <c r="F143" s="396">
        <v>33300</v>
      </c>
      <c r="G143" s="395">
        <v>54600</v>
      </c>
      <c r="H143" s="398">
        <v>18462.150000000001</v>
      </c>
      <c r="I143" s="397">
        <v>2912.902</v>
      </c>
      <c r="J143" s="397">
        <v>7018.5829999999996</v>
      </c>
      <c r="K143" s="399">
        <v>5599.3729999999996</v>
      </c>
      <c r="L143" s="398">
        <v>13121.96</v>
      </c>
      <c r="M143" s="397">
        <v>38696.5</v>
      </c>
      <c r="N143" s="399">
        <v>35049.35</v>
      </c>
      <c r="O143" s="398">
        <v>5985.0749999999998</v>
      </c>
      <c r="P143" s="397">
        <v>5386.8149999999996</v>
      </c>
      <c r="Q143" s="397">
        <v>5752.1930000000002</v>
      </c>
      <c r="R143" s="397">
        <v>12906.39</v>
      </c>
      <c r="S143" s="397">
        <v>1550.15</v>
      </c>
      <c r="T143" s="399">
        <v>7679.4129999999996</v>
      </c>
      <c r="U143" s="398">
        <v>91896.6</v>
      </c>
      <c r="V143" s="397">
        <v>53626.32</v>
      </c>
      <c r="W143" s="397">
        <v>191788</v>
      </c>
      <c r="X143" s="403">
        <f t="shared" si="36"/>
        <v>34733.333333333336</v>
      </c>
      <c r="Y143" s="396">
        <f t="shared" si="37"/>
        <v>40833.333333333336</v>
      </c>
      <c r="Z143" s="396">
        <f t="shared" si="38"/>
        <v>8498.2520000000004</v>
      </c>
      <c r="AA143" s="396">
        <f t="shared" si="39"/>
        <v>28955.936666666665</v>
      </c>
      <c r="AB143" s="396">
        <f t="shared" si="40"/>
        <v>6543.3393333333333</v>
      </c>
      <c r="AC143" s="395">
        <f t="shared" si="41"/>
        <v>1240868.9866666666</v>
      </c>
      <c r="AD143" s="402">
        <f t="shared" si="42"/>
        <v>1.175623800383877</v>
      </c>
      <c r="AE143" s="402">
        <f t="shared" si="43"/>
        <v>0.24467136276391555</v>
      </c>
      <c r="AF143" s="402">
        <f t="shared" si="44"/>
        <v>0.20812045714285715</v>
      </c>
    </row>
  </sheetData>
  <conditionalFormatting sqref="AD4:AD146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E4:AE145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F4:AF14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">
      <colorScale>
        <cfvo type="min"/>
        <cfvo type="max"/>
        <color rgb="FFFCFCFF"/>
        <color rgb="FFF8696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4D80-25C0-2642-9BC6-064172D4ECEE}">
  <dimension ref="A1:O300"/>
  <sheetViews>
    <sheetView tabSelected="1" zoomScaleNormal="100" workbookViewId="0">
      <selection activeCell="D10" sqref="D10"/>
    </sheetView>
  </sheetViews>
  <sheetFormatPr baseColWidth="10" defaultRowHeight="16"/>
  <cols>
    <col min="1" max="1" width="5.5703125" customWidth="1"/>
    <col min="2" max="2" width="22.85546875" style="2" customWidth="1"/>
    <col min="3" max="3" width="14.42578125" style="2" customWidth="1"/>
    <col min="4" max="11" width="10.7109375" style="2"/>
  </cols>
  <sheetData>
    <row r="1" spans="1:3" ht="18">
      <c r="A1" s="40" t="s">
        <v>171</v>
      </c>
    </row>
    <row r="3" spans="1:3">
      <c r="B3" s="1" t="s">
        <v>0</v>
      </c>
    </row>
    <row r="4" spans="1:3">
      <c r="B4" s="2" t="s">
        <v>1</v>
      </c>
    </row>
    <row r="5" spans="1:3">
      <c r="C5" s="2" t="s">
        <v>2</v>
      </c>
    </row>
    <row r="6" spans="1:3">
      <c r="B6" s="2" t="s">
        <v>3</v>
      </c>
    </row>
    <row r="7" spans="1:3">
      <c r="C7" s="2" t="s">
        <v>4</v>
      </c>
    </row>
    <row r="9" spans="1:3">
      <c r="C9" s="2" t="s">
        <v>5</v>
      </c>
    </row>
    <row r="12" spans="1:3">
      <c r="B12" s="1" t="s">
        <v>6</v>
      </c>
    </row>
    <row r="13" spans="1:3">
      <c r="B13" s="2" t="s">
        <v>7</v>
      </c>
    </row>
    <row r="14" spans="1:3">
      <c r="B14" s="2" t="s">
        <v>8</v>
      </c>
    </row>
    <row r="16" spans="1:3">
      <c r="B16" s="1" t="s">
        <v>9</v>
      </c>
    </row>
    <row r="17" spans="2:3">
      <c r="B17" s="2" t="s">
        <v>10</v>
      </c>
    </row>
    <row r="19" spans="2:3">
      <c r="B19" s="1" t="s">
        <v>11</v>
      </c>
    </row>
    <row r="20" spans="2:3">
      <c r="B20" s="2" t="s">
        <v>12</v>
      </c>
    </row>
    <row r="21" spans="2:3">
      <c r="B21" s="2" t="s">
        <v>13</v>
      </c>
    </row>
    <row r="22" spans="2:3">
      <c r="B22" s="3" t="s">
        <v>14</v>
      </c>
    </row>
    <row r="24" spans="2:3">
      <c r="B24" s="1" t="s">
        <v>15</v>
      </c>
    </row>
    <row r="25" spans="2:3">
      <c r="B25" s="2" t="s">
        <v>16</v>
      </c>
    </row>
    <row r="27" spans="2:3">
      <c r="B27" s="1" t="s">
        <v>17</v>
      </c>
    </row>
    <row r="28" spans="2:3">
      <c r="B28" s="2" t="s">
        <v>18</v>
      </c>
    </row>
    <row r="30" spans="2:3">
      <c r="B30" s="2" t="s">
        <v>19</v>
      </c>
      <c r="C30" s="2" t="s">
        <v>20</v>
      </c>
    </row>
    <row r="31" spans="2:3">
      <c r="B31" s="4" t="s">
        <v>21</v>
      </c>
      <c r="C31" s="4" t="s">
        <v>22</v>
      </c>
    </row>
    <row r="32" spans="2:3">
      <c r="B32" s="4" t="s">
        <v>23</v>
      </c>
      <c r="C32" s="4" t="s">
        <v>24</v>
      </c>
    </row>
    <row r="33" spans="2:5">
      <c r="B33" s="4" t="s">
        <v>25</v>
      </c>
      <c r="C33" s="4" t="s">
        <v>26</v>
      </c>
    </row>
    <row r="36" spans="2:5">
      <c r="B36" s="1" t="s">
        <v>27</v>
      </c>
      <c r="C36" s="2" t="s">
        <v>28</v>
      </c>
    </row>
    <row r="37" spans="2:5">
      <c r="B37" s="2" t="s">
        <v>29</v>
      </c>
      <c r="C37" s="2" t="s">
        <v>30</v>
      </c>
    </row>
    <row r="38" spans="2:5">
      <c r="B38" s="2" t="s">
        <v>31</v>
      </c>
      <c r="C38" s="2" t="s">
        <v>32</v>
      </c>
    </row>
    <row r="40" spans="2:5">
      <c r="B40" s="2" t="s">
        <v>33</v>
      </c>
    </row>
    <row r="42" spans="2:5">
      <c r="B42" s="1" t="s">
        <v>34</v>
      </c>
    </row>
    <row r="43" spans="2:5" ht="17" thickBot="1"/>
    <row r="44" spans="2:5" ht="35" thickBot="1">
      <c r="B44" s="5" t="s">
        <v>35</v>
      </c>
      <c r="C44" s="6" t="s">
        <v>36</v>
      </c>
      <c r="D44" s="6" t="s">
        <v>37</v>
      </c>
      <c r="E44" s="6" t="s">
        <v>38</v>
      </c>
    </row>
    <row r="45" spans="2:5" ht="18" thickBot="1">
      <c r="B45" s="7" t="s">
        <v>39</v>
      </c>
      <c r="C45" s="8">
        <v>50</v>
      </c>
      <c r="D45" s="8" t="s">
        <v>40</v>
      </c>
      <c r="E45" s="8" t="s">
        <v>41</v>
      </c>
    </row>
    <row r="46" spans="2:5" ht="35" thickBot="1">
      <c r="B46" s="7" t="s">
        <v>42</v>
      </c>
      <c r="C46" s="8">
        <v>95</v>
      </c>
      <c r="D46" s="8" t="s">
        <v>43</v>
      </c>
      <c r="E46" s="8" t="s">
        <v>41</v>
      </c>
    </row>
    <row r="47" spans="2:5" ht="18" thickBot="1">
      <c r="B47" s="7" t="s">
        <v>44</v>
      </c>
      <c r="C47" s="8">
        <v>95</v>
      </c>
      <c r="D47" s="8" t="s">
        <v>45</v>
      </c>
      <c r="E47" s="454">
        <v>40</v>
      </c>
    </row>
    <row r="48" spans="2:5" ht="18" thickBot="1">
      <c r="B48" s="7" t="s">
        <v>46</v>
      </c>
      <c r="C48" s="8">
        <v>63</v>
      </c>
      <c r="D48" s="8" t="s">
        <v>47</v>
      </c>
      <c r="E48" s="455"/>
    </row>
    <row r="49" spans="1:11" ht="18" thickBot="1">
      <c r="B49" s="7" t="s">
        <v>48</v>
      </c>
      <c r="C49" s="8">
        <v>63</v>
      </c>
      <c r="D49" s="8" t="s">
        <v>49</v>
      </c>
      <c r="E49" s="8" t="s">
        <v>41</v>
      </c>
    </row>
    <row r="50" spans="1:11" ht="18" thickBot="1">
      <c r="B50" s="7" t="s">
        <v>50</v>
      </c>
      <c r="C50" s="8">
        <v>10</v>
      </c>
      <c r="D50" s="8" t="s">
        <v>51</v>
      </c>
      <c r="E50" s="8" t="s">
        <v>41</v>
      </c>
    </row>
    <row r="52" spans="1:11">
      <c r="B52" s="9" t="s">
        <v>52</v>
      </c>
    </row>
    <row r="55" spans="1:11">
      <c r="B55" s="10"/>
    </row>
    <row r="56" spans="1:11" ht="18">
      <c r="A56" s="38" t="s">
        <v>172</v>
      </c>
      <c r="B56" s="39"/>
      <c r="C56" s="39"/>
      <c r="D56"/>
      <c r="E56"/>
      <c r="F56"/>
      <c r="G56"/>
      <c r="H56"/>
      <c r="I56"/>
      <c r="J56"/>
      <c r="K56"/>
    </row>
    <row r="57" spans="1:11">
      <c r="A57" s="1"/>
      <c r="B57"/>
      <c r="C57"/>
      <c r="D57"/>
      <c r="E57"/>
      <c r="F57"/>
      <c r="G57"/>
      <c r="H57"/>
      <c r="I57"/>
      <c r="J57"/>
      <c r="K57"/>
    </row>
    <row r="58" spans="1:11">
      <c r="A58" s="1"/>
      <c r="B58" s="11" t="s">
        <v>53</v>
      </c>
      <c r="C58"/>
      <c r="D58"/>
      <c r="E58"/>
      <c r="F58"/>
      <c r="G58"/>
      <c r="H58"/>
      <c r="I58"/>
      <c r="J58"/>
      <c r="K58"/>
    </row>
    <row r="59" spans="1:11">
      <c r="B59"/>
      <c r="C59"/>
      <c r="D59"/>
      <c r="E59"/>
      <c r="F59"/>
      <c r="G59"/>
      <c r="H59"/>
      <c r="I59"/>
      <c r="J59"/>
      <c r="K59"/>
    </row>
    <row r="60" spans="1:11">
      <c r="B60" s="12" t="s">
        <v>54</v>
      </c>
      <c r="C60"/>
      <c r="D60"/>
      <c r="E60"/>
      <c r="F60"/>
      <c r="G60"/>
      <c r="H60"/>
      <c r="I60"/>
      <c r="J60"/>
      <c r="K60"/>
    </row>
    <row r="61" spans="1:11">
      <c r="B61" s="13" t="s">
        <v>55</v>
      </c>
      <c r="C61"/>
      <c r="D61"/>
      <c r="E61"/>
      <c r="F61"/>
      <c r="G61"/>
      <c r="H61"/>
      <c r="I61"/>
      <c r="J61"/>
      <c r="K61"/>
    </row>
    <row r="62" spans="1:11">
      <c r="B62" s="13" t="s">
        <v>56</v>
      </c>
      <c r="C62"/>
      <c r="D62"/>
      <c r="E62"/>
      <c r="F62"/>
      <c r="G62"/>
      <c r="H62"/>
      <c r="I62"/>
      <c r="J62"/>
      <c r="K62"/>
    </row>
    <row r="63" spans="1:11">
      <c r="B63" s="13" t="s">
        <v>57</v>
      </c>
      <c r="C63"/>
      <c r="D63"/>
      <c r="E63"/>
      <c r="F63"/>
      <c r="G63"/>
      <c r="H63"/>
      <c r="I63"/>
      <c r="J63"/>
      <c r="K63"/>
    </row>
    <row r="64" spans="1:11">
      <c r="B64" s="13" t="s">
        <v>58</v>
      </c>
      <c r="C64"/>
      <c r="D64"/>
      <c r="E64"/>
      <c r="F64"/>
      <c r="G64"/>
      <c r="H64"/>
      <c r="I64"/>
      <c r="J64"/>
      <c r="K64"/>
    </row>
    <row r="65" spans="2:11">
      <c r="B65" s="14"/>
      <c r="C65"/>
      <c r="D65"/>
      <c r="E65"/>
      <c r="F65"/>
      <c r="G65"/>
      <c r="H65"/>
      <c r="I65"/>
      <c r="J65"/>
      <c r="K65"/>
    </row>
    <row r="66" spans="2:11">
      <c r="B66" s="12" t="s">
        <v>31</v>
      </c>
      <c r="C66"/>
      <c r="D66"/>
      <c r="E66"/>
      <c r="F66"/>
      <c r="G66"/>
      <c r="H66"/>
      <c r="I66"/>
      <c r="J66"/>
      <c r="K66"/>
    </row>
    <row r="67" spans="2:11">
      <c r="B67" s="13" t="s">
        <v>59</v>
      </c>
      <c r="C67"/>
      <c r="D67"/>
      <c r="E67"/>
      <c r="F67"/>
      <c r="G67"/>
      <c r="H67"/>
      <c r="I67"/>
      <c r="J67"/>
      <c r="K67"/>
    </row>
    <row r="68" spans="2:11">
      <c r="B68"/>
      <c r="C68"/>
      <c r="D68"/>
      <c r="E68"/>
      <c r="F68"/>
      <c r="G68"/>
      <c r="H68"/>
      <c r="I68"/>
      <c r="J68"/>
      <c r="K68"/>
    </row>
    <row r="69" spans="2:11">
      <c r="B69"/>
      <c r="C69"/>
      <c r="D69"/>
      <c r="E69"/>
      <c r="F69"/>
      <c r="G69"/>
      <c r="H69"/>
      <c r="I69"/>
      <c r="J69"/>
      <c r="K69"/>
    </row>
    <row r="70" spans="2:11">
      <c r="B70" s="11" t="s">
        <v>60</v>
      </c>
      <c r="C70"/>
      <c r="D70"/>
      <c r="E70"/>
      <c r="F70"/>
      <c r="G70"/>
      <c r="H70"/>
      <c r="I70"/>
      <c r="J70"/>
      <c r="K70"/>
    </row>
    <row r="71" spans="2:11">
      <c r="B71"/>
      <c r="C71"/>
      <c r="D71"/>
      <c r="E71"/>
      <c r="F71"/>
      <c r="G71"/>
      <c r="H71"/>
      <c r="I71"/>
      <c r="J71"/>
      <c r="K71"/>
    </row>
    <row r="72" spans="2:11">
      <c r="B72" s="15" t="s">
        <v>61</v>
      </c>
      <c r="C72" s="16" t="s">
        <v>62</v>
      </c>
      <c r="D72" s="16" t="s">
        <v>63</v>
      </c>
      <c r="E72" s="17" t="s">
        <v>64</v>
      </c>
      <c r="F72"/>
      <c r="G72"/>
      <c r="H72"/>
      <c r="I72"/>
      <c r="J72"/>
      <c r="K72"/>
    </row>
    <row r="73" spans="2:11">
      <c r="B73" s="18" t="s">
        <v>65</v>
      </c>
      <c r="C73" s="19" t="s">
        <v>66</v>
      </c>
      <c r="D73" s="20" t="s">
        <v>67</v>
      </c>
      <c r="E73" s="17">
        <v>10</v>
      </c>
      <c r="F73"/>
      <c r="G73"/>
      <c r="H73"/>
      <c r="I73"/>
      <c r="J73"/>
      <c r="K73"/>
    </row>
    <row r="74" spans="2:11">
      <c r="B74" s="18" t="s">
        <v>68</v>
      </c>
      <c r="C74" s="20" t="s">
        <v>69</v>
      </c>
      <c r="D74" s="21" t="s">
        <v>70</v>
      </c>
      <c r="E74" s="17">
        <v>0.18</v>
      </c>
      <c r="F74"/>
      <c r="G74" s="14"/>
      <c r="H74" s="14"/>
      <c r="I74" s="14"/>
      <c r="J74" s="14"/>
      <c r="K74"/>
    </row>
    <row r="75" spans="2:11">
      <c r="B75" s="18" t="s">
        <v>71</v>
      </c>
      <c r="C75" s="20" t="s">
        <v>72</v>
      </c>
      <c r="D75" s="21" t="s">
        <v>70</v>
      </c>
      <c r="E75" s="17">
        <v>0.18</v>
      </c>
      <c r="F75"/>
      <c r="G75" s="22"/>
      <c r="H75" s="22"/>
      <c r="I75" s="22"/>
      <c r="J75" s="22"/>
      <c r="K75"/>
    </row>
    <row r="76" spans="2:11">
      <c r="B76" s="23" t="s">
        <v>73</v>
      </c>
      <c r="C76" s="20" t="s">
        <v>72</v>
      </c>
      <c r="D76" s="21" t="s">
        <v>74</v>
      </c>
      <c r="E76" s="24">
        <v>0.05</v>
      </c>
      <c r="F76"/>
      <c r="G76" s="22"/>
      <c r="H76" s="22"/>
      <c r="I76" s="22"/>
      <c r="J76" s="22"/>
      <c r="K76"/>
    </row>
    <row r="77" spans="2:11">
      <c r="B77" s="18" t="s">
        <v>75</v>
      </c>
      <c r="C77" s="20" t="s">
        <v>76</v>
      </c>
      <c r="D77" s="21" t="s">
        <v>77</v>
      </c>
      <c r="E77" s="22" t="s">
        <v>78</v>
      </c>
      <c r="F77"/>
      <c r="G77"/>
      <c r="H77"/>
      <c r="I77"/>
      <c r="J77"/>
      <c r="K77"/>
    </row>
    <row r="78" spans="2:11">
      <c r="B78" s="18" t="s">
        <v>79</v>
      </c>
      <c r="C78" s="20" t="s">
        <v>80</v>
      </c>
      <c r="D78"/>
      <c r="E78" s="20" t="s">
        <v>81</v>
      </c>
      <c r="F78"/>
      <c r="G78"/>
      <c r="H78"/>
      <c r="I78"/>
      <c r="J78"/>
      <c r="K78"/>
    </row>
    <row r="79" spans="2:11">
      <c r="B79"/>
      <c r="C79"/>
      <c r="D79"/>
      <c r="E79"/>
      <c r="F79"/>
      <c r="G79"/>
      <c r="H79"/>
      <c r="I79"/>
      <c r="J79"/>
      <c r="K79"/>
    </row>
    <row r="80" spans="2:11">
      <c r="B80" s="15" t="s">
        <v>82</v>
      </c>
      <c r="C80" s="16" t="s">
        <v>62</v>
      </c>
      <c r="D80" s="16" t="s">
        <v>63</v>
      </c>
      <c r="E80" s="17" t="s">
        <v>64</v>
      </c>
      <c r="F80"/>
      <c r="G80"/>
      <c r="H80"/>
      <c r="I80"/>
      <c r="J80"/>
      <c r="K80"/>
    </row>
    <row r="81" spans="2:11">
      <c r="B81" s="18" t="s">
        <v>65</v>
      </c>
      <c r="C81" s="19" t="s">
        <v>66</v>
      </c>
      <c r="D81" s="20" t="s">
        <v>67</v>
      </c>
      <c r="E81" s="17">
        <v>10</v>
      </c>
      <c r="F81"/>
      <c r="G81"/>
      <c r="H81"/>
      <c r="I81"/>
      <c r="J81"/>
      <c r="K81"/>
    </row>
    <row r="82" spans="2:11">
      <c r="B82" s="17" t="s">
        <v>83</v>
      </c>
      <c r="C82" s="21" t="s">
        <v>84</v>
      </c>
      <c r="D82" s="20" t="s">
        <v>67</v>
      </c>
      <c r="E82" s="19" t="s">
        <v>85</v>
      </c>
      <c r="F82"/>
      <c r="G82"/>
      <c r="H82"/>
      <c r="I82"/>
      <c r="J82"/>
      <c r="K82"/>
    </row>
    <row r="83" spans="2:11">
      <c r="B83" s="18" t="s">
        <v>75</v>
      </c>
      <c r="C83" s="20" t="s">
        <v>76</v>
      </c>
      <c r="D83" s="21" t="s">
        <v>77</v>
      </c>
      <c r="E83" s="22" t="s">
        <v>78</v>
      </c>
      <c r="F83"/>
      <c r="G83"/>
      <c r="H83"/>
      <c r="I83"/>
      <c r="J83"/>
      <c r="K83"/>
    </row>
    <row r="84" spans="2:11">
      <c r="B84" s="18" t="s">
        <v>79</v>
      </c>
      <c r="C84" s="20" t="s">
        <v>80</v>
      </c>
      <c r="D84"/>
      <c r="E84" s="20" t="s">
        <v>81</v>
      </c>
      <c r="F84"/>
      <c r="G84"/>
      <c r="H84"/>
      <c r="I84"/>
      <c r="J84"/>
      <c r="K84"/>
    </row>
    <row r="85" spans="2:11">
      <c r="B85"/>
      <c r="C85"/>
      <c r="D85"/>
      <c r="E85"/>
      <c r="F85"/>
      <c r="G85"/>
      <c r="H85"/>
      <c r="I85"/>
      <c r="J85"/>
      <c r="K85"/>
    </row>
    <row r="86" spans="2:11">
      <c r="B86"/>
      <c r="C86"/>
      <c r="D86"/>
      <c r="E86"/>
      <c r="F86"/>
      <c r="G86"/>
      <c r="H86"/>
      <c r="I86"/>
      <c r="J86"/>
      <c r="K86"/>
    </row>
    <row r="87" spans="2:11">
      <c r="B87" s="11" t="s">
        <v>34</v>
      </c>
      <c r="C87" s="22"/>
      <c r="D87" s="22"/>
      <c r="E87" s="22"/>
      <c r="F87"/>
      <c r="G87"/>
      <c r="H87"/>
      <c r="I87"/>
      <c r="J87"/>
      <c r="K87"/>
    </row>
    <row r="88" spans="2:11" ht="17" thickBot="1">
      <c r="B88" s="22"/>
      <c r="C88" s="22"/>
      <c r="D88" s="22"/>
      <c r="E88" s="22"/>
      <c r="F88"/>
      <c r="G88"/>
      <c r="H88"/>
      <c r="I88"/>
      <c r="J88"/>
      <c r="K88"/>
    </row>
    <row r="89" spans="2:11" ht="17" thickBot="1">
      <c r="B89" s="25" t="s">
        <v>35</v>
      </c>
      <c r="C89" s="26" t="s">
        <v>36</v>
      </c>
      <c r="D89" s="26" t="s">
        <v>37</v>
      </c>
      <c r="E89" s="26" t="s">
        <v>38</v>
      </c>
      <c r="F89"/>
      <c r="G89"/>
      <c r="H89"/>
      <c r="I89"/>
      <c r="J89"/>
      <c r="K89"/>
    </row>
    <row r="90" spans="2:11" ht="17" thickBot="1">
      <c r="B90" s="27" t="s">
        <v>39</v>
      </c>
      <c r="C90" s="28">
        <v>50</v>
      </c>
      <c r="D90" s="28" t="s">
        <v>40</v>
      </c>
      <c r="E90" s="28" t="s">
        <v>41</v>
      </c>
      <c r="F90"/>
      <c r="G90"/>
      <c r="H90"/>
      <c r="I90"/>
      <c r="J90"/>
      <c r="K90"/>
    </row>
    <row r="91" spans="2:11" ht="31" thickBot="1">
      <c r="B91" s="27" t="s">
        <v>42</v>
      </c>
      <c r="C91" s="28">
        <v>95</v>
      </c>
      <c r="D91" s="28" t="s">
        <v>43</v>
      </c>
      <c r="E91" s="28" t="s">
        <v>41</v>
      </c>
      <c r="F91"/>
      <c r="G91"/>
      <c r="H91"/>
      <c r="I91"/>
      <c r="J91"/>
      <c r="K91"/>
    </row>
    <row r="92" spans="2:11" ht="17" thickBot="1">
      <c r="B92" s="27" t="s">
        <v>44</v>
      </c>
      <c r="C92" s="28">
        <v>95</v>
      </c>
      <c r="D92" s="28" t="s">
        <v>45</v>
      </c>
      <c r="E92" s="456">
        <v>40</v>
      </c>
      <c r="F92"/>
      <c r="G92"/>
      <c r="H92"/>
      <c r="I92"/>
      <c r="J92"/>
      <c r="K92"/>
    </row>
    <row r="93" spans="2:11" ht="17" thickBot="1">
      <c r="B93" s="27" t="s">
        <v>46</v>
      </c>
      <c r="C93" s="28">
        <v>63</v>
      </c>
      <c r="D93" s="28" t="s">
        <v>47</v>
      </c>
      <c r="E93" s="457"/>
      <c r="F93"/>
      <c r="G93"/>
      <c r="H93"/>
      <c r="I93"/>
      <c r="J93"/>
      <c r="K93"/>
    </row>
    <row r="94" spans="2:11" ht="17" thickBot="1">
      <c r="B94" s="27" t="s">
        <v>48</v>
      </c>
      <c r="C94" s="28">
        <v>63</v>
      </c>
      <c r="D94" s="28" t="s">
        <v>49</v>
      </c>
      <c r="E94" s="28" t="s">
        <v>41</v>
      </c>
      <c r="F94"/>
      <c r="G94"/>
      <c r="H94"/>
      <c r="I94"/>
      <c r="J94"/>
      <c r="K94"/>
    </row>
    <row r="95" spans="2:11" ht="17" thickBot="1">
      <c r="B95" s="27" t="s">
        <v>50</v>
      </c>
      <c r="C95" s="28">
        <v>10</v>
      </c>
      <c r="D95" s="28" t="s">
        <v>51</v>
      </c>
      <c r="E95" s="28" t="s">
        <v>41</v>
      </c>
      <c r="F95"/>
      <c r="G95"/>
      <c r="H95"/>
      <c r="I95"/>
      <c r="J95"/>
      <c r="K95"/>
    </row>
    <row r="96" spans="2:11">
      <c r="B96" s="22"/>
      <c r="C96" s="22"/>
      <c r="D96" s="22"/>
      <c r="E96" s="22"/>
      <c r="F96"/>
      <c r="G96"/>
      <c r="H96"/>
      <c r="I96"/>
      <c r="J96"/>
      <c r="K96"/>
    </row>
    <row r="97" spans="2:12">
      <c r="B97"/>
      <c r="C97"/>
      <c r="D97"/>
      <c r="E97"/>
      <c r="F97"/>
      <c r="G97"/>
      <c r="H97"/>
      <c r="I97"/>
      <c r="J97"/>
      <c r="K97"/>
    </row>
    <row r="98" spans="2:12">
      <c r="B98" s="29" t="s">
        <v>86</v>
      </c>
      <c r="C98"/>
      <c r="D98"/>
      <c r="E98"/>
      <c r="F98"/>
      <c r="G98"/>
      <c r="H98"/>
      <c r="I98"/>
      <c r="J98"/>
      <c r="K98"/>
    </row>
    <row r="99" spans="2:12">
      <c r="B99"/>
      <c r="C99"/>
      <c r="D99"/>
      <c r="E99"/>
      <c r="F99"/>
      <c r="G99"/>
      <c r="H99"/>
      <c r="I99"/>
      <c r="J99"/>
      <c r="K99"/>
    </row>
    <row r="100" spans="2:12">
      <c r="B100" s="13" t="s">
        <v>87</v>
      </c>
      <c r="C100"/>
      <c r="D100"/>
      <c r="E100"/>
      <c r="F100"/>
      <c r="G100"/>
      <c r="H100"/>
      <c r="I100"/>
      <c r="J100"/>
      <c r="K100"/>
    </row>
    <row r="101" spans="2:12">
      <c r="B101" s="13" t="s">
        <v>88</v>
      </c>
      <c r="C101"/>
      <c r="D101"/>
      <c r="E101"/>
      <c r="F101"/>
      <c r="G101"/>
      <c r="H101"/>
      <c r="I101"/>
      <c r="J101"/>
      <c r="K101"/>
    </row>
    <row r="102" spans="2:12">
      <c r="B102" s="13" t="s">
        <v>89</v>
      </c>
      <c r="C102"/>
      <c r="D102"/>
      <c r="E102"/>
      <c r="F102"/>
      <c r="G102"/>
      <c r="H102"/>
      <c r="I102"/>
      <c r="J102"/>
      <c r="K102"/>
    </row>
    <row r="103" spans="2:12">
      <c r="B103" s="13" t="s">
        <v>90</v>
      </c>
      <c r="C103"/>
      <c r="D103"/>
      <c r="E103"/>
      <c r="F103"/>
      <c r="G103"/>
      <c r="H103"/>
      <c r="I103"/>
      <c r="J103"/>
      <c r="K103"/>
    </row>
    <row r="104" spans="2:12">
      <c r="B104" s="13" t="s">
        <v>91</v>
      </c>
      <c r="C104"/>
      <c r="D104"/>
      <c r="E104"/>
      <c r="F104"/>
      <c r="G104"/>
      <c r="H104"/>
      <c r="I104"/>
      <c r="J104"/>
      <c r="K104"/>
    </row>
    <row r="105" spans="2:12">
      <c r="B105" s="13" t="s">
        <v>92</v>
      </c>
      <c r="C105"/>
      <c r="D105"/>
      <c r="E105"/>
      <c r="F105"/>
      <c r="G105"/>
      <c r="H105"/>
      <c r="I105"/>
      <c r="J105"/>
      <c r="K105"/>
    </row>
    <row r="106" spans="2:12">
      <c r="B106" s="13"/>
      <c r="C106"/>
      <c r="D106"/>
      <c r="E106"/>
      <c r="F106"/>
      <c r="G106"/>
      <c r="H106"/>
      <c r="I106"/>
      <c r="J106"/>
      <c r="K106"/>
    </row>
    <row r="107" spans="2:12">
      <c r="B107"/>
      <c r="C107"/>
      <c r="D107"/>
      <c r="E107"/>
      <c r="F107"/>
      <c r="G107"/>
      <c r="H107"/>
      <c r="I107"/>
      <c r="J107"/>
      <c r="K107"/>
    </row>
    <row r="108" spans="2:12">
      <c r="B108"/>
      <c r="C108"/>
      <c r="D108"/>
      <c r="E108"/>
      <c r="F108"/>
      <c r="G108"/>
      <c r="H108"/>
      <c r="I108"/>
      <c r="J108"/>
      <c r="K108"/>
    </row>
    <row r="109" spans="2:12">
      <c r="B109"/>
      <c r="C109" s="30" t="s">
        <v>93</v>
      </c>
      <c r="D109" s="31"/>
      <c r="E109" s="31"/>
      <c r="F109" s="14"/>
      <c r="G109"/>
      <c r="H109"/>
      <c r="I109"/>
      <c r="J109"/>
      <c r="K109"/>
    </row>
    <row r="110" spans="2:12">
      <c r="B110"/>
      <c r="C110" s="22" t="s">
        <v>94</v>
      </c>
      <c r="D110" s="22"/>
      <c r="E110" s="22"/>
      <c r="F110" s="22"/>
      <c r="G110"/>
      <c r="H110"/>
      <c r="I110"/>
      <c r="J110"/>
      <c r="K110"/>
    </row>
    <row r="111" spans="2:12">
      <c r="B111"/>
      <c r="C111" s="22"/>
      <c r="D111" s="22"/>
      <c r="E111" s="22"/>
      <c r="F111" s="22"/>
      <c r="G111"/>
      <c r="H111"/>
      <c r="I111"/>
      <c r="J111"/>
      <c r="K111"/>
      <c r="L111" s="35" t="s">
        <v>105</v>
      </c>
    </row>
    <row r="112" spans="2:12">
      <c r="B112"/>
      <c r="C112" s="22" t="s">
        <v>95</v>
      </c>
      <c r="D112" s="22" t="s">
        <v>96</v>
      </c>
      <c r="E112" s="16" t="s">
        <v>97</v>
      </c>
      <c r="F112" s="16" t="s">
        <v>98</v>
      </c>
      <c r="G112" s="16" t="s">
        <v>99</v>
      </c>
      <c r="H112" s="16">
        <v>11.111599999999999</v>
      </c>
      <c r="I112" s="16" t="s">
        <v>100</v>
      </c>
      <c r="J112" s="32" t="s">
        <v>101</v>
      </c>
      <c r="K112"/>
      <c r="L112" s="22" t="s">
        <v>108</v>
      </c>
    </row>
    <row r="113" spans="2:12">
      <c r="B113"/>
      <c r="C113" s="22" t="s">
        <v>102</v>
      </c>
      <c r="D113" s="22" t="s">
        <v>103</v>
      </c>
      <c r="E113" s="20" t="s">
        <v>104</v>
      </c>
      <c r="F113" s="33">
        <v>25.398552350810064</v>
      </c>
      <c r="G113" s="33">
        <v>24.05</v>
      </c>
      <c r="H113" s="33">
        <v>23.00159442421003</v>
      </c>
      <c r="I113" s="34">
        <v>20.844501400172135</v>
      </c>
      <c r="J113" s="33">
        <f>AVERAGE(F113,G113:H113)</f>
        <v>24.150048925006697</v>
      </c>
      <c r="K113"/>
      <c r="L113" s="22" t="s">
        <v>111</v>
      </c>
    </row>
    <row r="114" spans="2:12">
      <c r="B114"/>
      <c r="C114" s="22" t="s">
        <v>106</v>
      </c>
      <c r="D114" s="22" t="s">
        <v>107</v>
      </c>
      <c r="E114" s="33">
        <v>6.5485378783083199</v>
      </c>
      <c r="F114" s="33">
        <v>6.4431234025183466</v>
      </c>
      <c r="G114" s="33">
        <v>6.2627846663249267</v>
      </c>
      <c r="H114" s="33">
        <v>6.6060869752993794</v>
      </c>
      <c r="I114" s="33">
        <v>6.8401650243246763</v>
      </c>
      <c r="J114" s="33">
        <f>AVERAGE(E114:I114)</f>
        <v>6.54013958935513</v>
      </c>
      <c r="K114"/>
      <c r="L114" s="22" t="s">
        <v>114</v>
      </c>
    </row>
    <row r="115" spans="2:12">
      <c r="B115"/>
      <c r="C115" s="22" t="s">
        <v>109</v>
      </c>
      <c r="D115" s="22" t="s">
        <v>110</v>
      </c>
      <c r="E115" s="33">
        <v>9.5579096980777258</v>
      </c>
      <c r="F115" s="33">
        <v>9.5475833443770668</v>
      </c>
      <c r="G115" s="33">
        <v>9.5350415458681894</v>
      </c>
      <c r="H115" s="33">
        <v>9.53372401109681</v>
      </c>
      <c r="I115" s="33">
        <v>9.7515578799788791</v>
      </c>
      <c r="J115" s="33">
        <f t="shared" ref="J115:J119" si="0">AVERAGE(E115:I115)</f>
        <v>9.5851632958797346</v>
      </c>
      <c r="K115"/>
      <c r="L115" s="22" t="s">
        <v>117</v>
      </c>
    </row>
    <row r="116" spans="2:12">
      <c r="B116"/>
      <c r="C116" s="22" t="s">
        <v>112</v>
      </c>
      <c r="D116" s="22" t="s">
        <v>113</v>
      </c>
      <c r="E116" s="33">
        <v>13.193278227360565</v>
      </c>
      <c r="F116" s="33">
        <v>13.015377597107301</v>
      </c>
      <c r="G116" s="33">
        <v>13.094382965551134</v>
      </c>
      <c r="H116" s="33">
        <v>13.107427047382535</v>
      </c>
      <c r="I116" s="33">
        <v>13.201212781536066</v>
      </c>
      <c r="J116" s="33">
        <f t="shared" si="0"/>
        <v>13.12233572378752</v>
      </c>
      <c r="K116"/>
    </row>
    <row r="117" spans="2:12">
      <c r="B117"/>
      <c r="C117" s="22" t="s">
        <v>115</v>
      </c>
      <c r="D117" s="22" t="s">
        <v>116</v>
      </c>
      <c r="E117" s="33">
        <v>15.982239058906799</v>
      </c>
      <c r="F117" s="33">
        <v>15.8959145106005</v>
      </c>
      <c r="G117" s="33">
        <v>16.0912566179918</v>
      </c>
      <c r="H117" s="33">
        <v>16.082803738240898</v>
      </c>
      <c r="I117" s="33">
        <v>16.207847495033096</v>
      </c>
      <c r="J117" s="33">
        <f t="shared" si="0"/>
        <v>16.052012284154618</v>
      </c>
      <c r="K117"/>
    </row>
    <row r="118" spans="2:12">
      <c r="B118"/>
      <c r="C118" s="22" t="s">
        <v>118</v>
      </c>
      <c r="D118" s="22" t="s">
        <v>119</v>
      </c>
      <c r="E118" s="33">
        <v>19.750144844009434</v>
      </c>
      <c r="F118" s="33">
        <v>19.748222903508335</v>
      </c>
      <c r="G118" s="33">
        <v>19.550894580929068</v>
      </c>
      <c r="H118" s="33">
        <v>19.6982859441753</v>
      </c>
      <c r="I118" s="33">
        <v>19.572302498441832</v>
      </c>
      <c r="J118" s="33">
        <f t="shared" si="0"/>
        <v>19.663970154212794</v>
      </c>
      <c r="K118"/>
    </row>
    <row r="119" spans="2:12">
      <c r="B119"/>
      <c r="C119" s="22" t="s">
        <v>120</v>
      </c>
      <c r="D119" s="22" t="s">
        <v>121</v>
      </c>
      <c r="E119" s="33">
        <v>22.915212201476635</v>
      </c>
      <c r="F119" s="33">
        <v>22.547587932218732</v>
      </c>
      <c r="G119" s="33">
        <v>22.547753404629663</v>
      </c>
      <c r="H119" s="33">
        <v>21.792391235332399</v>
      </c>
      <c r="I119" s="33">
        <v>21.869720609157834</v>
      </c>
      <c r="J119" s="33">
        <f t="shared" si="0"/>
        <v>22.334533076563055</v>
      </c>
      <c r="K119"/>
    </row>
    <row r="120" spans="2:12">
      <c r="B120"/>
      <c r="C120" s="22" t="s">
        <v>122</v>
      </c>
      <c r="D120" s="22" t="s">
        <v>123</v>
      </c>
      <c r="E120" s="33">
        <v>25.146486627157831</v>
      </c>
      <c r="F120" s="33">
        <v>24.484042100479531</v>
      </c>
      <c r="G120" s="33">
        <v>23.333751291143468</v>
      </c>
      <c r="H120" s="33">
        <v>22.336294088742534</v>
      </c>
      <c r="I120" s="33">
        <v>23.014748662493801</v>
      </c>
      <c r="J120" s="33">
        <f>AVERAGE(E120:I120)</f>
        <v>23.663064554003434</v>
      </c>
      <c r="K120"/>
    </row>
    <row r="121" spans="2:12">
      <c r="B121"/>
      <c r="C121" s="22" t="s">
        <v>124</v>
      </c>
      <c r="D121" s="22" t="s">
        <v>125</v>
      </c>
      <c r="E121" s="20" t="s">
        <v>104</v>
      </c>
      <c r="F121" s="33">
        <v>25.101982965818834</v>
      </c>
      <c r="G121" s="33">
        <v>24.872779073446896</v>
      </c>
      <c r="H121" s="33">
        <v>22.633107186058904</v>
      </c>
      <c r="I121" s="33">
        <v>22.331754674146165</v>
      </c>
      <c r="J121" s="33">
        <f>AVERAGE(E121:I121)</f>
        <v>23.734905974867701</v>
      </c>
      <c r="K121"/>
    </row>
    <row r="122" spans="2:12">
      <c r="B122"/>
      <c r="C122" s="22"/>
      <c r="D122" s="22"/>
      <c r="E122" s="22"/>
      <c r="F122" s="22"/>
      <c r="G122" s="22"/>
      <c r="H122" s="22"/>
      <c r="I122" s="14"/>
      <c r="J122" s="22"/>
      <c r="K122"/>
    </row>
    <row r="123" spans="2:12">
      <c r="B123"/>
      <c r="C123" s="14"/>
      <c r="D123" s="14"/>
      <c r="E123" s="14"/>
      <c r="F123" s="14"/>
      <c r="G123" s="14"/>
      <c r="H123" s="14"/>
      <c r="I123" s="36" t="s">
        <v>126</v>
      </c>
      <c r="J123" s="14"/>
      <c r="K123"/>
    </row>
    <row r="124" spans="2:12">
      <c r="B124"/>
      <c r="C124" s="37" t="s">
        <v>127</v>
      </c>
      <c r="D124" s="31"/>
      <c r="E124" s="31"/>
      <c r="F124" s="14"/>
      <c r="G124" s="14"/>
      <c r="H124" s="14"/>
      <c r="I124" s="14"/>
      <c r="J124" s="14"/>
      <c r="K124"/>
    </row>
    <row r="125" spans="2:12">
      <c r="B125"/>
      <c r="C125" s="14"/>
      <c r="D125" s="14"/>
      <c r="E125" s="14"/>
      <c r="F125" s="14"/>
      <c r="G125" s="14"/>
      <c r="H125" s="14"/>
      <c r="I125" s="14"/>
      <c r="J125" s="14"/>
      <c r="K125"/>
    </row>
    <row r="126" spans="2:12">
      <c r="B126"/>
      <c r="C126" s="22" t="s">
        <v>95</v>
      </c>
      <c r="D126" s="22" t="s">
        <v>96</v>
      </c>
      <c r="E126" s="16" t="s">
        <v>97</v>
      </c>
      <c r="F126" s="16" t="s">
        <v>98</v>
      </c>
      <c r="G126" s="16" t="s">
        <v>99</v>
      </c>
      <c r="H126" s="16">
        <v>11.111599999999999</v>
      </c>
      <c r="I126" s="16" t="s">
        <v>100</v>
      </c>
      <c r="J126" s="32" t="s">
        <v>128</v>
      </c>
      <c r="K126"/>
    </row>
    <row r="127" spans="2:12">
      <c r="B127"/>
      <c r="C127" s="22" t="s">
        <v>102</v>
      </c>
      <c r="D127" s="22" t="s">
        <v>103</v>
      </c>
      <c r="E127" s="20" t="s">
        <v>104</v>
      </c>
      <c r="F127" s="33">
        <v>0.89626225447989194</v>
      </c>
      <c r="G127" s="33">
        <v>1.6482701153362629</v>
      </c>
      <c r="H127" s="33">
        <v>0.74005176945946793</v>
      </c>
      <c r="I127" s="34">
        <v>2.0312839145691823</v>
      </c>
      <c r="J127" s="33">
        <v>0.81815701196967994</v>
      </c>
      <c r="K127"/>
    </row>
    <row r="128" spans="2:12">
      <c r="B128"/>
      <c r="C128" s="22" t="s">
        <v>106</v>
      </c>
      <c r="D128" s="22" t="s">
        <v>107</v>
      </c>
      <c r="E128" s="33">
        <v>6.1715502048693107</v>
      </c>
      <c r="F128" s="33">
        <v>6.0757671432291751</v>
      </c>
      <c r="G128" s="33">
        <v>6.3586805650670399</v>
      </c>
      <c r="H128" s="33">
        <v>6.7401136899897942</v>
      </c>
      <c r="I128" s="33">
        <v>6.4300815931088904</v>
      </c>
      <c r="J128" s="33">
        <f>AVERAGE(E128:I128)</f>
        <v>6.3552386392528417</v>
      </c>
      <c r="K128"/>
    </row>
    <row r="129" spans="1:11">
      <c r="B129"/>
      <c r="C129" s="22" t="s">
        <v>109</v>
      </c>
      <c r="D129" s="22" t="s">
        <v>110</v>
      </c>
      <c r="E129" s="33">
        <v>5.3321222796938628</v>
      </c>
      <c r="F129" s="33">
        <v>5.2282774856321135</v>
      </c>
      <c r="G129" s="33">
        <v>5.3698396837908051</v>
      </c>
      <c r="H129" s="33">
        <v>5.6686877311665391</v>
      </c>
      <c r="I129" s="33">
        <v>5.5155595949235758</v>
      </c>
      <c r="J129" s="33">
        <f t="shared" ref="J129:J135" si="1">AVERAGE(E129:I129)</f>
        <v>5.4228973550413793</v>
      </c>
      <c r="K129"/>
    </row>
    <row r="130" spans="1:11">
      <c r="B130"/>
      <c r="C130" s="22" t="s">
        <v>112</v>
      </c>
      <c r="D130" s="22" t="s">
        <v>113</v>
      </c>
      <c r="E130" s="33">
        <v>4.3185027993024931</v>
      </c>
      <c r="F130" s="33">
        <v>4.2799170553920103</v>
      </c>
      <c r="G130" s="33">
        <v>4.2935728773152642</v>
      </c>
      <c r="H130" s="33">
        <v>4.3611708928868804</v>
      </c>
      <c r="I130" s="33">
        <v>4.4323507556334309</v>
      </c>
      <c r="J130" s="33">
        <f t="shared" si="1"/>
        <v>4.337102876106016</v>
      </c>
      <c r="K130"/>
    </row>
    <row r="131" spans="1:11">
      <c r="B131"/>
      <c r="C131" s="22" t="s">
        <v>115</v>
      </c>
      <c r="D131" s="22" t="s">
        <v>116</v>
      </c>
      <c r="E131" s="33">
        <v>3.5404122487584502</v>
      </c>
      <c r="F131" s="33">
        <v>3.4930553733743119</v>
      </c>
      <c r="G131" s="33">
        <v>3.3875489050923142</v>
      </c>
      <c r="H131" s="33">
        <v>3.2720926556268841</v>
      </c>
      <c r="I131" s="33">
        <v>3.4875620364939679</v>
      </c>
      <c r="J131" s="33">
        <f t="shared" si="1"/>
        <v>3.4361342438691858</v>
      </c>
      <c r="K131"/>
    </row>
    <row r="132" spans="1:11">
      <c r="B132"/>
      <c r="C132" s="22" t="s">
        <v>118</v>
      </c>
      <c r="D132" s="22" t="s">
        <v>119</v>
      </c>
      <c r="E132" s="33">
        <v>2.4893727162278374</v>
      </c>
      <c r="F132" s="33">
        <v>2.4400359141963368</v>
      </c>
      <c r="G132" s="33">
        <v>2.3412239396329202</v>
      </c>
      <c r="H132" s="33">
        <v>1.9506772787110516</v>
      </c>
      <c r="I132" s="33">
        <v>2.4308943264579619</v>
      </c>
      <c r="J132" s="33">
        <f t="shared" si="1"/>
        <v>2.3304408350452213</v>
      </c>
      <c r="K132"/>
    </row>
    <row r="133" spans="1:11">
      <c r="B133"/>
      <c r="C133" s="22" t="s">
        <v>120</v>
      </c>
      <c r="D133" s="22" t="s">
        <v>121</v>
      </c>
      <c r="E133" s="33">
        <v>1.6072924930667651</v>
      </c>
      <c r="F133" s="33">
        <v>1.6773782410715976</v>
      </c>
      <c r="G133" s="33">
        <v>1.4350339032512784</v>
      </c>
      <c r="H133" s="33">
        <v>1.1897807285812529</v>
      </c>
      <c r="I133" s="33">
        <v>1.7149236314070162</v>
      </c>
      <c r="J133" s="33">
        <f t="shared" si="1"/>
        <v>1.5248817994755821</v>
      </c>
      <c r="K133"/>
    </row>
    <row r="134" spans="1:11">
      <c r="B134"/>
      <c r="C134" s="22" t="s">
        <v>122</v>
      </c>
      <c r="D134" s="22" t="s">
        <v>123</v>
      </c>
      <c r="E134" s="33">
        <v>0.98429525054584144</v>
      </c>
      <c r="F134" s="33">
        <v>1.1462338046808871</v>
      </c>
      <c r="G134" s="33">
        <v>1.1975960701680866</v>
      </c>
      <c r="H134" s="33">
        <v>0.98457448224768895</v>
      </c>
      <c r="I134" s="33">
        <v>1.3504148842953401</v>
      </c>
      <c r="J134" s="33">
        <f t="shared" si="1"/>
        <v>1.1326228983875688</v>
      </c>
      <c r="K134"/>
    </row>
    <row r="135" spans="1:11">
      <c r="B135"/>
      <c r="C135" s="22" t="s">
        <v>124</v>
      </c>
      <c r="D135" s="22" t="s">
        <v>125</v>
      </c>
      <c r="E135" s="20" t="s">
        <v>104</v>
      </c>
      <c r="F135" s="33">
        <v>0.97723354186488498</v>
      </c>
      <c r="G135" s="33">
        <v>0.73208204241785024</v>
      </c>
      <c r="H135" s="33">
        <v>0.87534823977798426</v>
      </c>
      <c r="I135" s="33">
        <v>1.5646296395360526</v>
      </c>
      <c r="J135" s="33">
        <f t="shared" si="1"/>
        <v>1.0373233658991929</v>
      </c>
      <c r="K135"/>
    </row>
    <row r="136" spans="1:11">
      <c r="B136"/>
      <c r="C136"/>
      <c r="D136"/>
      <c r="E136"/>
      <c r="F136"/>
      <c r="G136"/>
      <c r="H136"/>
      <c r="I136"/>
      <c r="J136"/>
      <c r="K136"/>
    </row>
    <row r="141" spans="1:11" ht="18">
      <c r="A141" s="38" t="s">
        <v>170</v>
      </c>
      <c r="C141"/>
      <c r="D141"/>
      <c r="E141"/>
      <c r="F141"/>
      <c r="G141"/>
      <c r="H141"/>
      <c r="I141"/>
      <c r="J141"/>
      <c r="K141"/>
    </row>
    <row r="142" spans="1:11">
      <c r="C142"/>
      <c r="D142"/>
      <c r="E142"/>
      <c r="F142"/>
      <c r="G142"/>
      <c r="I142"/>
      <c r="J142"/>
      <c r="K142"/>
    </row>
    <row r="143" spans="1:11">
      <c r="B143" s="41" t="s">
        <v>129</v>
      </c>
      <c r="C143"/>
      <c r="D143"/>
      <c r="E143"/>
      <c r="F143"/>
      <c r="G143"/>
      <c r="H143" s="41" t="s">
        <v>130</v>
      </c>
      <c r="I143"/>
      <c r="J143"/>
      <c r="K143"/>
    </row>
    <row r="144" spans="1:11">
      <c r="B144" s="11" t="s">
        <v>53</v>
      </c>
      <c r="C144"/>
      <c r="D144"/>
      <c r="E144"/>
      <c r="F144"/>
      <c r="G144"/>
      <c r="H144" s="11" t="s">
        <v>53</v>
      </c>
      <c r="I144"/>
      <c r="J144"/>
      <c r="K144"/>
    </row>
    <row r="145" spans="2:11">
      <c r="B145"/>
      <c r="C145"/>
      <c r="D145"/>
      <c r="E145"/>
      <c r="F145"/>
      <c r="G145"/>
      <c r="H145"/>
      <c r="I145"/>
      <c r="J145"/>
      <c r="K145"/>
    </row>
    <row r="146" spans="2:11">
      <c r="B146" s="12" t="s">
        <v>54</v>
      </c>
      <c r="C146" s="14"/>
      <c r="D146" s="14"/>
      <c r="E146" s="14"/>
      <c r="F146" s="14"/>
      <c r="G146" s="14"/>
      <c r="H146" s="12" t="s">
        <v>54</v>
      </c>
      <c r="I146"/>
      <c r="J146"/>
      <c r="K146"/>
    </row>
    <row r="147" spans="2:11">
      <c r="B147" s="13" t="s">
        <v>55</v>
      </c>
      <c r="C147" s="14"/>
      <c r="D147" s="14"/>
      <c r="E147" s="14"/>
      <c r="F147" s="14"/>
      <c r="G147" s="14"/>
      <c r="H147" s="13" t="s">
        <v>55</v>
      </c>
      <c r="I147"/>
      <c r="J147"/>
      <c r="K147"/>
    </row>
    <row r="148" spans="2:11">
      <c r="B148" s="13" t="s">
        <v>56</v>
      </c>
      <c r="C148" s="14"/>
      <c r="D148" s="14"/>
      <c r="E148" s="14"/>
      <c r="F148" s="14"/>
      <c r="G148" s="14"/>
      <c r="H148" s="13" t="s">
        <v>56</v>
      </c>
      <c r="I148"/>
      <c r="J148"/>
      <c r="K148"/>
    </row>
    <row r="149" spans="2:11">
      <c r="B149" s="13" t="s">
        <v>57</v>
      </c>
      <c r="C149" s="14"/>
      <c r="D149" s="14"/>
      <c r="E149" s="14"/>
      <c r="F149" s="14"/>
      <c r="G149" s="14"/>
      <c r="H149" s="13" t="s">
        <v>57</v>
      </c>
      <c r="I149"/>
      <c r="J149"/>
      <c r="K149"/>
    </row>
    <row r="150" spans="2:11">
      <c r="B150" s="13" t="s">
        <v>58</v>
      </c>
      <c r="C150" s="14"/>
      <c r="D150" s="14"/>
      <c r="E150" s="14"/>
      <c r="F150" s="14"/>
      <c r="G150" s="14"/>
      <c r="H150" s="13" t="s">
        <v>58</v>
      </c>
      <c r="I150"/>
      <c r="J150"/>
      <c r="K150"/>
    </row>
    <row r="151" spans="2:11">
      <c r="B151" s="14"/>
      <c r="C151" s="14"/>
      <c r="D151" s="14"/>
      <c r="E151" s="14"/>
      <c r="F151" s="14"/>
      <c r="G151" s="14"/>
      <c r="H151" s="14"/>
      <c r="I151"/>
      <c r="J151"/>
      <c r="K151"/>
    </row>
    <row r="152" spans="2:11">
      <c r="B152" s="12" t="s">
        <v>31</v>
      </c>
      <c r="C152" s="14"/>
      <c r="D152" s="14"/>
      <c r="E152" s="14"/>
      <c r="F152" s="14"/>
      <c r="G152" s="14"/>
      <c r="H152" s="12" t="s">
        <v>31</v>
      </c>
      <c r="I152"/>
      <c r="J152"/>
      <c r="K152"/>
    </row>
    <row r="153" spans="2:11">
      <c r="B153" s="42" t="s">
        <v>131</v>
      </c>
      <c r="C153" s="14"/>
      <c r="D153" s="14"/>
      <c r="E153" s="14"/>
      <c r="F153" s="14"/>
      <c r="G153" s="14"/>
      <c r="H153" s="13" t="s">
        <v>59</v>
      </c>
      <c r="I153"/>
      <c r="J153"/>
      <c r="K153"/>
    </row>
    <row r="154" spans="2:11">
      <c r="B154"/>
      <c r="C154"/>
      <c r="D154"/>
      <c r="E154"/>
      <c r="F154"/>
      <c r="G154"/>
      <c r="H154"/>
      <c r="I154"/>
      <c r="J154"/>
      <c r="K154"/>
    </row>
    <row r="155" spans="2:11">
      <c r="B155"/>
      <c r="C155"/>
      <c r="D155"/>
      <c r="E155"/>
      <c r="F155"/>
      <c r="G155"/>
      <c r="H155"/>
      <c r="I155"/>
      <c r="J155"/>
      <c r="K155"/>
    </row>
    <row r="156" spans="2:11">
      <c r="B156" s="11" t="s">
        <v>60</v>
      </c>
      <c r="C156"/>
      <c r="D156"/>
      <c r="E156"/>
      <c r="F156"/>
      <c r="G156"/>
      <c r="H156" s="11" t="s">
        <v>60</v>
      </c>
      <c r="I156"/>
      <c r="J156"/>
      <c r="K156"/>
    </row>
    <row r="157" spans="2:11">
      <c r="B157"/>
      <c r="C157"/>
      <c r="D157"/>
      <c r="E157"/>
      <c r="F157"/>
      <c r="G157"/>
      <c r="H157"/>
      <c r="I157"/>
      <c r="J157"/>
      <c r="K157"/>
    </row>
    <row r="158" spans="2:11">
      <c r="B158" s="17" t="s">
        <v>132</v>
      </c>
      <c r="C158" s="16" t="s">
        <v>62</v>
      </c>
      <c r="D158" s="16" t="s">
        <v>63</v>
      </c>
      <c r="E158" s="17" t="s">
        <v>64</v>
      </c>
      <c r="F158"/>
      <c r="G158"/>
      <c r="H158" s="15" t="s">
        <v>61</v>
      </c>
      <c r="I158" s="16" t="s">
        <v>62</v>
      </c>
      <c r="J158" s="16" t="s">
        <v>63</v>
      </c>
      <c r="K158" s="17" t="s">
        <v>64</v>
      </c>
    </row>
    <row r="159" spans="2:11">
      <c r="B159" s="18" t="s">
        <v>65</v>
      </c>
      <c r="C159" s="19" t="s">
        <v>66</v>
      </c>
      <c r="D159" s="20" t="s">
        <v>67</v>
      </c>
      <c r="E159" s="17">
        <v>10</v>
      </c>
      <c r="F159"/>
      <c r="G159"/>
      <c r="H159" s="18" t="s">
        <v>65</v>
      </c>
      <c r="I159" s="19" t="s">
        <v>66</v>
      </c>
      <c r="J159" s="20" t="s">
        <v>67</v>
      </c>
      <c r="K159" s="17">
        <v>10</v>
      </c>
    </row>
    <row r="160" spans="2:11">
      <c r="B160" s="18" t="s">
        <v>68</v>
      </c>
      <c r="C160" s="20" t="s">
        <v>69</v>
      </c>
      <c r="D160" s="21" t="s">
        <v>70</v>
      </c>
      <c r="E160" s="17">
        <v>0.18</v>
      </c>
      <c r="F160"/>
      <c r="G160"/>
      <c r="H160" s="18" t="s">
        <v>68</v>
      </c>
      <c r="I160" s="20" t="s">
        <v>69</v>
      </c>
      <c r="J160" s="21" t="s">
        <v>70</v>
      </c>
      <c r="K160" s="17">
        <v>0.18</v>
      </c>
    </row>
    <row r="161" spans="2:11">
      <c r="B161" s="18" t="s">
        <v>71</v>
      </c>
      <c r="C161" s="20" t="s">
        <v>72</v>
      </c>
      <c r="D161" s="21" t="s">
        <v>70</v>
      </c>
      <c r="E161" s="17">
        <v>0.18</v>
      </c>
      <c r="F161"/>
      <c r="G161"/>
      <c r="H161" s="18" t="s">
        <v>71</v>
      </c>
      <c r="I161" s="20" t="s">
        <v>72</v>
      </c>
      <c r="J161" s="21" t="s">
        <v>70</v>
      </c>
      <c r="K161" s="17">
        <v>0.18</v>
      </c>
    </row>
    <row r="162" spans="2:11">
      <c r="B162" s="23" t="s">
        <v>73</v>
      </c>
      <c r="C162" s="20" t="s">
        <v>72</v>
      </c>
      <c r="D162" s="21" t="s">
        <v>74</v>
      </c>
      <c r="E162" s="24">
        <v>0.05</v>
      </c>
      <c r="F162"/>
      <c r="G162"/>
      <c r="H162" s="23" t="s">
        <v>73</v>
      </c>
      <c r="I162" s="20" t="s">
        <v>72</v>
      </c>
      <c r="J162" s="21" t="s">
        <v>74</v>
      </c>
      <c r="K162" s="24">
        <v>0.05</v>
      </c>
    </row>
    <row r="163" spans="2:11">
      <c r="B163" s="23" t="s">
        <v>133</v>
      </c>
      <c r="C163" s="43" t="s">
        <v>134</v>
      </c>
      <c r="D163" s="21" t="s">
        <v>67</v>
      </c>
      <c r="E163" s="24">
        <v>0.3</v>
      </c>
      <c r="F163"/>
      <c r="G163"/>
      <c r="H163" s="18" t="s">
        <v>75</v>
      </c>
      <c r="I163" s="20" t="s">
        <v>76</v>
      </c>
      <c r="J163" s="21" t="s">
        <v>77</v>
      </c>
      <c r="K163" s="22" t="s">
        <v>78</v>
      </c>
    </row>
    <row r="164" spans="2:11">
      <c r="B164" s="18" t="s">
        <v>75</v>
      </c>
      <c r="C164" s="20" t="s">
        <v>76</v>
      </c>
      <c r="D164" s="21" t="s">
        <v>77</v>
      </c>
      <c r="E164" s="22" t="s">
        <v>78</v>
      </c>
      <c r="F164"/>
      <c r="G164"/>
      <c r="H164" s="18" t="s">
        <v>79</v>
      </c>
      <c r="I164" s="20" t="s">
        <v>80</v>
      </c>
      <c r="J164"/>
      <c r="K164" s="20" t="s">
        <v>81</v>
      </c>
    </row>
    <row r="165" spans="2:11">
      <c r="B165" s="18" t="s">
        <v>79</v>
      </c>
      <c r="C165" s="20" t="s">
        <v>80</v>
      </c>
      <c r="D165"/>
      <c r="E165" s="20" t="s">
        <v>81</v>
      </c>
      <c r="F165"/>
      <c r="G165"/>
      <c r="H165"/>
      <c r="I165"/>
      <c r="J165"/>
      <c r="K165"/>
    </row>
    <row r="166" spans="2:11">
      <c r="B166"/>
      <c r="C166"/>
      <c r="D166"/>
      <c r="E166"/>
      <c r="F166"/>
      <c r="G166"/>
      <c r="H166" s="15" t="s">
        <v>82</v>
      </c>
      <c r="I166" s="16" t="s">
        <v>62</v>
      </c>
      <c r="J166" s="16" t="s">
        <v>63</v>
      </c>
      <c r="K166" s="17" t="s">
        <v>64</v>
      </c>
    </row>
    <row r="167" spans="2:11">
      <c r="B167"/>
      <c r="C167"/>
      <c r="D167"/>
      <c r="E167"/>
      <c r="F167"/>
      <c r="G167"/>
      <c r="H167" s="18" t="s">
        <v>65</v>
      </c>
      <c r="I167" s="19" t="s">
        <v>66</v>
      </c>
      <c r="J167" s="20" t="s">
        <v>67</v>
      </c>
      <c r="K167" s="17">
        <v>10</v>
      </c>
    </row>
    <row r="168" spans="2:11">
      <c r="B168"/>
      <c r="C168"/>
      <c r="D168"/>
      <c r="E168"/>
      <c r="F168"/>
      <c r="G168"/>
      <c r="H168" s="17" t="s">
        <v>83</v>
      </c>
      <c r="I168" s="21" t="s">
        <v>84</v>
      </c>
      <c r="J168" s="20" t="s">
        <v>67</v>
      </c>
      <c r="K168" s="19" t="s">
        <v>85</v>
      </c>
    </row>
    <row r="169" spans="2:11">
      <c r="B169"/>
      <c r="C169"/>
      <c r="D169"/>
      <c r="E169"/>
      <c r="F169"/>
      <c r="G169"/>
      <c r="H169" s="18" t="s">
        <v>75</v>
      </c>
      <c r="I169" s="20" t="s">
        <v>76</v>
      </c>
      <c r="J169" s="21" t="s">
        <v>77</v>
      </c>
      <c r="K169" s="22" t="s">
        <v>78</v>
      </c>
    </row>
    <row r="170" spans="2:11">
      <c r="B170"/>
      <c r="C170"/>
      <c r="D170"/>
      <c r="E170"/>
      <c r="F170"/>
      <c r="G170"/>
      <c r="H170" s="18" t="s">
        <v>79</v>
      </c>
      <c r="I170" s="20" t="s">
        <v>80</v>
      </c>
      <c r="J170"/>
      <c r="K170" s="20" t="s">
        <v>81</v>
      </c>
    </row>
    <row r="171" spans="2:11">
      <c r="B171"/>
      <c r="C171"/>
      <c r="D171"/>
      <c r="E171"/>
      <c r="F171"/>
      <c r="G171"/>
      <c r="H171"/>
      <c r="I171"/>
      <c r="J171"/>
      <c r="K171"/>
    </row>
    <row r="172" spans="2:11">
      <c r="B172"/>
      <c r="C172"/>
      <c r="D172"/>
      <c r="E172"/>
      <c r="F172"/>
      <c r="G172"/>
      <c r="H172"/>
      <c r="I172"/>
      <c r="J172"/>
      <c r="K172"/>
    </row>
    <row r="173" spans="2:11">
      <c r="B173" s="11" t="s">
        <v>34</v>
      </c>
      <c r="C173" s="22"/>
      <c r="D173" s="22"/>
      <c r="E173" s="22"/>
      <c r="F173"/>
      <c r="G173"/>
      <c r="H173" s="11" t="s">
        <v>34</v>
      </c>
      <c r="I173" s="22"/>
      <c r="J173" s="22"/>
      <c r="K173" s="22"/>
    </row>
    <row r="174" spans="2:11" ht="17" thickBot="1">
      <c r="B174" s="22"/>
      <c r="C174" s="22"/>
      <c r="D174" s="22"/>
      <c r="E174" s="22"/>
      <c r="F174"/>
      <c r="G174"/>
      <c r="H174" s="22"/>
      <c r="I174" s="22"/>
      <c r="J174" s="22"/>
      <c r="K174" s="22"/>
    </row>
    <row r="175" spans="2:11" ht="31" thickBot="1">
      <c r="B175" s="25" t="s">
        <v>35</v>
      </c>
      <c r="C175" s="26" t="s">
        <v>36</v>
      </c>
      <c r="D175" s="26" t="s">
        <v>37</v>
      </c>
      <c r="E175" s="26" t="s">
        <v>38</v>
      </c>
      <c r="F175"/>
      <c r="G175"/>
      <c r="H175" s="25" t="s">
        <v>35</v>
      </c>
      <c r="I175" s="26" t="s">
        <v>36</v>
      </c>
      <c r="J175" s="26" t="s">
        <v>37</v>
      </c>
      <c r="K175" s="26" t="s">
        <v>38</v>
      </c>
    </row>
    <row r="176" spans="2:11" ht="31" thickBot="1">
      <c r="B176" s="27" t="s">
        <v>39</v>
      </c>
      <c r="C176" s="28">
        <v>50</v>
      </c>
      <c r="D176" s="28" t="s">
        <v>40</v>
      </c>
      <c r="E176" s="28" t="s">
        <v>41</v>
      </c>
      <c r="F176"/>
      <c r="G176"/>
      <c r="H176" s="27" t="s">
        <v>39</v>
      </c>
      <c r="I176" s="28">
        <v>50</v>
      </c>
      <c r="J176" s="28" t="s">
        <v>40</v>
      </c>
      <c r="K176" s="28" t="s">
        <v>41</v>
      </c>
    </row>
    <row r="177" spans="2:11" ht="61" thickBot="1">
      <c r="B177" s="27" t="s">
        <v>42</v>
      </c>
      <c r="C177" s="28">
        <v>95</v>
      </c>
      <c r="D177" s="28" t="s">
        <v>43</v>
      </c>
      <c r="E177" s="28" t="s">
        <v>41</v>
      </c>
      <c r="F177"/>
      <c r="G177"/>
      <c r="H177" s="27" t="s">
        <v>42</v>
      </c>
      <c r="I177" s="28">
        <v>95</v>
      </c>
      <c r="J177" s="28" t="s">
        <v>43</v>
      </c>
      <c r="K177" s="28" t="s">
        <v>41</v>
      </c>
    </row>
    <row r="178" spans="2:11" ht="17" thickBot="1">
      <c r="B178" s="27" t="s">
        <v>44</v>
      </c>
      <c r="C178" s="28">
        <v>95</v>
      </c>
      <c r="D178" s="28" t="s">
        <v>45</v>
      </c>
      <c r="E178" s="456">
        <v>40</v>
      </c>
      <c r="F178"/>
      <c r="G178"/>
      <c r="H178" s="27" t="s">
        <v>44</v>
      </c>
      <c r="I178" s="28">
        <v>95</v>
      </c>
      <c r="J178" s="28" t="s">
        <v>45</v>
      </c>
      <c r="K178" s="456">
        <v>40</v>
      </c>
    </row>
    <row r="179" spans="2:11" ht="31" thickBot="1">
      <c r="B179" s="27" t="s">
        <v>46</v>
      </c>
      <c r="C179" s="28">
        <v>63</v>
      </c>
      <c r="D179" s="28" t="s">
        <v>47</v>
      </c>
      <c r="E179" s="457"/>
      <c r="F179"/>
      <c r="G179"/>
      <c r="H179" s="27" t="s">
        <v>46</v>
      </c>
      <c r="I179" s="28">
        <v>63</v>
      </c>
      <c r="J179" s="28" t="s">
        <v>47</v>
      </c>
      <c r="K179" s="457"/>
    </row>
    <row r="180" spans="2:11" ht="31" thickBot="1">
      <c r="B180" s="27" t="s">
        <v>48</v>
      </c>
      <c r="C180" s="28">
        <v>63</v>
      </c>
      <c r="D180" s="28" t="s">
        <v>49</v>
      </c>
      <c r="E180" s="28" t="s">
        <v>41</v>
      </c>
      <c r="F180"/>
      <c r="G180"/>
      <c r="H180" s="27" t="s">
        <v>48</v>
      </c>
      <c r="I180" s="28">
        <v>63</v>
      </c>
      <c r="J180" s="28" t="s">
        <v>49</v>
      </c>
      <c r="K180" s="28" t="s">
        <v>41</v>
      </c>
    </row>
    <row r="181" spans="2:11" ht="17" thickBot="1">
      <c r="B181" s="27" t="s">
        <v>50</v>
      </c>
      <c r="C181" s="28">
        <v>10</v>
      </c>
      <c r="D181" s="28" t="s">
        <v>51</v>
      </c>
      <c r="E181" s="28" t="s">
        <v>41</v>
      </c>
      <c r="F181"/>
      <c r="G181"/>
      <c r="H181" s="27" t="s">
        <v>50</v>
      </c>
      <c r="I181" s="28">
        <v>10</v>
      </c>
      <c r="J181" s="28" t="s">
        <v>51</v>
      </c>
      <c r="K181" s="28" t="s">
        <v>41</v>
      </c>
    </row>
    <row r="182" spans="2:11">
      <c r="B182" s="22"/>
      <c r="C182" s="22"/>
      <c r="D182" s="22"/>
      <c r="E182" s="22"/>
      <c r="F182"/>
      <c r="G182"/>
      <c r="H182" s="22"/>
      <c r="I182" s="22"/>
      <c r="J182" s="22"/>
      <c r="K182" s="22"/>
    </row>
    <row r="183" spans="2:11">
      <c r="B183" s="44" t="s">
        <v>135</v>
      </c>
      <c r="C183" s="22"/>
      <c r="D183" s="22"/>
      <c r="E183" s="22"/>
      <c r="F183"/>
      <c r="G183"/>
      <c r="H183" s="44"/>
      <c r="I183" s="22"/>
      <c r="J183" s="22"/>
      <c r="K183" s="22"/>
    </row>
    <row r="184" spans="2:11">
      <c r="B184"/>
      <c r="C184"/>
      <c r="D184"/>
      <c r="E184"/>
      <c r="F184"/>
      <c r="G184"/>
      <c r="H184"/>
      <c r="I184"/>
      <c r="J184"/>
      <c r="K184"/>
    </row>
    <row r="185" spans="2:11">
      <c r="B185" s="29" t="s">
        <v>86</v>
      </c>
      <c r="C185"/>
      <c r="D185"/>
      <c r="E185"/>
      <c r="F185"/>
      <c r="G185"/>
      <c r="H185" s="29" t="s">
        <v>86</v>
      </c>
      <c r="I185"/>
      <c r="J185"/>
      <c r="K185"/>
    </row>
    <row r="186" spans="2:11">
      <c r="B186"/>
      <c r="C186"/>
      <c r="D186"/>
      <c r="E186"/>
      <c r="F186"/>
      <c r="G186"/>
      <c r="H186"/>
      <c r="I186"/>
      <c r="J186"/>
      <c r="K186"/>
    </row>
    <row r="187" spans="2:11">
      <c r="B187" s="13" t="s">
        <v>87</v>
      </c>
      <c r="C187"/>
      <c r="D187"/>
      <c r="E187"/>
      <c r="F187"/>
      <c r="G187"/>
      <c r="H187" s="13" t="s">
        <v>87</v>
      </c>
      <c r="I187"/>
      <c r="J187"/>
      <c r="K187"/>
    </row>
    <row r="188" spans="2:11">
      <c r="B188" s="13" t="s">
        <v>88</v>
      </c>
      <c r="C188"/>
      <c r="D188"/>
      <c r="E188"/>
      <c r="F188"/>
      <c r="G188"/>
      <c r="H188" s="13" t="s">
        <v>88</v>
      </c>
      <c r="I188"/>
      <c r="J188"/>
      <c r="K188"/>
    </row>
    <row r="189" spans="2:11">
      <c r="B189" s="13" t="s">
        <v>89</v>
      </c>
      <c r="C189"/>
      <c r="D189"/>
      <c r="E189"/>
      <c r="F189"/>
      <c r="G189"/>
      <c r="H189" s="13" t="s">
        <v>89</v>
      </c>
      <c r="I189"/>
      <c r="J189"/>
      <c r="K189"/>
    </row>
    <row r="190" spans="2:11">
      <c r="B190" s="13" t="s">
        <v>90</v>
      </c>
      <c r="C190"/>
      <c r="D190"/>
      <c r="E190"/>
      <c r="F190"/>
      <c r="G190"/>
      <c r="H190" s="13" t="s">
        <v>90</v>
      </c>
      <c r="I190"/>
      <c r="J190"/>
      <c r="K190"/>
    </row>
    <row r="191" spans="2:11">
      <c r="B191" s="13" t="s">
        <v>91</v>
      </c>
      <c r="C191"/>
      <c r="D191"/>
      <c r="E191"/>
      <c r="F191"/>
      <c r="G191"/>
      <c r="H191" s="13" t="s">
        <v>91</v>
      </c>
      <c r="I191"/>
      <c r="J191"/>
      <c r="K191"/>
    </row>
    <row r="192" spans="2:11">
      <c r="B192" s="13" t="s">
        <v>92</v>
      </c>
      <c r="C192"/>
      <c r="D192"/>
      <c r="E192"/>
      <c r="F192"/>
      <c r="G192"/>
      <c r="H192" s="13" t="s">
        <v>92</v>
      </c>
      <c r="I192"/>
      <c r="J192"/>
      <c r="K192"/>
    </row>
    <row r="193" spans="2:11">
      <c r="B193" s="13" t="s">
        <v>136</v>
      </c>
      <c r="C193"/>
      <c r="D193"/>
      <c r="E193"/>
      <c r="F193"/>
      <c r="G193"/>
      <c r="H193" s="13" t="s">
        <v>137</v>
      </c>
      <c r="I193"/>
      <c r="J193"/>
      <c r="K193"/>
    </row>
    <row r="194" spans="2:11">
      <c r="B194" s="22" t="s">
        <v>138</v>
      </c>
      <c r="C194"/>
      <c r="D194"/>
      <c r="E194"/>
      <c r="F194"/>
      <c r="G194"/>
      <c r="H194"/>
      <c r="I194"/>
      <c r="J194"/>
      <c r="K194"/>
    </row>
    <row r="195" spans="2:11">
      <c r="B195"/>
      <c r="C195"/>
      <c r="D195"/>
      <c r="E195"/>
      <c r="F195"/>
      <c r="G195"/>
      <c r="H195"/>
      <c r="I195"/>
      <c r="J195"/>
      <c r="K195"/>
    </row>
    <row r="196" spans="2:11">
      <c r="B196"/>
      <c r="C196"/>
      <c r="D196"/>
      <c r="E196"/>
      <c r="F196"/>
      <c r="G196"/>
      <c r="H196"/>
      <c r="I196"/>
      <c r="J196"/>
      <c r="K196"/>
    </row>
    <row r="197" spans="2:11">
      <c r="B197"/>
      <c r="C197"/>
      <c r="D197"/>
      <c r="E197"/>
      <c r="F197"/>
      <c r="G197"/>
      <c r="H197"/>
      <c r="I197"/>
      <c r="J197"/>
      <c r="K197"/>
    </row>
    <row r="198" spans="2:11">
      <c r="B198"/>
      <c r="C198"/>
      <c r="D198"/>
      <c r="E198"/>
      <c r="F198"/>
      <c r="G198"/>
      <c r="H198"/>
      <c r="I198"/>
      <c r="J198"/>
      <c r="K198"/>
    </row>
    <row r="199" spans="2:11">
      <c r="B199"/>
      <c r="C199"/>
      <c r="D199"/>
      <c r="E199"/>
      <c r="F199"/>
      <c r="G199"/>
      <c r="H199"/>
      <c r="I199"/>
      <c r="J199"/>
      <c r="K199"/>
    </row>
    <row r="200" spans="2:11">
      <c r="B200"/>
      <c r="C200"/>
      <c r="D200"/>
      <c r="E200"/>
      <c r="F200"/>
      <c r="G200"/>
      <c r="H200"/>
      <c r="I200"/>
      <c r="J200"/>
      <c r="K200"/>
    </row>
    <row r="201" spans="2:11">
      <c r="B201"/>
      <c r="C201"/>
      <c r="D201"/>
      <c r="E201"/>
      <c r="F201"/>
      <c r="G201"/>
      <c r="H201"/>
      <c r="I201"/>
      <c r="J201"/>
      <c r="K201"/>
    </row>
    <row r="202" spans="2:11">
      <c r="B202"/>
      <c r="C202"/>
      <c r="D202"/>
      <c r="E202"/>
      <c r="F202"/>
      <c r="G202"/>
      <c r="H202"/>
      <c r="I202"/>
      <c r="J202"/>
      <c r="K202"/>
    </row>
    <row r="203" spans="2:11">
      <c r="B203"/>
      <c r="C203"/>
      <c r="D203"/>
      <c r="E203"/>
      <c r="F203"/>
      <c r="G203"/>
      <c r="H203"/>
      <c r="I203"/>
      <c r="J203"/>
      <c r="K203"/>
    </row>
    <row r="204" spans="2:11">
      <c r="B204"/>
      <c r="C204"/>
      <c r="D204"/>
      <c r="E204"/>
      <c r="F204"/>
      <c r="G204"/>
      <c r="H204"/>
      <c r="I204"/>
      <c r="J204"/>
      <c r="K204"/>
    </row>
    <row r="205" spans="2:11">
      <c r="B205"/>
      <c r="C205"/>
      <c r="D205"/>
      <c r="E205"/>
      <c r="F205"/>
      <c r="G205"/>
      <c r="H205"/>
      <c r="I205"/>
      <c r="J205"/>
      <c r="K205"/>
    </row>
    <row r="206" spans="2:11">
      <c r="B206"/>
      <c r="C206"/>
      <c r="D206"/>
      <c r="E206"/>
      <c r="F206"/>
      <c r="G206"/>
      <c r="H206"/>
      <c r="I206"/>
      <c r="J206"/>
      <c r="K206"/>
    </row>
    <row r="207" spans="2:11">
      <c r="B207"/>
      <c r="C207"/>
      <c r="D207"/>
      <c r="E207"/>
      <c r="F207"/>
      <c r="G207"/>
      <c r="H207"/>
      <c r="I207"/>
      <c r="J207"/>
      <c r="K207"/>
    </row>
    <row r="208" spans="2:11">
      <c r="B208"/>
      <c r="C208"/>
      <c r="D208"/>
      <c r="E208"/>
      <c r="F208"/>
      <c r="G208"/>
      <c r="H208"/>
      <c r="I208"/>
      <c r="J208"/>
      <c r="K208"/>
    </row>
    <row r="209" spans="2:12">
      <c r="B209"/>
      <c r="C209"/>
      <c r="D209"/>
      <c r="E209"/>
      <c r="F209"/>
      <c r="G209"/>
      <c r="H209"/>
      <c r="I209"/>
      <c r="J209"/>
      <c r="K209"/>
    </row>
    <row r="210" spans="2:12">
      <c r="B210"/>
      <c r="C210"/>
      <c r="D210"/>
      <c r="E210"/>
      <c r="F210"/>
      <c r="G210"/>
      <c r="H210"/>
      <c r="I210"/>
      <c r="J210"/>
      <c r="K210"/>
    </row>
    <row r="211" spans="2:12">
      <c r="B211"/>
      <c r="C211"/>
      <c r="D211"/>
      <c r="E211"/>
      <c r="F211"/>
      <c r="G211"/>
      <c r="H211"/>
      <c r="I211"/>
      <c r="J211"/>
      <c r="K211"/>
    </row>
    <row r="212" spans="2:12">
      <c r="B212"/>
      <c r="C212"/>
      <c r="D212"/>
      <c r="E212"/>
      <c r="F212"/>
      <c r="G212"/>
      <c r="H212"/>
      <c r="I212"/>
      <c r="J212"/>
      <c r="K212"/>
    </row>
    <row r="213" spans="2:12">
      <c r="B213"/>
      <c r="C213"/>
      <c r="D213"/>
      <c r="E213"/>
      <c r="F213"/>
      <c r="G213"/>
      <c r="H213"/>
      <c r="I213"/>
      <c r="J213"/>
      <c r="K213"/>
    </row>
    <row r="214" spans="2:12">
      <c r="B214"/>
      <c r="C214"/>
      <c r="D214"/>
      <c r="E214"/>
      <c r="F214"/>
      <c r="G214"/>
      <c r="H214"/>
      <c r="I214"/>
      <c r="J214"/>
      <c r="K214"/>
    </row>
    <row r="215" spans="2:12">
      <c r="B215"/>
      <c r="C215"/>
      <c r="D215"/>
      <c r="E215"/>
      <c r="F215"/>
      <c r="G215"/>
      <c r="H215"/>
      <c r="I215"/>
      <c r="J215"/>
      <c r="K215"/>
    </row>
    <row r="216" spans="2:12">
      <c r="B216"/>
      <c r="C216"/>
      <c r="D216"/>
      <c r="E216"/>
      <c r="F216"/>
      <c r="G216"/>
      <c r="H216"/>
      <c r="I216"/>
      <c r="J216"/>
      <c r="K216"/>
    </row>
    <row r="217" spans="2:12">
      <c r="B217"/>
      <c r="C217"/>
      <c r="D217"/>
      <c r="E217"/>
      <c r="F217"/>
      <c r="G217"/>
      <c r="H217"/>
      <c r="I217"/>
      <c r="J217"/>
      <c r="K217"/>
    </row>
    <row r="218" spans="2:12">
      <c r="B218"/>
      <c r="C218"/>
      <c r="D218"/>
      <c r="E218"/>
      <c r="F218"/>
      <c r="G218"/>
      <c r="H218"/>
      <c r="I218"/>
      <c r="J218"/>
      <c r="K218"/>
    </row>
    <row r="219" spans="2:12">
      <c r="B219"/>
      <c r="C219"/>
      <c r="D219"/>
      <c r="E219"/>
      <c r="F219"/>
      <c r="G219"/>
      <c r="H219"/>
      <c r="I219"/>
      <c r="J219"/>
      <c r="K219"/>
    </row>
    <row r="220" spans="2:12">
      <c r="B220"/>
      <c r="C220"/>
      <c r="D220"/>
      <c r="E220"/>
      <c r="F220"/>
      <c r="G220"/>
      <c r="H220"/>
      <c r="I220"/>
      <c r="J220"/>
      <c r="K220"/>
    </row>
    <row r="221" spans="2:12">
      <c r="B221"/>
      <c r="C221"/>
      <c r="D221"/>
      <c r="E221"/>
      <c r="F221"/>
      <c r="G221"/>
      <c r="H221"/>
      <c r="I221"/>
      <c r="J221"/>
      <c r="K221"/>
    </row>
    <row r="222" spans="2:12">
      <c r="B222"/>
      <c r="C222"/>
      <c r="D222"/>
      <c r="E222"/>
      <c r="F222"/>
      <c r="G222"/>
      <c r="H222"/>
      <c r="I222"/>
      <c r="J222"/>
      <c r="K222"/>
    </row>
    <row r="223" spans="2:12">
      <c r="B223"/>
      <c r="C223"/>
      <c r="D223"/>
      <c r="E223"/>
      <c r="F223"/>
      <c r="G223"/>
      <c r="H223" s="2" t="s">
        <v>139</v>
      </c>
      <c r="L223" s="2" t="s">
        <v>140</v>
      </c>
    </row>
    <row r="224" spans="2:12">
      <c r="B224"/>
      <c r="C224"/>
      <c r="D224"/>
      <c r="E224"/>
      <c r="F224"/>
      <c r="G224"/>
      <c r="H224"/>
      <c r="I224"/>
      <c r="J224"/>
      <c r="K224"/>
    </row>
    <row r="225" spans="1:15">
      <c r="B225"/>
      <c r="C225"/>
      <c r="D225"/>
      <c r="E225"/>
      <c r="F225"/>
      <c r="G225"/>
      <c r="H225"/>
      <c r="I225"/>
      <c r="J225"/>
      <c r="K225"/>
    </row>
    <row r="229" spans="1:15" ht="18">
      <c r="A229" s="38" t="s">
        <v>169</v>
      </c>
      <c r="L229" s="2"/>
      <c r="M229" s="2"/>
      <c r="N229" s="2"/>
      <c r="O229" s="2"/>
    </row>
    <row r="230" spans="1:15">
      <c r="L230" s="2"/>
      <c r="M230" s="2"/>
      <c r="N230" s="2"/>
      <c r="O230" s="2"/>
    </row>
    <row r="231" spans="1:15">
      <c r="B231" s="11" t="s">
        <v>53</v>
      </c>
      <c r="L231" s="2"/>
      <c r="M231" s="2"/>
      <c r="N231" s="2"/>
      <c r="O231" s="2"/>
    </row>
    <row r="232" spans="1:15">
      <c r="L232" s="2"/>
      <c r="M232" s="2"/>
      <c r="N232" s="2"/>
      <c r="O232" s="2"/>
    </row>
    <row r="233" spans="1:15">
      <c r="B233" s="12" t="s">
        <v>54</v>
      </c>
      <c r="C233" s="22"/>
      <c r="D233" s="22"/>
      <c r="E233" s="22"/>
      <c r="L233" s="2"/>
      <c r="M233" s="2"/>
      <c r="N233" s="2"/>
      <c r="O233" s="2"/>
    </row>
    <row r="234" spans="1:15">
      <c r="B234" s="13" t="s">
        <v>55</v>
      </c>
      <c r="C234" s="22"/>
      <c r="D234" s="22"/>
      <c r="E234" s="22"/>
      <c r="L234" s="2"/>
      <c r="M234" s="2"/>
      <c r="N234" s="2"/>
      <c r="O234" s="2"/>
    </row>
    <row r="235" spans="1:15">
      <c r="B235" s="13" t="s">
        <v>56</v>
      </c>
      <c r="C235" s="22"/>
      <c r="D235" s="22"/>
      <c r="E235" s="22"/>
      <c r="L235" s="2"/>
      <c r="M235" s="2"/>
      <c r="N235" s="2"/>
      <c r="O235" s="2"/>
    </row>
    <row r="236" spans="1:15">
      <c r="B236" s="13" t="s">
        <v>57</v>
      </c>
      <c r="C236" s="22"/>
      <c r="D236" s="22"/>
      <c r="E236" s="22"/>
      <c r="L236" s="2"/>
      <c r="M236" s="2"/>
      <c r="N236" s="2"/>
      <c r="O236" s="2"/>
    </row>
    <row r="237" spans="1:15">
      <c r="B237" s="13" t="s">
        <v>58</v>
      </c>
      <c r="C237" s="22"/>
      <c r="D237" s="22"/>
      <c r="E237" s="22"/>
      <c r="L237" s="2"/>
      <c r="M237" s="2"/>
      <c r="N237" s="2"/>
      <c r="O237" s="2"/>
    </row>
    <row r="238" spans="1:15">
      <c r="B238" s="22"/>
      <c r="C238" s="22"/>
      <c r="D238" s="22"/>
      <c r="E238" s="22"/>
      <c r="L238" s="2"/>
      <c r="M238" s="2"/>
      <c r="N238" s="2"/>
      <c r="O238" s="2"/>
    </row>
    <row r="239" spans="1:15">
      <c r="B239" s="12" t="s">
        <v>31</v>
      </c>
      <c r="C239" s="22"/>
      <c r="D239" s="22"/>
      <c r="E239" s="22"/>
      <c r="L239" s="2"/>
      <c r="M239" s="2"/>
      <c r="N239" s="2"/>
      <c r="O239" s="2"/>
    </row>
    <row r="240" spans="1:15">
      <c r="B240" s="42" t="s">
        <v>131</v>
      </c>
      <c r="C240" s="22"/>
      <c r="D240" s="22"/>
      <c r="E240" s="22"/>
      <c r="L240" s="2"/>
      <c r="M240" s="2"/>
      <c r="N240" s="2"/>
      <c r="O240" s="2"/>
    </row>
    <row r="241" spans="2:15">
      <c r="L241" s="2"/>
      <c r="M241" s="2"/>
      <c r="N241" s="2"/>
      <c r="O241" s="2"/>
    </row>
    <row r="242" spans="2:15">
      <c r="L242" s="2"/>
      <c r="M242" s="2"/>
      <c r="N242" s="2"/>
      <c r="O242" s="2"/>
    </row>
    <row r="243" spans="2:15">
      <c r="B243" s="11" t="s">
        <v>60</v>
      </c>
      <c r="L243" s="2"/>
      <c r="M243" s="2"/>
      <c r="N243" s="2"/>
      <c r="O243" s="2"/>
    </row>
    <row r="244" spans="2:15">
      <c r="L244" s="2"/>
      <c r="M244" s="2"/>
      <c r="N244" s="2"/>
      <c r="O244" s="2"/>
    </row>
    <row r="245" spans="2:15">
      <c r="B245" s="17" t="s">
        <v>132</v>
      </c>
      <c r="C245" s="16" t="s">
        <v>62</v>
      </c>
      <c r="D245" s="16" t="s">
        <v>63</v>
      </c>
      <c r="E245" s="17" t="s">
        <v>64</v>
      </c>
      <c r="L245" s="2"/>
      <c r="M245" s="2"/>
      <c r="N245" s="2"/>
      <c r="O245" s="2"/>
    </row>
    <row r="246" spans="2:15">
      <c r="B246" s="18" t="s">
        <v>65</v>
      </c>
      <c r="C246" s="19" t="s">
        <v>66</v>
      </c>
      <c r="D246" s="20" t="s">
        <v>67</v>
      </c>
      <c r="E246" s="17">
        <v>10</v>
      </c>
      <c r="L246" s="2"/>
      <c r="M246" s="2"/>
      <c r="N246" s="2"/>
      <c r="O246" s="2"/>
    </row>
    <row r="247" spans="2:15">
      <c r="B247" s="18" t="s">
        <v>68</v>
      </c>
      <c r="C247" s="20" t="s">
        <v>69</v>
      </c>
      <c r="D247" s="21" t="s">
        <v>70</v>
      </c>
      <c r="E247" s="17">
        <v>0.18</v>
      </c>
      <c r="L247" s="2"/>
      <c r="M247" s="2"/>
      <c r="N247" s="2"/>
      <c r="O247" s="2"/>
    </row>
    <row r="248" spans="2:15">
      <c r="B248" s="18" t="s">
        <v>71</v>
      </c>
      <c r="C248" s="20" t="s">
        <v>72</v>
      </c>
      <c r="D248" s="21" t="s">
        <v>70</v>
      </c>
      <c r="E248" s="17">
        <v>0.18</v>
      </c>
      <c r="L248" s="2"/>
      <c r="M248" s="2"/>
      <c r="N248" s="2"/>
      <c r="O248" s="2"/>
    </row>
    <row r="249" spans="2:15">
      <c r="B249" s="23" t="s">
        <v>73</v>
      </c>
      <c r="C249" s="20" t="s">
        <v>72</v>
      </c>
      <c r="D249" s="21" t="s">
        <v>74</v>
      </c>
      <c r="E249" s="24">
        <v>0.05</v>
      </c>
      <c r="L249" s="2"/>
      <c r="M249" s="2"/>
      <c r="N249" s="2"/>
      <c r="O249" s="2"/>
    </row>
    <row r="250" spans="2:15">
      <c r="B250" s="23" t="s">
        <v>133</v>
      </c>
      <c r="C250" s="43" t="s">
        <v>134</v>
      </c>
      <c r="D250" s="21" t="s">
        <v>67</v>
      </c>
      <c r="E250" s="24">
        <v>0.3</v>
      </c>
      <c r="L250" s="2"/>
      <c r="M250" s="2"/>
      <c r="N250" s="2"/>
      <c r="O250" s="2"/>
    </row>
    <row r="251" spans="2:15">
      <c r="B251" s="18" t="s">
        <v>75</v>
      </c>
      <c r="C251" s="20" t="s">
        <v>76</v>
      </c>
      <c r="D251" s="21" t="s">
        <v>77</v>
      </c>
      <c r="E251" s="22" t="s">
        <v>78</v>
      </c>
      <c r="L251" s="2"/>
      <c r="M251" s="2"/>
      <c r="N251" s="2"/>
      <c r="O251" s="2"/>
    </row>
    <row r="252" spans="2:15">
      <c r="B252" s="18" t="s">
        <v>79</v>
      </c>
      <c r="C252" s="20" t="s">
        <v>80</v>
      </c>
      <c r="E252" s="20" t="s">
        <v>81</v>
      </c>
      <c r="L252" s="2"/>
      <c r="M252" s="2"/>
      <c r="N252" s="2"/>
      <c r="O252" s="2"/>
    </row>
    <row r="253" spans="2:15">
      <c r="L253" s="2"/>
      <c r="M253" s="2"/>
      <c r="N253" s="2"/>
      <c r="O253" s="2"/>
    </row>
    <row r="254" spans="2:15">
      <c r="B254" s="11" t="s">
        <v>34</v>
      </c>
      <c r="C254" s="22"/>
      <c r="D254" s="22"/>
      <c r="E254" s="22"/>
      <c r="L254" s="2"/>
      <c r="M254" s="2"/>
      <c r="N254" s="2"/>
      <c r="O254" s="2"/>
    </row>
    <row r="255" spans="2:15" ht="17" thickBot="1">
      <c r="B255" s="22"/>
      <c r="C255" s="22"/>
      <c r="D255" s="22"/>
      <c r="E255" s="22"/>
      <c r="L255" s="2"/>
      <c r="M255" s="2"/>
      <c r="N255" s="2"/>
      <c r="O255" s="2"/>
    </row>
    <row r="256" spans="2:15" ht="17" thickBot="1">
      <c r="B256" s="25" t="s">
        <v>35</v>
      </c>
      <c r="C256" s="26" t="s">
        <v>36</v>
      </c>
      <c r="D256" s="26" t="s">
        <v>37</v>
      </c>
      <c r="E256" s="26" t="s">
        <v>38</v>
      </c>
      <c r="L256" s="2"/>
      <c r="M256" s="2"/>
      <c r="N256" s="2"/>
      <c r="O256" s="2"/>
    </row>
    <row r="257" spans="2:15" ht="17" thickBot="1">
      <c r="B257" s="27" t="s">
        <v>39</v>
      </c>
      <c r="C257" s="28">
        <v>50</v>
      </c>
      <c r="D257" s="28" t="s">
        <v>40</v>
      </c>
      <c r="E257" s="28" t="s">
        <v>41</v>
      </c>
      <c r="L257" s="2"/>
      <c r="M257" s="2"/>
      <c r="N257" s="2"/>
      <c r="O257" s="2"/>
    </row>
    <row r="258" spans="2:15" ht="31" thickBot="1">
      <c r="B258" s="27" t="s">
        <v>42</v>
      </c>
      <c r="C258" s="28">
        <v>95</v>
      </c>
      <c r="D258" s="28" t="s">
        <v>43</v>
      </c>
      <c r="E258" s="28" t="s">
        <v>41</v>
      </c>
      <c r="L258" s="2"/>
      <c r="M258" s="2"/>
      <c r="N258" s="2"/>
      <c r="O258" s="2"/>
    </row>
    <row r="259" spans="2:15" ht="17" thickBot="1">
      <c r="B259" s="27" t="s">
        <v>44</v>
      </c>
      <c r="C259" s="28">
        <v>95</v>
      </c>
      <c r="D259" s="28" t="s">
        <v>45</v>
      </c>
      <c r="E259" s="456">
        <v>40</v>
      </c>
      <c r="L259" s="2"/>
      <c r="M259" s="2"/>
      <c r="N259" s="2"/>
      <c r="O259" s="2"/>
    </row>
    <row r="260" spans="2:15" ht="17" thickBot="1">
      <c r="B260" s="27" t="s">
        <v>46</v>
      </c>
      <c r="C260" s="28">
        <v>63</v>
      </c>
      <c r="D260" s="28" t="s">
        <v>47</v>
      </c>
      <c r="E260" s="457"/>
      <c r="L260" s="2"/>
      <c r="M260" s="2"/>
      <c r="N260" s="2"/>
      <c r="O260" s="2"/>
    </row>
    <row r="261" spans="2:15" ht="17" thickBot="1">
      <c r="B261" s="27" t="s">
        <v>48</v>
      </c>
      <c r="C261" s="28">
        <v>63</v>
      </c>
      <c r="D261" s="28" t="s">
        <v>49</v>
      </c>
      <c r="E261" s="28" t="s">
        <v>41</v>
      </c>
      <c r="L261" s="2"/>
      <c r="M261" s="2"/>
      <c r="N261" s="2"/>
      <c r="O261" s="2"/>
    </row>
    <row r="262" spans="2:15" ht="17" thickBot="1">
      <c r="B262" s="27" t="s">
        <v>50</v>
      </c>
      <c r="C262" s="28">
        <v>10</v>
      </c>
      <c r="D262" s="28" t="s">
        <v>51</v>
      </c>
      <c r="E262" s="28" t="s">
        <v>41</v>
      </c>
      <c r="L262" s="2"/>
      <c r="M262" s="2"/>
      <c r="N262" s="2"/>
      <c r="O262" s="2"/>
    </row>
    <row r="263" spans="2:15">
      <c r="B263" s="22"/>
      <c r="C263" s="22"/>
      <c r="D263" s="22"/>
      <c r="E263" s="22"/>
      <c r="L263" s="2"/>
      <c r="M263" s="2"/>
      <c r="N263" s="2"/>
      <c r="O263" s="2"/>
    </row>
    <row r="264" spans="2:15">
      <c r="B264" s="44" t="s">
        <v>135</v>
      </c>
      <c r="C264" s="22"/>
      <c r="D264" s="22"/>
      <c r="E264" s="22"/>
      <c r="L264" s="2"/>
      <c r="M264" s="2"/>
      <c r="N264" s="2"/>
      <c r="O264" s="2"/>
    </row>
    <row r="265" spans="2:15">
      <c r="L265" s="2"/>
      <c r="M265" s="2"/>
      <c r="N265" s="2"/>
      <c r="O265" s="2"/>
    </row>
    <row r="266" spans="2:15">
      <c r="B266" s="29" t="s">
        <v>86</v>
      </c>
      <c r="L266" s="2"/>
      <c r="M266" s="2"/>
      <c r="N266" s="2"/>
      <c r="O266" s="2"/>
    </row>
    <row r="267" spans="2:15">
      <c r="L267" s="2"/>
      <c r="M267" s="2"/>
      <c r="N267" s="2"/>
      <c r="O267" s="2"/>
    </row>
    <row r="268" spans="2:15">
      <c r="B268" s="13" t="s">
        <v>87</v>
      </c>
      <c r="L268" s="2"/>
      <c r="M268" s="2"/>
      <c r="N268" s="2"/>
      <c r="O268" s="2"/>
    </row>
    <row r="269" spans="2:15">
      <c r="B269" s="13" t="s">
        <v>88</v>
      </c>
      <c r="L269" s="2"/>
      <c r="M269" s="2"/>
      <c r="N269" s="2"/>
      <c r="O269" s="2"/>
    </row>
    <row r="270" spans="2:15">
      <c r="B270" s="13" t="s">
        <v>89</v>
      </c>
      <c r="L270" s="2"/>
      <c r="M270" s="2"/>
      <c r="N270" s="2"/>
      <c r="O270" s="2"/>
    </row>
    <row r="271" spans="2:15">
      <c r="B271" s="13" t="s">
        <v>90</v>
      </c>
      <c r="L271" s="2"/>
      <c r="M271" s="2"/>
      <c r="N271" s="2"/>
      <c r="O271" s="2"/>
    </row>
    <row r="272" spans="2:15">
      <c r="B272" s="13" t="s">
        <v>91</v>
      </c>
      <c r="L272" s="2"/>
      <c r="M272" s="2"/>
      <c r="N272" s="2"/>
      <c r="O272" s="2"/>
    </row>
    <row r="273" spans="2:15">
      <c r="B273" s="13" t="s">
        <v>92</v>
      </c>
      <c r="L273" s="2"/>
      <c r="M273" s="2"/>
      <c r="N273" s="2"/>
      <c r="O273" s="2"/>
    </row>
    <row r="274" spans="2:15">
      <c r="B274" s="13" t="s">
        <v>136</v>
      </c>
      <c r="L274" s="2"/>
      <c r="M274" s="2"/>
      <c r="N274" s="2"/>
      <c r="O274" s="2"/>
    </row>
    <row r="275" spans="2:15">
      <c r="B275" s="22" t="s">
        <v>138</v>
      </c>
      <c r="L275" s="2"/>
      <c r="M275" s="2"/>
      <c r="N275" s="2"/>
      <c r="O275" s="2"/>
    </row>
    <row r="276" spans="2:15">
      <c r="L276" s="2"/>
      <c r="M276" s="2"/>
      <c r="N276" s="2"/>
      <c r="O276" s="2"/>
    </row>
    <row r="277" spans="2:15">
      <c r="L277" s="2"/>
      <c r="M277" s="2"/>
      <c r="N277" s="2"/>
      <c r="O277" s="2"/>
    </row>
    <row r="278" spans="2:15">
      <c r="C278" s="45" t="s">
        <v>141</v>
      </c>
      <c r="J278" s="45" t="s">
        <v>142</v>
      </c>
      <c r="L278" s="2"/>
      <c r="M278" s="2"/>
      <c r="N278" s="2"/>
      <c r="O278" s="2"/>
    </row>
    <row r="279" spans="2:15">
      <c r="C279" s="46"/>
      <c r="D279" s="47" t="s">
        <v>143</v>
      </c>
      <c r="E279" s="48" t="s">
        <v>144</v>
      </c>
      <c r="F279" s="48" t="s">
        <v>145</v>
      </c>
      <c r="G279" s="48" t="s">
        <v>146</v>
      </c>
      <c r="H279" s="49" t="s">
        <v>147</v>
      </c>
      <c r="J279" s="46"/>
      <c r="K279" s="47" t="s">
        <v>143</v>
      </c>
      <c r="L279" s="48" t="s">
        <v>144</v>
      </c>
      <c r="M279" s="48" t="s">
        <v>145</v>
      </c>
      <c r="N279" s="48" t="s">
        <v>146</v>
      </c>
      <c r="O279" s="49" t="s">
        <v>147</v>
      </c>
    </row>
    <row r="280" spans="2:15">
      <c r="C280" s="50" t="s">
        <v>148</v>
      </c>
      <c r="D280" s="51">
        <v>30.885842413903902</v>
      </c>
      <c r="E280" s="51">
        <v>21.958111301575968</v>
      </c>
      <c r="F280" s="52">
        <v>1.5063386272157411</v>
      </c>
      <c r="G280" s="52">
        <v>7.318703812458752</v>
      </c>
      <c r="H280" s="53">
        <v>0.20582041107490587</v>
      </c>
      <c r="J280" s="50" t="s">
        <v>148</v>
      </c>
      <c r="K280" s="51">
        <v>31.595124708070035</v>
      </c>
      <c r="L280" s="51">
        <v>23.172438810757999</v>
      </c>
      <c r="M280" s="52">
        <v>1.0061597202508019</v>
      </c>
      <c r="N280" s="52">
        <v>7.3348009562944529</v>
      </c>
      <c r="O280" s="53">
        <v>0.13717614509870962</v>
      </c>
    </row>
    <row r="281" spans="2:15">
      <c r="C281" s="54" t="s">
        <v>149</v>
      </c>
      <c r="D281" s="55">
        <v>31.383079745642899</v>
      </c>
      <c r="E281" s="55">
        <v>22.815541688317399</v>
      </c>
      <c r="F281" s="56">
        <v>1.3537650366238425</v>
      </c>
      <c r="G281" s="56">
        <v>7.0632881476564195</v>
      </c>
      <c r="H281" s="57">
        <v>0.19166215625409791</v>
      </c>
      <c r="J281" s="54" t="s">
        <v>149</v>
      </c>
      <c r="K281" s="55">
        <v>31.459115519041934</v>
      </c>
      <c r="L281" s="55">
        <v>24.006568263235465</v>
      </c>
      <c r="M281" s="56">
        <v>1.0462922634871847</v>
      </c>
      <c r="N281" s="56">
        <v>7.0846871774406406</v>
      </c>
      <c r="O281" s="57">
        <v>0.14768362205445465</v>
      </c>
    </row>
    <row r="282" spans="2:15">
      <c r="C282" s="54" t="s">
        <v>150</v>
      </c>
      <c r="D282" s="55">
        <v>32.088717812797064</v>
      </c>
      <c r="E282" s="55">
        <v>23.649892648668565</v>
      </c>
      <c r="F282" s="56">
        <v>1.1372452246710456</v>
      </c>
      <c r="G282" s="56">
        <v>6.8147474981624763</v>
      </c>
      <c r="H282" s="57">
        <v>0.1668800237980485</v>
      </c>
      <c r="J282" s="54" t="s">
        <v>150</v>
      </c>
      <c r="K282" s="55">
        <v>32.4136751048649</v>
      </c>
      <c r="L282" s="55">
        <v>25.204597683599236</v>
      </c>
      <c r="M282" s="56">
        <v>0.7646281779684575</v>
      </c>
      <c r="N282" s="56">
        <v>6.7254579659372613</v>
      </c>
      <c r="O282" s="57">
        <v>0.11369161503069461</v>
      </c>
    </row>
    <row r="283" spans="2:15">
      <c r="C283" s="54" t="s">
        <v>151</v>
      </c>
      <c r="D283" s="55">
        <v>31.539696370426629</v>
      </c>
      <c r="E283" s="55">
        <v>23.991179765730035</v>
      </c>
      <c r="F283" s="56">
        <v>1.3057083858770704</v>
      </c>
      <c r="G283" s="56">
        <v>6.7130831797050829</v>
      </c>
      <c r="H283" s="57">
        <v>0.19450204189700393</v>
      </c>
      <c r="J283" s="54" t="s">
        <v>151</v>
      </c>
      <c r="K283" s="55">
        <v>31.573690268689166</v>
      </c>
      <c r="L283" s="55">
        <v>25.316964971979434</v>
      </c>
      <c r="M283" s="56">
        <v>1.0124844294219051</v>
      </c>
      <c r="N283" s="56">
        <v>6.6917646260931232</v>
      </c>
      <c r="O283" s="57">
        <v>0.15130305472400146</v>
      </c>
    </row>
    <row r="284" spans="2:15">
      <c r="C284" s="54" t="s">
        <v>152</v>
      </c>
      <c r="D284" s="55">
        <v>32.444747874616162</v>
      </c>
      <c r="E284" s="55">
        <v>21.566981953784165</v>
      </c>
      <c r="F284" s="56">
        <v>1.0280000384731021</v>
      </c>
      <c r="G284" s="56">
        <v>7.4352153846338505</v>
      </c>
      <c r="H284" s="57">
        <v>0.13826096290332635</v>
      </c>
      <c r="J284" s="54" t="s">
        <v>152</v>
      </c>
      <c r="K284" s="55">
        <v>32.757773740564133</v>
      </c>
      <c r="L284" s="55">
        <v>22.796889315720634</v>
      </c>
      <c r="M284" s="56">
        <v>0.66309420461371194</v>
      </c>
      <c r="N284" s="56">
        <v>7.447409500533543</v>
      </c>
      <c r="O284" s="57">
        <v>8.9036893240019482E-2</v>
      </c>
    </row>
    <row r="285" spans="2:15">
      <c r="C285" s="54" t="s">
        <v>153</v>
      </c>
      <c r="D285" s="55">
        <v>32.812718850758039</v>
      </c>
      <c r="E285" s="55">
        <v>26.2669242947096</v>
      </c>
      <c r="F285" s="56">
        <v>0.91509087120035693</v>
      </c>
      <c r="G285" s="56">
        <v>6.0351729834049443</v>
      </c>
      <c r="H285" s="57">
        <v>0.15162628705367742</v>
      </c>
      <c r="J285" s="54" t="s">
        <v>153</v>
      </c>
      <c r="K285" s="55">
        <v>31.568256211569036</v>
      </c>
      <c r="L285" s="55">
        <v>24.939452841511436</v>
      </c>
      <c r="M285" s="56">
        <v>1.0140878691150683</v>
      </c>
      <c r="N285" s="56">
        <v>6.8049616667132131</v>
      </c>
      <c r="O285" s="57">
        <v>0.14902183418247988</v>
      </c>
    </row>
    <row r="286" spans="2:15">
      <c r="C286" s="54" t="s">
        <v>154</v>
      </c>
      <c r="D286" s="55">
        <v>33.554076276172673</v>
      </c>
      <c r="E286" s="55">
        <v>23.9117376654373</v>
      </c>
      <c r="F286" s="56">
        <v>0.68761083885465768</v>
      </c>
      <c r="G286" s="56">
        <v>6.7367477910523386</v>
      </c>
      <c r="H286" s="57">
        <v>0.10206866282984996</v>
      </c>
      <c r="J286" s="54" t="s">
        <v>154</v>
      </c>
      <c r="K286" s="55">
        <v>32.975540982417805</v>
      </c>
      <c r="L286" s="55">
        <v>25.372510632852936</v>
      </c>
      <c r="M286" s="56">
        <v>0.59883712528244271</v>
      </c>
      <c r="N286" s="56">
        <v>6.6751092555163609</v>
      </c>
      <c r="O286" s="57">
        <v>8.9711958615143139E-2</v>
      </c>
    </row>
    <row r="287" spans="2:15">
      <c r="C287" s="54" t="s">
        <v>155</v>
      </c>
      <c r="D287" s="55">
        <v>30.394249438643698</v>
      </c>
      <c r="E287" s="55">
        <v>23.769081723319932</v>
      </c>
      <c r="F287" s="56">
        <v>1.6571802888482063</v>
      </c>
      <c r="G287" s="56">
        <v>6.7792428587071996</v>
      </c>
      <c r="H287" s="57">
        <v>0.24444916982428777</v>
      </c>
      <c r="J287" s="54" t="s">
        <v>155</v>
      </c>
      <c r="K287" s="55">
        <v>30.537337757097365</v>
      </c>
      <c r="L287" s="55">
        <v>24.732510468133597</v>
      </c>
      <c r="M287" s="56">
        <v>1.3182833410748414</v>
      </c>
      <c r="N287" s="56">
        <v>6.8670133528834789</v>
      </c>
      <c r="O287" s="57">
        <v>0.19197331843272014</v>
      </c>
    </row>
    <row r="288" spans="2:15">
      <c r="C288" s="54" t="s">
        <v>156</v>
      </c>
      <c r="D288" s="55">
        <v>32.185876662172632</v>
      </c>
      <c r="E288" s="55">
        <v>21.789637228798597</v>
      </c>
      <c r="F288" s="56">
        <v>1.1074327517113747</v>
      </c>
      <c r="G288" s="56">
        <v>7.3688897143882643</v>
      </c>
      <c r="H288" s="57">
        <v>0.15028488614085728</v>
      </c>
      <c r="J288" s="54" t="s">
        <v>156</v>
      </c>
      <c r="K288" s="55">
        <v>32.780479645019902</v>
      </c>
      <c r="L288" s="55">
        <v>23.211892932589432</v>
      </c>
      <c r="M288" s="56">
        <v>0.65639432132785502</v>
      </c>
      <c r="N288" s="56">
        <v>7.322970634905718</v>
      </c>
      <c r="O288" s="57">
        <v>8.963497930731576E-2</v>
      </c>
    </row>
    <row r="289" spans="3:15">
      <c r="C289" s="54" t="s">
        <v>157</v>
      </c>
      <c r="D289" s="55">
        <v>31.607594600563264</v>
      </c>
      <c r="E289" s="55">
        <v>25.582710177287801</v>
      </c>
      <c r="F289" s="56">
        <v>1.2848743171024051</v>
      </c>
      <c r="G289" s="56">
        <v>6.2389901169830795</v>
      </c>
      <c r="H289" s="57">
        <v>0.20594267549885426</v>
      </c>
      <c r="J289" s="54" t="s">
        <v>157</v>
      </c>
      <c r="K289" s="55">
        <v>31.176854196294467</v>
      </c>
      <c r="L289" s="55">
        <v>26.449629333628302</v>
      </c>
      <c r="M289" s="56">
        <v>1.1295797591341208</v>
      </c>
      <c r="N289" s="56">
        <v>6.352135132345337</v>
      </c>
      <c r="O289" s="57">
        <v>0.17782678353019499</v>
      </c>
    </row>
    <row r="290" spans="3:15">
      <c r="C290" s="54" t="s">
        <v>158</v>
      </c>
      <c r="D290" s="55">
        <v>31.827562813448399</v>
      </c>
      <c r="E290" s="55">
        <v>25.077014587164033</v>
      </c>
      <c r="F290" s="56">
        <v>1.2173787009977304</v>
      </c>
      <c r="G290" s="56">
        <v>6.3896292561322507</v>
      </c>
      <c r="H290" s="57">
        <v>0.19052415284179258</v>
      </c>
      <c r="J290" s="54" t="s">
        <v>158</v>
      </c>
      <c r="K290" s="55">
        <v>31.876587413914667</v>
      </c>
      <c r="L290" s="55">
        <v>26.216838770174096</v>
      </c>
      <c r="M290" s="56">
        <v>0.92310787432438357</v>
      </c>
      <c r="N290" s="56">
        <v>6.4219374002476473</v>
      </c>
      <c r="O290" s="57">
        <v>0.14374289514076952</v>
      </c>
    </row>
    <row r="291" spans="3:15">
      <c r="C291" s="58" t="s">
        <v>159</v>
      </c>
      <c r="D291" s="59">
        <v>32.620971117460364</v>
      </c>
      <c r="E291" s="59">
        <v>24.53421216973177</v>
      </c>
      <c r="F291" s="60">
        <v>0.97392724226438721</v>
      </c>
      <c r="G291" s="60">
        <v>6.5513219631421595</v>
      </c>
      <c r="H291" s="61">
        <v>0.14866117826962516</v>
      </c>
      <c r="J291" s="58" t="s">
        <v>159</v>
      </c>
      <c r="K291" s="59">
        <v>32.271173125644701</v>
      </c>
      <c r="L291" s="59">
        <v>25.902611065736465</v>
      </c>
      <c r="M291" s="60">
        <v>0.80667656369291874</v>
      </c>
      <c r="N291" s="60">
        <v>6.5161586009785717</v>
      </c>
      <c r="O291" s="61">
        <v>0.1237963366287271</v>
      </c>
    </row>
    <row r="292" spans="3:15">
      <c r="C292" s="62" t="s">
        <v>160</v>
      </c>
      <c r="D292" s="55">
        <v>14.6692756096335</v>
      </c>
      <c r="E292" s="55">
        <v>21.806611555970534</v>
      </c>
      <c r="F292" s="56">
        <v>6.4822719823155879</v>
      </c>
      <c r="G292" s="56">
        <v>7.3638333166605499</v>
      </c>
      <c r="H292" s="63">
        <v>0.88028499608343336</v>
      </c>
      <c r="J292" s="62" t="s">
        <v>160</v>
      </c>
      <c r="K292" s="55">
        <v>15.521458735549501</v>
      </c>
      <c r="L292" s="55">
        <v>22.327773355368734</v>
      </c>
      <c r="M292" s="56">
        <v>5.7490531910447045</v>
      </c>
      <c r="N292" s="56">
        <v>7.5880739564111748</v>
      </c>
      <c r="O292" s="63">
        <v>0.75764327338788273</v>
      </c>
    </row>
    <row r="293" spans="3:15">
      <c r="C293" s="62" t="s">
        <v>161</v>
      </c>
      <c r="D293" s="55">
        <v>22.523215616942036</v>
      </c>
      <c r="E293" s="55">
        <v>22.274372764111064</v>
      </c>
      <c r="F293" s="56">
        <v>4.0723486907204558</v>
      </c>
      <c r="G293" s="56">
        <v>7.2244942615099603</v>
      </c>
      <c r="H293" s="63">
        <v>0.56368633475380625</v>
      </c>
      <c r="J293" s="62" t="s">
        <v>161</v>
      </c>
      <c r="K293" s="55">
        <v>25.718644078651533</v>
      </c>
      <c r="L293" s="55">
        <v>23.290922501177764</v>
      </c>
      <c r="M293" s="56">
        <v>2.7401463326492981</v>
      </c>
      <c r="N293" s="56">
        <v>7.2992736128402509</v>
      </c>
      <c r="O293" s="63">
        <v>0.37539986551936749</v>
      </c>
    </row>
    <row r="294" spans="3:15">
      <c r="C294" s="62" t="s">
        <v>162</v>
      </c>
      <c r="D294" s="55">
        <v>22.713644824755704</v>
      </c>
      <c r="E294" s="55">
        <v>22.085280802105302</v>
      </c>
      <c r="F294" s="56">
        <v>4.0139168994305914</v>
      </c>
      <c r="G294" s="56">
        <v>7.280821923710068</v>
      </c>
      <c r="H294" s="63">
        <v>0.55129996880698751</v>
      </c>
      <c r="J294" s="62" t="s">
        <v>162</v>
      </c>
      <c r="K294" s="55">
        <v>22.649533091293467</v>
      </c>
      <c r="L294" s="55">
        <v>22.913832523427335</v>
      </c>
      <c r="M294" s="56">
        <v>3.645755948275756</v>
      </c>
      <c r="N294" s="56">
        <v>7.4123440709363315</v>
      </c>
      <c r="O294" s="63">
        <v>0.49184926028605441</v>
      </c>
    </row>
    <row r="295" spans="3:15">
      <c r="C295" s="62" t="s">
        <v>163</v>
      </c>
      <c r="D295" s="55">
        <v>27.413495812127099</v>
      </c>
      <c r="E295" s="55">
        <v>23.111707446534798</v>
      </c>
      <c r="F295" s="56">
        <v>2.5718024510196082</v>
      </c>
      <c r="G295" s="56">
        <v>6.9750648059175457</v>
      </c>
      <c r="H295" s="63">
        <v>0.36871377149610535</v>
      </c>
      <c r="J295" s="62" t="s">
        <v>163</v>
      </c>
      <c r="K295" s="55">
        <v>27.220709503678332</v>
      </c>
      <c r="L295" s="55">
        <v>23.662624417854001</v>
      </c>
      <c r="M295" s="56">
        <v>2.2969284438836444</v>
      </c>
      <c r="N295" s="56">
        <v>7.1878187652611691</v>
      </c>
      <c r="O295" s="63">
        <v>0.31955848065963105</v>
      </c>
    </row>
    <row r="296" spans="3:15">
      <c r="C296" s="62" t="s">
        <v>164</v>
      </c>
      <c r="D296" s="55">
        <v>15.085123693891367</v>
      </c>
      <c r="E296" s="55">
        <v>21.191057880687868</v>
      </c>
      <c r="F296" s="56">
        <v>6.3546720791987212</v>
      </c>
      <c r="G296" s="56">
        <v>7.5471975333071581</v>
      </c>
      <c r="H296" s="63">
        <v>0.84199095772363119</v>
      </c>
      <c r="J296" s="62" t="s">
        <v>164</v>
      </c>
      <c r="K296" s="55">
        <v>15.358403301156565</v>
      </c>
      <c r="L296" s="55">
        <v>22.450655834801299</v>
      </c>
      <c r="M296" s="56">
        <v>5.797166331910133</v>
      </c>
      <c r="N296" s="56">
        <v>7.5512276357417392</v>
      </c>
      <c r="O296" s="63">
        <v>0.76771176973539756</v>
      </c>
    </row>
    <row r="297" spans="3:15">
      <c r="C297" s="62" t="s">
        <v>165</v>
      </c>
      <c r="D297" s="55">
        <v>28.473365171988466</v>
      </c>
      <c r="E297" s="55">
        <v>22.193872193849064</v>
      </c>
      <c r="F297" s="56">
        <v>2.246589391841527</v>
      </c>
      <c r="G297" s="56">
        <v>7.2484741752013511</v>
      </c>
      <c r="H297" s="63">
        <v>0.30993962833276151</v>
      </c>
      <c r="J297" s="62" t="s">
        <v>165</v>
      </c>
      <c r="K297" s="55">
        <v>28.307915064505703</v>
      </c>
      <c r="L297" s="55">
        <v>23.259672239817736</v>
      </c>
      <c r="M297" s="56">
        <v>1.9761242064013866</v>
      </c>
      <c r="N297" s="56">
        <v>7.3086440060516535</v>
      </c>
      <c r="O297" s="63">
        <v>0.27038178419486975</v>
      </c>
    </row>
    <row r="298" spans="3:15">
      <c r="C298" s="62" t="s">
        <v>166</v>
      </c>
      <c r="D298" s="55">
        <v>14.977969442346867</v>
      </c>
      <c r="E298" s="55">
        <v>20.650250801179666</v>
      </c>
      <c r="F298" s="56">
        <v>6.3875515672455148</v>
      </c>
      <c r="G298" s="56">
        <v>7.7082958590468671</v>
      </c>
      <c r="H298" s="63">
        <v>0.8286593670050616</v>
      </c>
      <c r="J298" s="62" t="s">
        <v>166</v>
      </c>
      <c r="K298" s="55">
        <v>15.046077849319198</v>
      </c>
      <c r="L298" s="55">
        <v>21.255833601972402</v>
      </c>
      <c r="M298" s="56">
        <v>5.8893249190560066</v>
      </c>
      <c r="N298" s="56">
        <v>7.9094951718223685</v>
      </c>
      <c r="O298" s="63">
        <v>0.74458922992162224</v>
      </c>
    </row>
    <row r="299" spans="3:15">
      <c r="C299" s="62" t="s">
        <v>167</v>
      </c>
      <c r="D299" s="64" t="s">
        <v>168</v>
      </c>
      <c r="E299" s="65" t="s">
        <v>168</v>
      </c>
      <c r="F299" s="66"/>
      <c r="G299" s="66"/>
      <c r="H299" s="66"/>
      <c r="L299" s="2"/>
      <c r="M299" s="2"/>
      <c r="N299" s="2"/>
      <c r="O299" s="2"/>
    </row>
    <row r="300" spans="3:15">
      <c r="L300" s="2"/>
      <c r="M300" s="2"/>
      <c r="N300" s="2"/>
      <c r="O300" s="2"/>
    </row>
  </sheetData>
  <mergeCells count="5">
    <mergeCell ref="E47:E48"/>
    <mergeCell ref="E92:E93"/>
    <mergeCell ref="E178:E179"/>
    <mergeCell ref="K178:K179"/>
    <mergeCell ref="E259:E2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 Table 1</vt:lpstr>
      <vt:lpstr>Suppl Table 2</vt:lpstr>
      <vt:lpstr>Suppl Table 3</vt:lpstr>
      <vt:lpstr>Suppl Table 4</vt:lpstr>
      <vt:lpstr>Suppl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2022-02-15T13:41:29Z</dcterms:created>
  <dcterms:modified xsi:type="dcterms:W3CDTF">2022-02-16T17:36:38Z</dcterms:modified>
</cp:coreProperties>
</file>