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uh5/Documents/2 working manuscripts/2020 PPR/2021 NCB/0 Final submission/"/>
    </mc:Choice>
  </mc:AlternateContent>
  <xr:revisionPtr revIDLastSave="0" documentId="13_ncr:1_{E1213ACA-1676-D644-B657-11805054D39B}" xr6:coauthVersionLast="47" xr6:coauthVersionMax="47" xr10:uidLastSave="{00000000-0000-0000-0000-000000000000}"/>
  <bookViews>
    <workbookView xWindow="1400" yWindow="780" windowWidth="49800" windowHeight="26400" activeTab="4" xr2:uid="{EB9943AD-E5DE-1E46-9E70-E7742088B2C8}"/>
  </bookViews>
  <sheets>
    <sheet name="Supplementary Table 1 " sheetId="4" r:id="rId1"/>
    <sheet name="Supplementary Table 2" sheetId="2" r:id="rId2"/>
    <sheet name="Supplementary Table 3" sheetId="3" r:id="rId3"/>
    <sheet name="Supplementary Table 4" sheetId="1" r:id="rId4"/>
    <sheet name="Supplementary Table 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44" i="2" l="1"/>
  <c r="Y44" i="2"/>
  <c r="V44" i="2"/>
  <c r="U44" i="2"/>
  <c r="R44" i="2"/>
  <c r="Q44" i="2"/>
  <c r="N44" i="2"/>
  <c r="M44" i="2"/>
  <c r="J44" i="2"/>
  <c r="I44" i="2"/>
  <c r="G44" i="2"/>
  <c r="F44" i="2"/>
  <c r="E44" i="2"/>
  <c r="AA43" i="2"/>
  <c r="AB43" i="2" s="1"/>
  <c r="X43" i="2"/>
  <c r="W43" i="2"/>
  <c r="S43" i="2"/>
  <c r="T43" i="2" s="1"/>
  <c r="O43" i="2"/>
  <c r="P43" i="2" s="1"/>
  <c r="K43" i="2"/>
  <c r="L43" i="2" s="1"/>
  <c r="G43" i="2"/>
  <c r="H43" i="2" s="1"/>
  <c r="AA42" i="2"/>
  <c r="AB42" i="2" s="1"/>
  <c r="W42" i="2"/>
  <c r="X42" i="2" s="1"/>
  <c r="S42" i="2"/>
  <c r="T42" i="2" s="1"/>
  <c r="P42" i="2"/>
  <c r="O42" i="2"/>
  <c r="K42" i="2"/>
  <c r="L42" i="2" s="1"/>
  <c r="G42" i="2"/>
  <c r="H42" i="2" s="1"/>
  <c r="AA41" i="2"/>
  <c r="AB41" i="2" s="1"/>
  <c r="W41" i="2"/>
  <c r="X41" i="2" s="1"/>
  <c r="S41" i="2"/>
  <c r="T41" i="2" s="1"/>
  <c r="O41" i="2"/>
  <c r="P41" i="2" s="1"/>
  <c r="K41" i="2"/>
  <c r="L41" i="2" s="1"/>
  <c r="H41" i="2"/>
  <c r="G41" i="2"/>
  <c r="AA40" i="2"/>
  <c r="AB40" i="2" s="1"/>
  <c r="W40" i="2"/>
  <c r="X40" i="2" s="1"/>
  <c r="S40" i="2"/>
  <c r="T40" i="2" s="1"/>
  <c r="O40" i="2"/>
  <c r="P40" i="2" s="1"/>
  <c r="K40" i="2"/>
  <c r="L40" i="2" s="1"/>
  <c r="G40" i="2"/>
  <c r="H40" i="2" s="1"/>
  <c r="AA39" i="2"/>
  <c r="AB39" i="2" s="1"/>
  <c r="X39" i="2"/>
  <c r="W39" i="2"/>
  <c r="S39" i="2"/>
  <c r="T39" i="2" s="1"/>
  <c r="O39" i="2"/>
  <c r="P39" i="2" s="1"/>
  <c r="K39" i="2"/>
  <c r="L39" i="2" s="1"/>
  <c r="G39" i="2"/>
  <c r="H39" i="2" s="1"/>
  <c r="AA38" i="2"/>
  <c r="AB38" i="2" s="1"/>
  <c r="W38" i="2"/>
  <c r="X38" i="2" s="1"/>
  <c r="S38" i="2"/>
  <c r="T38" i="2" s="1"/>
  <c r="P38" i="2"/>
  <c r="O38" i="2"/>
  <c r="K38" i="2"/>
  <c r="L38" i="2" s="1"/>
  <c r="G38" i="2"/>
  <c r="H38" i="2" s="1"/>
  <c r="AA37" i="2"/>
  <c r="AB37" i="2" s="1"/>
  <c r="W37" i="2"/>
  <c r="X37" i="2" s="1"/>
  <c r="S37" i="2"/>
  <c r="T37" i="2" s="1"/>
  <c r="O37" i="2"/>
  <c r="P37" i="2" s="1"/>
  <c r="K37" i="2"/>
  <c r="L37" i="2" s="1"/>
  <c r="H37" i="2"/>
  <c r="G37" i="2"/>
  <c r="AA36" i="2"/>
  <c r="AB36" i="2" s="1"/>
  <c r="W36" i="2"/>
  <c r="X36" i="2" s="1"/>
  <c r="S36" i="2"/>
  <c r="T36" i="2" s="1"/>
  <c r="O36" i="2"/>
  <c r="P36" i="2" s="1"/>
  <c r="K36" i="2"/>
  <c r="L36" i="2" s="1"/>
  <c r="G36" i="2"/>
  <c r="H36" i="2" s="1"/>
  <c r="AA35" i="2"/>
  <c r="AB35" i="2" s="1"/>
  <c r="X35" i="2"/>
  <c r="W35" i="2"/>
  <c r="S35" i="2"/>
  <c r="T35" i="2" s="1"/>
  <c r="O35" i="2"/>
  <c r="P35" i="2" s="1"/>
  <c r="K35" i="2"/>
  <c r="L35" i="2" s="1"/>
  <c r="G35" i="2"/>
  <c r="H35" i="2" s="1"/>
  <c r="AA34" i="2"/>
  <c r="AB34" i="2" s="1"/>
  <c r="W34" i="2"/>
  <c r="X34" i="2" s="1"/>
  <c r="S34" i="2"/>
  <c r="T34" i="2" s="1"/>
  <c r="P34" i="2"/>
  <c r="O34" i="2"/>
  <c r="K34" i="2"/>
  <c r="L34" i="2" s="1"/>
  <c r="G34" i="2"/>
  <c r="H34" i="2" s="1"/>
  <c r="AA33" i="2"/>
  <c r="AB33" i="2" s="1"/>
  <c r="W33" i="2"/>
  <c r="X33" i="2" s="1"/>
  <c r="S33" i="2"/>
  <c r="T33" i="2" s="1"/>
  <c r="O33" i="2"/>
  <c r="P33" i="2" s="1"/>
  <c r="K33" i="2"/>
  <c r="L33" i="2" s="1"/>
  <c r="H33" i="2"/>
  <c r="G33" i="2"/>
  <c r="AA32" i="2"/>
  <c r="AB32" i="2" s="1"/>
  <c r="W32" i="2"/>
  <c r="X32" i="2" s="1"/>
  <c r="S32" i="2"/>
  <c r="T32" i="2" s="1"/>
  <c r="O32" i="2"/>
  <c r="P32" i="2" s="1"/>
  <c r="K32" i="2"/>
  <c r="L32" i="2" s="1"/>
  <c r="G32" i="2"/>
  <c r="H32" i="2" s="1"/>
  <c r="AA31" i="2"/>
  <c r="AB31" i="2" s="1"/>
  <c r="X31" i="2"/>
  <c r="W31" i="2"/>
  <c r="S31" i="2"/>
  <c r="T31" i="2" s="1"/>
  <c r="O31" i="2"/>
  <c r="P31" i="2" s="1"/>
  <c r="K31" i="2"/>
  <c r="L31" i="2" s="1"/>
  <c r="G31" i="2"/>
  <c r="H31" i="2" s="1"/>
  <c r="AA30" i="2"/>
  <c r="AB30" i="2" s="1"/>
  <c r="W30" i="2"/>
  <c r="X30" i="2" s="1"/>
  <c r="S30" i="2"/>
  <c r="T30" i="2" s="1"/>
  <c r="P30" i="2"/>
  <c r="O30" i="2"/>
  <c r="K30" i="2"/>
  <c r="L30" i="2" s="1"/>
  <c r="G30" i="2"/>
  <c r="H30" i="2" s="1"/>
  <c r="AA29" i="2"/>
  <c r="AB29" i="2" s="1"/>
  <c r="W29" i="2"/>
  <c r="X29" i="2" s="1"/>
  <c r="S29" i="2"/>
  <c r="T29" i="2" s="1"/>
  <c r="O29" i="2"/>
  <c r="P29" i="2" s="1"/>
  <c r="K29" i="2"/>
  <c r="L29" i="2" s="1"/>
  <c r="H29" i="2"/>
  <c r="G29" i="2"/>
  <c r="AA28" i="2"/>
  <c r="AB28" i="2" s="1"/>
  <c r="W28" i="2"/>
  <c r="X28" i="2" s="1"/>
  <c r="S28" i="2"/>
  <c r="T28" i="2" s="1"/>
  <c r="O28" i="2"/>
  <c r="P28" i="2" s="1"/>
  <c r="K28" i="2"/>
  <c r="L28" i="2" s="1"/>
  <c r="G28" i="2"/>
  <c r="H28" i="2" s="1"/>
  <c r="AA27" i="2"/>
  <c r="AB27" i="2" s="1"/>
  <c r="X27" i="2"/>
  <c r="W27" i="2"/>
  <c r="S27" i="2"/>
  <c r="T27" i="2" s="1"/>
  <c r="O27" i="2"/>
  <c r="P27" i="2" s="1"/>
  <c r="K27" i="2"/>
  <c r="L27" i="2" s="1"/>
  <c r="G27" i="2"/>
  <c r="H27" i="2" s="1"/>
  <c r="AA26" i="2"/>
  <c r="AB26" i="2" s="1"/>
  <c r="W26" i="2"/>
  <c r="X26" i="2" s="1"/>
  <c r="S26" i="2"/>
  <c r="T26" i="2" s="1"/>
  <c r="P26" i="2"/>
  <c r="O26" i="2"/>
  <c r="K26" i="2"/>
  <c r="L26" i="2" s="1"/>
  <c r="G26" i="2"/>
  <c r="H26" i="2" s="1"/>
  <c r="AA25" i="2"/>
  <c r="AB25" i="2" s="1"/>
  <c r="W25" i="2"/>
  <c r="X25" i="2" s="1"/>
  <c r="S25" i="2"/>
  <c r="T25" i="2" s="1"/>
  <c r="O25" i="2"/>
  <c r="P25" i="2" s="1"/>
  <c r="K25" i="2"/>
  <c r="L25" i="2" s="1"/>
  <c r="H25" i="2"/>
  <c r="G25" i="2"/>
  <c r="AA24" i="2"/>
  <c r="AB24" i="2" s="1"/>
  <c r="W24" i="2"/>
  <c r="X24" i="2" s="1"/>
  <c r="S24" i="2"/>
  <c r="T24" i="2" s="1"/>
  <c r="O24" i="2"/>
  <c r="P24" i="2" s="1"/>
  <c r="K24" i="2"/>
  <c r="L24" i="2" s="1"/>
  <c r="G24" i="2"/>
  <c r="H24" i="2" s="1"/>
  <c r="AA23" i="2"/>
  <c r="AB23" i="2" s="1"/>
  <c r="X23" i="2"/>
  <c r="W23" i="2"/>
  <c r="S23" i="2"/>
  <c r="T23" i="2" s="1"/>
  <c r="O23" i="2"/>
  <c r="P23" i="2" s="1"/>
  <c r="K23" i="2"/>
  <c r="L23" i="2" s="1"/>
  <c r="G23" i="2"/>
  <c r="H23" i="2" s="1"/>
  <c r="AA22" i="2"/>
  <c r="AB22" i="2" s="1"/>
  <c r="W22" i="2"/>
  <c r="X22" i="2" s="1"/>
  <c r="S22" i="2"/>
  <c r="T22" i="2" s="1"/>
  <c r="P22" i="2"/>
  <c r="O22" i="2"/>
  <c r="K22" i="2"/>
  <c r="L22" i="2" s="1"/>
  <c r="G22" i="2"/>
  <c r="H22" i="2" s="1"/>
  <c r="AA21" i="2"/>
  <c r="AB21" i="2" s="1"/>
  <c r="W21" i="2"/>
  <c r="X21" i="2" s="1"/>
  <c r="S21" i="2"/>
  <c r="T21" i="2" s="1"/>
  <c r="O21" i="2"/>
  <c r="P21" i="2" s="1"/>
  <c r="K21" i="2"/>
  <c r="L21" i="2" s="1"/>
  <c r="H21" i="2"/>
  <c r="G21" i="2"/>
  <c r="AA20" i="2"/>
  <c r="AB20" i="2" s="1"/>
  <c r="W20" i="2"/>
  <c r="W44" i="2" s="1"/>
  <c r="S20" i="2"/>
  <c r="T20" i="2" s="1"/>
  <c r="O20" i="2"/>
  <c r="P20" i="2" s="1"/>
  <c r="K20" i="2"/>
  <c r="L20" i="2" s="1"/>
  <c r="G20" i="2"/>
  <c r="H20" i="2" s="1"/>
  <c r="AA19" i="2"/>
  <c r="AB19" i="2" s="1"/>
  <c r="X19" i="2"/>
  <c r="W19" i="2"/>
  <c r="S19" i="2"/>
  <c r="T19" i="2" s="1"/>
  <c r="O19" i="2"/>
  <c r="P19" i="2" s="1"/>
  <c r="K19" i="2"/>
  <c r="L19" i="2" s="1"/>
  <c r="G19" i="2"/>
  <c r="H19" i="2" s="1"/>
  <c r="AA18" i="2"/>
  <c r="AB18" i="2" s="1"/>
  <c r="W18" i="2"/>
  <c r="X18" i="2" s="1"/>
  <c r="S18" i="2"/>
  <c r="T18" i="2" s="1"/>
  <c r="P18" i="2"/>
  <c r="O18" i="2"/>
  <c r="K18" i="2"/>
  <c r="L18" i="2" s="1"/>
  <c r="G18" i="2"/>
  <c r="H18" i="2" s="1"/>
  <c r="AA17" i="2"/>
  <c r="AB17" i="2" s="1"/>
  <c r="W17" i="2"/>
  <c r="X17" i="2" s="1"/>
  <c r="T17" i="2"/>
  <c r="S17" i="2"/>
  <c r="O17" i="2"/>
  <c r="P17" i="2" s="1"/>
  <c r="L17" i="2"/>
  <c r="K17" i="2"/>
  <c r="G17" i="2"/>
  <c r="H17" i="2" s="1"/>
  <c r="AB16" i="2"/>
  <c r="AA16" i="2"/>
  <c r="W16" i="2"/>
  <c r="X16" i="2" s="1"/>
  <c r="T16" i="2"/>
  <c r="S16" i="2"/>
  <c r="O16" i="2"/>
  <c r="P16" i="2" s="1"/>
  <c r="L16" i="2"/>
  <c r="K16" i="2"/>
  <c r="G16" i="2"/>
  <c r="H16" i="2" s="1"/>
  <c r="AB14" i="2"/>
  <c r="AA14" i="2"/>
  <c r="W14" i="2"/>
  <c r="X14" i="2" s="1"/>
  <c r="T14" i="2"/>
  <c r="S14" i="2"/>
  <c r="O14" i="2"/>
  <c r="P14" i="2" s="1"/>
  <c r="L14" i="2"/>
  <c r="K14" i="2"/>
  <c r="G14" i="2"/>
  <c r="H14" i="2" s="1"/>
  <c r="AB13" i="2"/>
  <c r="AA13" i="2"/>
  <c r="W13" i="2"/>
  <c r="X13" i="2" s="1"/>
  <c r="T13" i="2"/>
  <c r="S13" i="2"/>
  <c r="O13" i="2"/>
  <c r="P13" i="2" s="1"/>
  <c r="L13" i="2"/>
  <c r="K13" i="2"/>
  <c r="G13" i="2"/>
  <c r="H13" i="2" s="1"/>
  <c r="AB12" i="2"/>
  <c r="AA12" i="2"/>
  <c r="W12" i="2"/>
  <c r="X12" i="2" s="1"/>
  <c r="T12" i="2"/>
  <c r="S12" i="2"/>
  <c r="O12" i="2"/>
  <c r="P12" i="2" s="1"/>
  <c r="L12" i="2"/>
  <c r="K12" i="2"/>
  <c r="G12" i="2"/>
  <c r="H12" i="2" s="1"/>
  <c r="AB11" i="2"/>
  <c r="AA11" i="2"/>
  <c r="W11" i="2"/>
  <c r="X11" i="2" s="1"/>
  <c r="T11" i="2"/>
  <c r="S11" i="2"/>
  <c r="O11" i="2"/>
  <c r="P11" i="2" s="1"/>
  <c r="L11" i="2"/>
  <c r="K11" i="2"/>
  <c r="G11" i="2"/>
  <c r="H11" i="2" s="1"/>
  <c r="AB9" i="2"/>
  <c r="AA9" i="2"/>
  <c r="W9" i="2"/>
  <c r="X9" i="2" s="1"/>
  <c r="T9" i="2"/>
  <c r="S9" i="2"/>
  <c r="O9" i="2"/>
  <c r="P9" i="2" s="1"/>
  <c r="L9" i="2"/>
  <c r="K9" i="2"/>
  <c r="G9" i="2"/>
  <c r="H9" i="2" s="1"/>
  <c r="AB8" i="2"/>
  <c r="AA8" i="2"/>
  <c r="W8" i="2"/>
  <c r="X8" i="2" s="1"/>
  <c r="T8" i="2"/>
  <c r="S8" i="2"/>
  <c r="O8" i="2"/>
  <c r="P8" i="2" s="1"/>
  <c r="L8" i="2"/>
  <c r="K8" i="2"/>
  <c r="G8" i="2"/>
  <c r="H8" i="2" s="1"/>
  <c r="AB7" i="2"/>
  <c r="AA7" i="2"/>
  <c r="W7" i="2"/>
  <c r="X7" i="2" s="1"/>
  <c r="T7" i="2"/>
  <c r="S7" i="2"/>
  <c r="O7" i="2"/>
  <c r="P7" i="2" s="1"/>
  <c r="L7" i="2"/>
  <c r="K7" i="2"/>
  <c r="G7" i="2"/>
  <c r="H7" i="2" s="1"/>
  <c r="AB6" i="2"/>
  <c r="AA6" i="2"/>
  <c r="AA44" i="2" s="1"/>
  <c r="W6" i="2"/>
  <c r="X6" i="2" s="1"/>
  <c r="T6" i="2"/>
  <c r="S6" i="2"/>
  <c r="S44" i="2" s="1"/>
  <c r="O6" i="2"/>
  <c r="O44" i="2" s="1"/>
  <c r="L6" i="2"/>
  <c r="K6" i="2"/>
  <c r="K44" i="2" s="1"/>
  <c r="G6" i="2"/>
  <c r="H6" i="2" s="1"/>
  <c r="X20" i="2" l="1"/>
  <c r="P44" i="2"/>
  <c r="P6" i="2"/>
  <c r="L44" i="2"/>
  <c r="AB44" i="2"/>
  <c r="T44" i="2"/>
  <c r="H44" i="2"/>
  <c r="X44" i="2"/>
</calcChain>
</file>

<file path=xl/sharedStrings.xml><?xml version="1.0" encoding="utf-8"?>
<sst xmlns="http://schemas.openxmlformats.org/spreadsheetml/2006/main" count="686" uniqueCount="429">
  <si>
    <t>Vector</t>
  </si>
  <si>
    <t>Recombinant DNA</t>
  </si>
  <si>
    <t>DNA fragment</t>
  </si>
  <si>
    <t>Cloning strategy</t>
  </si>
  <si>
    <t>pGEX-6p-1</t>
  </si>
  <si>
    <t>EcoRI and SalI</t>
  </si>
  <si>
    <t>Plasmid: pGEX-6p-1-PolrMT</t>
  </si>
  <si>
    <t>Plasmid: pGEX-6p-1-PolrMT-ΔNTE</t>
  </si>
  <si>
    <t>Plasmid: pGEX-6p-1-PolrMT-ΔPPR motif</t>
  </si>
  <si>
    <t>Plasmid: pGEX-6p-1-PolrMT-ΔPPR domain</t>
  </si>
  <si>
    <t>Plasmid: pGEX-6p-1-PolrMT-ΔN domain</t>
  </si>
  <si>
    <t>Plasmid: pGEX-6p-1-PolrMT-E423P</t>
  </si>
  <si>
    <t>Plasmid: pGEX-6p-1-DmPPR domain</t>
  </si>
  <si>
    <t>Plasmid: pGEX-6p-1-HsPPR domain</t>
  </si>
  <si>
    <t>Plasmid: pET21b-CG4611</t>
  </si>
  <si>
    <t>Plasmid: pET21b-CG4679</t>
  </si>
  <si>
    <t>Plasmid: pET21b-CG14786</t>
  </si>
  <si>
    <t>Plasmid: pET21b-CG10302</t>
  </si>
  <si>
    <t>pET21b</t>
  </si>
  <si>
    <t>Coding region of CG4611</t>
  </si>
  <si>
    <t>Coding region of CG79</t>
  </si>
  <si>
    <t>Coding region of CG14786</t>
  </si>
  <si>
    <t>Coding region of CG10302</t>
  </si>
  <si>
    <t>BamHI and HindIII</t>
  </si>
  <si>
    <t>BamHI and SalI</t>
  </si>
  <si>
    <t>Plasmid: UASz-PolrMT-GFP</t>
  </si>
  <si>
    <t>Plasmid: UASz-PolrMT-E423P-GFP</t>
  </si>
  <si>
    <t>UASz1.0</t>
  </si>
  <si>
    <r>
      <t xml:space="preserve">Residues 465-1369 of </t>
    </r>
    <r>
      <rPr>
        <i/>
        <sz val="12"/>
        <color theme="1"/>
        <rFont val="Times New Roman"/>
        <family val="1"/>
      </rPr>
      <t>Dm</t>
    </r>
    <r>
      <rPr>
        <sz val="12"/>
        <color theme="1"/>
        <rFont val="Times New Roman"/>
        <family val="1"/>
      </rPr>
      <t xml:space="preserve"> PolrMT</t>
    </r>
  </si>
  <si>
    <r>
      <t xml:space="preserve">Residues 77-1369 of </t>
    </r>
    <r>
      <rPr>
        <i/>
        <sz val="12"/>
        <color theme="1"/>
        <rFont val="Times New Roman"/>
        <family val="1"/>
      </rPr>
      <t>Dm</t>
    </r>
    <r>
      <rPr>
        <sz val="12"/>
        <color theme="1"/>
        <rFont val="Times New Roman"/>
        <family val="1"/>
      </rPr>
      <t xml:space="preserve"> PolrMT with Glu423 to Pro </t>
    </r>
  </si>
  <si>
    <r>
      <t xml:space="preserve">Residues 314-464 of </t>
    </r>
    <r>
      <rPr>
        <i/>
        <sz val="12"/>
        <color theme="1"/>
        <rFont val="Times New Roman"/>
        <family val="1"/>
      </rPr>
      <t>Dm</t>
    </r>
    <r>
      <rPr>
        <sz val="12"/>
        <color theme="1"/>
        <rFont val="Times New Roman"/>
        <family val="1"/>
      </rPr>
      <t xml:space="preserve"> PolrMT</t>
    </r>
  </si>
  <si>
    <r>
      <t xml:space="preserve">Residues 218-368 of </t>
    </r>
    <r>
      <rPr>
        <i/>
        <sz val="12"/>
        <color theme="1"/>
        <rFont val="Times New Roman"/>
        <family val="1"/>
      </rPr>
      <t>Hs</t>
    </r>
    <r>
      <rPr>
        <sz val="12"/>
        <color theme="1"/>
        <rFont val="Times New Roman"/>
        <family val="1"/>
      </rPr>
      <t xml:space="preserve"> POLRMT</t>
    </r>
  </si>
  <si>
    <r>
      <t xml:space="preserve">Residues 77-1369 of </t>
    </r>
    <r>
      <rPr>
        <i/>
        <sz val="12"/>
        <color theme="1"/>
        <rFont val="Times New Roman"/>
        <family val="1"/>
      </rPr>
      <t>Dm</t>
    </r>
    <r>
      <rPr>
        <sz val="12"/>
        <color theme="1"/>
        <rFont val="Times New Roman"/>
        <family val="1"/>
      </rPr>
      <t xml:space="preserve"> PolrMT</t>
    </r>
  </si>
  <si>
    <r>
      <t xml:space="preserve">Residues 314-1369 of </t>
    </r>
    <r>
      <rPr>
        <i/>
        <sz val="12"/>
        <color theme="1"/>
        <rFont val="Times New Roman"/>
        <family val="1"/>
      </rPr>
      <t>Dm</t>
    </r>
    <r>
      <rPr>
        <sz val="12"/>
        <color theme="1"/>
        <rFont val="Times New Roman"/>
        <family val="1"/>
      </rPr>
      <t xml:space="preserve"> PolrMT</t>
    </r>
  </si>
  <si>
    <r>
      <t xml:space="preserve">Residues 77-313 and 385-1369 of </t>
    </r>
    <r>
      <rPr>
        <i/>
        <sz val="12"/>
        <color theme="1"/>
        <rFont val="Times New Roman"/>
        <family val="1"/>
      </rPr>
      <t>Dm</t>
    </r>
    <r>
      <rPr>
        <sz val="12"/>
        <color theme="1"/>
        <rFont val="Times New Roman"/>
        <family val="1"/>
      </rPr>
      <t xml:space="preserve"> PolrMT</t>
    </r>
  </si>
  <si>
    <r>
      <t xml:space="preserve">Residues 77-313 and 465-1369 of </t>
    </r>
    <r>
      <rPr>
        <i/>
        <sz val="12"/>
        <color theme="1"/>
        <rFont val="Times New Roman"/>
        <family val="1"/>
      </rPr>
      <t>Dm</t>
    </r>
    <r>
      <rPr>
        <sz val="12"/>
        <color theme="1"/>
        <rFont val="Times New Roman"/>
        <family val="1"/>
      </rPr>
      <t xml:space="preserve"> PolrMT</t>
    </r>
  </si>
  <si>
    <r>
      <rPr>
        <i/>
        <sz val="12"/>
        <color theme="1"/>
        <rFont val="Times New Roman"/>
        <family val="1"/>
      </rPr>
      <t>Dm</t>
    </r>
    <r>
      <rPr>
        <sz val="12"/>
        <color theme="1"/>
        <rFont val="Times New Roman"/>
        <family val="1"/>
      </rPr>
      <t xml:space="preserve"> PolrMT cDNA fused with GFP cDNA</t>
    </r>
  </si>
  <si>
    <t>BamHI and SpeI</t>
  </si>
  <si>
    <r>
      <rPr>
        <i/>
        <sz val="12"/>
        <color theme="1"/>
        <rFont val="Times New Roman"/>
        <family val="1"/>
      </rPr>
      <t>Dm</t>
    </r>
    <r>
      <rPr>
        <sz val="12"/>
        <color theme="1"/>
        <rFont val="Times New Roman"/>
        <family val="1"/>
      </rPr>
      <t xml:space="preserve"> PolrMT cDNA with Glu423 to Pro fused with GFP cDNA</t>
    </r>
  </si>
  <si>
    <t>Gene ID</t>
  </si>
  <si>
    <t>Gene 1</t>
  </si>
  <si>
    <t>Gene 2</t>
  </si>
  <si>
    <t xml:space="preserve">PolrMT-1			</t>
  </si>
  <si>
    <t xml:space="preserve">PolrMT-2		</t>
  </si>
  <si>
    <t xml:space="preserve">PolrMT-3			</t>
  </si>
  <si>
    <t xml:space="preserve"> PolrMT-E423P-1			</t>
  </si>
  <si>
    <t xml:space="preserve"> PolrMT-E423P-2			</t>
  </si>
  <si>
    <t xml:space="preserve"> PolrMT-E423P-3</t>
  </si>
  <si>
    <t>FBgn0013678,FBgn0013706</t>
  </si>
  <si>
    <t>mt:Cyt-b</t>
  </si>
  <si>
    <t>mt:tRNA:Ser-TGA</t>
  </si>
  <si>
    <t>FBgn0013674,FBgn0013699</t>
  </si>
  <si>
    <t>mt:CoI</t>
  </si>
  <si>
    <t>mt:tRNA:Leu-TAA</t>
  </si>
  <si>
    <t>FBgn0013675,FBgn0013697</t>
  </si>
  <si>
    <t>mt:CoII</t>
  </si>
  <si>
    <t>mt:tRNA:Lys-CTT</t>
  </si>
  <si>
    <t>FBgn0013676,FBgn0013694</t>
  </si>
  <si>
    <t>mt:CoIII</t>
  </si>
  <si>
    <t>mt:tRNA:Gly-TCC</t>
  </si>
  <si>
    <t>FBgn0013681,FBgn0013689</t>
  </si>
  <si>
    <t>mt:ND3</t>
  </si>
  <si>
    <t>mt:tRNA:Ala-TGC</t>
  </si>
  <si>
    <t>FBgn0013672,FBgn0013676</t>
  </si>
  <si>
    <t>mt:ATPase6</t>
  </si>
  <si>
    <t>FBgn0013679,FBgn0013698</t>
  </si>
  <si>
    <t>mt:ND1</t>
  </si>
  <si>
    <t>mt:tRNA:Leu-TAG</t>
  </si>
  <si>
    <t>FBgn0013706,FBgn0013679</t>
  </si>
  <si>
    <t>FBgn0013680,FBgn0013709</t>
  </si>
  <si>
    <t>mt:ND2</t>
  </si>
  <si>
    <t>mt:tRNA:Trp-TCA</t>
  </si>
  <si>
    <t>FBgn0013683,FBgn0013707</t>
  </si>
  <si>
    <t>mt:ND4L</t>
  </si>
  <si>
    <t>mt:tRNA:Thr-TGT</t>
  </si>
  <si>
    <t>FBgn0013684,FBgn0013695</t>
  </si>
  <si>
    <t>mt:ND5</t>
  </si>
  <si>
    <t>mt:tRNA:His-GTG</t>
  </si>
  <si>
    <t>FBgn0013685,FBgn0013678</t>
  </si>
  <si>
    <t>mt:ND6</t>
  </si>
  <si>
    <t>FBgn0013702,FBgn0013685</t>
  </si>
  <si>
    <t>mt:tRNA:Pro-TGG</t>
  </si>
  <si>
    <t>FBgn0013686,FBgn0013708</t>
  </si>
  <si>
    <t>mt:lrRNA</t>
  </si>
  <si>
    <t>mt:tRNA:Val-TAC</t>
  </si>
  <si>
    <t>FBgn0013688,FBgn0013687</t>
  </si>
  <si>
    <t>mt:srRNA</t>
  </si>
  <si>
    <t>mt:ori</t>
  </si>
  <si>
    <t>FBgn0013691,FBgn0013673</t>
  </si>
  <si>
    <t>mt:tRNA:Asp-GTC</t>
  </si>
  <si>
    <t>mt:ATPase8</t>
  </si>
  <si>
    <t>FBgn0013693,FBgn0013684</t>
  </si>
  <si>
    <t>mt:tRNA:Phe-GAA</t>
  </si>
  <si>
    <t>FBgn0013694,FBgn0013681</t>
  </si>
  <si>
    <t>FBgn0013695,FBgn0262952</t>
  </si>
  <si>
    <t>mt:ND4</t>
  </si>
  <si>
    <t>FBgn0013698,FBgn0013686</t>
  </si>
  <si>
    <t>FBgn0013699,FBgn0013675</t>
  </si>
  <si>
    <t>FBgn0013700,FBgn0013680</t>
  </si>
  <si>
    <t>mt:tRNA:Met-CAT</t>
  </si>
  <si>
    <t>FBgn0013708,FBgn0013688</t>
  </si>
  <si>
    <t>FBgn0013710,FBgn0013674</t>
  </si>
  <si>
    <t>mt:tRNA:Tyr-GTA</t>
  </si>
  <si>
    <t>FBgn0013710,FBgn0013690</t>
  </si>
  <si>
    <t>mt:tRNA:Cys-GCA</t>
  </si>
  <si>
    <t>FBgn0013707,FBgn0013702</t>
  </si>
  <si>
    <t>FBgn0013705,FBgn0013692</t>
  </si>
  <si>
    <t>mt:tRNA:Glu-TTC</t>
  </si>
  <si>
    <t>mt:tRNA:Ser-GCT</t>
  </si>
  <si>
    <t>FBgn0013704,FBgn0013701</t>
  </si>
  <si>
    <t>mt:tRNA:Arg-TCG</t>
  </si>
  <si>
    <t>mt:tRNA:Asn-GTT</t>
  </si>
  <si>
    <t>FBgn0013704,FBgn0013689</t>
  </si>
  <si>
    <t>FBgn0013703,FBgn0013696</t>
  </si>
  <si>
    <t>mt:tRNA:Gln-TTG</t>
  </si>
  <si>
    <t>mt:tRNA:Ile-GAT</t>
  </si>
  <si>
    <t>FBgn0013703,FBgn0013700</t>
  </si>
  <si>
    <t>FBgn0013701,FBgn0013705</t>
  </si>
  <si>
    <t>FBgn0013697,FBgn0013691</t>
  </si>
  <si>
    <t>FBgn0013696,FBgn0013687</t>
  </si>
  <si>
    <t>FBgn0013693,FBgn0013692</t>
  </si>
  <si>
    <t>FBgn0013690,FBgn0013709</t>
  </si>
  <si>
    <t>PolrMT-1</t>
  </si>
  <si>
    <t>PolrMT-2</t>
  </si>
  <si>
    <t>PolrMT-3</t>
  </si>
  <si>
    <t>PolrMT-E423P-1</t>
  </si>
  <si>
    <t>PolrMT-E423P-2</t>
  </si>
  <si>
    <t>PolrMT-E423P-3</t>
  </si>
  <si>
    <t>Gene name</t>
  </si>
  <si>
    <t>unique</t>
  </si>
  <si>
    <t>unprocessed</t>
  </si>
  <si>
    <t>total reads</t>
  </si>
  <si>
    <t>frequency</t>
  </si>
  <si>
    <t>FBgn0013680</t>
  </si>
  <si>
    <t>FBgn0013674</t>
  </si>
  <si>
    <t>FBgn0013675</t>
  </si>
  <si>
    <t>FBgn0013673</t>
  </si>
  <si>
    <t>FBgn0013672</t>
  </si>
  <si>
    <t>FBgn0013676</t>
  </si>
  <si>
    <t>FBgn0013681</t>
  </si>
  <si>
    <t>FBgn0013684</t>
  </si>
  <si>
    <t>FBgn0262952</t>
  </si>
  <si>
    <t>FBgn0013683</t>
  </si>
  <si>
    <t>FBgn0013685</t>
  </si>
  <si>
    <t>FBgn0013678</t>
  </si>
  <si>
    <t>FBgn0013679</t>
  </si>
  <si>
    <t>FBgn0013686</t>
  </si>
  <si>
    <t>FBgn0013688</t>
  </si>
  <si>
    <t>FBgn0013696</t>
  </si>
  <si>
    <t>FBgn0013703</t>
  </si>
  <si>
    <t>FBgn0013700</t>
  </si>
  <si>
    <t>FBgn0013709</t>
  </si>
  <si>
    <t>FBgn0013690</t>
  </si>
  <si>
    <t>FBgn0013710</t>
  </si>
  <si>
    <t>FBgn0013699</t>
  </si>
  <si>
    <t>FBgn0013697</t>
  </si>
  <si>
    <t>FBgn0013691</t>
  </si>
  <si>
    <t>FBgn0013694</t>
  </si>
  <si>
    <t>FBgn0013689</t>
  </si>
  <si>
    <t>FBgn0013704</t>
  </si>
  <si>
    <t>FBgn0013701</t>
  </si>
  <si>
    <t>FBgn0013705</t>
  </si>
  <si>
    <t>FBgn0013692</t>
  </si>
  <si>
    <t>FBgn0013693</t>
  </si>
  <si>
    <t>FBgn0013695</t>
  </si>
  <si>
    <t>FBgn0013707</t>
  </si>
  <si>
    <t>FBgn0013702</t>
  </si>
  <si>
    <t>FBgn0013706</t>
  </si>
  <si>
    <t>FBgn0013698</t>
  </si>
  <si>
    <t>FBgn0013708</t>
  </si>
  <si>
    <t>FBgn0013687</t>
  </si>
  <si>
    <t>Unprocessed RNA rate</t>
  </si>
  <si>
    <t>Junctions</t>
  </si>
  <si>
    <t>tRNA counts in control and E423P group</t>
  </si>
  <si>
    <t>#Gene biotype: tRNA
#Count type: ucount
#Condition pair: Group_control_vs_Group_E423P
Column A: Isodecoder, The name of tRNA isodecoder (tRNA bearing the same anticodons but with sequence variations in the tRNA body).
Column B: Isotype, The name of tRNA isotype (tRNA encoding the same amino acid).
Column C: Isoacceptor, The name of tRNA isoacceptor (tRNA carrying the same amino acids but with different anticodon sequences).
Column D: Codon, The coding codons.
Column E: Source, The database of tRNA isodecoder.
Column F: Locus, The genomic coordinate of tRNA isodecoder.
Column G: Strand, The strand of tRNA isodecoder.
Column H: Sequence, The sequence of tRNA isodecoder.
Column I: Structure, The secondary structure of tRNA isodecoder.
Column J: tRNAscanScore, The tRNAscan score in GtRNAdb.
Column K: tRNAscanSSS, The tRNAscan secondary structure score in GtRNAdb.
Column L: log2FC, The difference in mean between two groups. Group_control_CPM - Group_E423P_CPM.
Column M: Fold_Change, 2^(log2FC).
Column N: p_value, The p-value of the exact test by negative binomial distribution.
Column O: q_value, The FDR adjusted p-value. The q-value will be setted as 1 if any group in the comparison has no repilicate.
Column P, Q: Group CPM, The average of log scaled CPM of tRNA in groups. The values calculated by Negative Binomial Generalized Linear Model. It will be set as 0 if the value is less than zero.
Column R ~ W: CPM, The counts per million of tRNA in samples.</t>
  </si>
  <si>
    <t>Annotation</t>
  </si>
  <si>
    <t>DE Statistic</t>
  </si>
  <si>
    <t>CPM</t>
  </si>
  <si>
    <t>Isodecoder</t>
  </si>
  <si>
    <t>Isotype</t>
  </si>
  <si>
    <t>Isoacceptor</t>
  </si>
  <si>
    <t>Codon</t>
  </si>
  <si>
    <t>Source</t>
  </si>
  <si>
    <t>Locus</t>
  </si>
  <si>
    <t>Stand</t>
  </si>
  <si>
    <t>Sequence</t>
  </si>
  <si>
    <t>Structure</t>
  </si>
  <si>
    <t>tRNAscanScore</t>
  </si>
  <si>
    <t>tRNAscanSSS</t>
  </si>
  <si>
    <t>log2FC</t>
  </si>
  <si>
    <t>Fold_Change</t>
  </si>
  <si>
    <t>p_value</t>
  </si>
  <si>
    <t>q_value</t>
  </si>
  <si>
    <t>Group_control_CPM</t>
  </si>
  <si>
    <t>Group_E423P_CPM</t>
  </si>
  <si>
    <t>control1</t>
  </si>
  <si>
    <t>control2</t>
  </si>
  <si>
    <t>control3</t>
  </si>
  <si>
    <t>E423P1</t>
  </si>
  <si>
    <t>E423P2</t>
  </si>
  <si>
    <t>E423P3</t>
  </si>
  <si>
    <t>mtdbD00006293-Gln-TTG</t>
  </si>
  <si>
    <t>Gln</t>
  </si>
  <si>
    <t>Gln-TTG</t>
  </si>
  <si>
    <t>CAA,CAG</t>
  </si>
  <si>
    <t>mttRNAdb</t>
  </si>
  <si>
    <t>chrM</t>
  </si>
  <si>
    <t>.</t>
  </si>
  <si>
    <t>TATATTTTGGTGTATGATGCACAAAAGTTTTTGATACTTTTAGAAATAGTTTAATTCTATTAAATATAACCA</t>
  </si>
  <si>
    <t>(((((((..((((.....))))((((((.......))))))...(((((.......))))))))))))....</t>
  </si>
  <si>
    <t>mtdbD00006313-Val-TAC</t>
  </si>
  <si>
    <t>Val</t>
  </si>
  <si>
    <t>Val-TAC</t>
  </si>
  <si>
    <t>GTA,GTG</t>
  </si>
  <si>
    <t>CAATTTAAAGCTTATTAAGTAAAGTATTTCATTTACATTGAAAAGATTTTTGTGCAAATCAATATAAATTGACCA</t>
  </si>
  <si>
    <t>(((((((..((((........)))).(((((.......)))))....(.(((.......))).))))))))....</t>
  </si>
  <si>
    <t>mtdbD00006312-Leu-TAG</t>
  </si>
  <si>
    <t>Leu</t>
  </si>
  <si>
    <t>Leu-TAG</t>
  </si>
  <si>
    <t>CTA,CTG</t>
  </si>
  <si>
    <t>ACTATTTTGGCAGATTAGTGCAATAAATTTAGAATTTATATATGTGATTTTTATTACAAATAGTACCA</t>
  </si>
  <si>
    <t>(((((((..(((......))).(((((.......)))))....(((((....))))))))))))....</t>
  </si>
  <si>
    <t>mtdbD00006295-Trp-TCA</t>
  </si>
  <si>
    <t>Trp</t>
  </si>
  <si>
    <t>Trp-TCA</t>
  </si>
  <si>
    <t>TGA,TGG</t>
  </si>
  <si>
    <t>AAGGCTTTAAGTTAATAAAACTAATAACCTTCAAAGCTATAAATAAAGAAATTTCTTTAAGCCTTACCA</t>
  </si>
  <si>
    <t>(((((((..((((.....)))).(((.(.......).)))....(((((....))))))))))))....</t>
  </si>
  <si>
    <t>mtdbD00006306-Glu-TTC</t>
  </si>
  <si>
    <t>Glu</t>
  </si>
  <si>
    <t>Glu-TTC</t>
  </si>
  <si>
    <t>GAA,GAG</t>
  </si>
  <si>
    <t>ATTTATATAGTTTAAATAAAACCTTACATTTTCATTGTAATAATAAAATATTACATTTTTATAAATTCCA</t>
  </si>
  <si>
    <t>(((((((..((((.....)))).(((((.......)))))....(((((.....))))))))))))....</t>
  </si>
  <si>
    <t>mtdbD00006305-Ser-GCT</t>
  </si>
  <si>
    <t>Ser</t>
  </si>
  <si>
    <t>Ser-GCT</t>
  </si>
  <si>
    <t>AGC,AGT</t>
  </si>
  <si>
    <t>GAAATATGATGATCAAGTAAAAGCTGCTAACTTTTTTCTTTTAATGGTTAAATTCCATTTATATTTCTCCA</t>
  </si>
  <si>
    <t>(((((((...........(((((.......))))).......((..(........)..)))))))))....</t>
  </si>
  <si>
    <t>mtdbD00006309-Thr-TGT</t>
  </si>
  <si>
    <t>Thr</t>
  </si>
  <si>
    <t>Thr-TGT</t>
  </si>
  <si>
    <t>ACA,ACG</t>
  </si>
  <si>
    <t>GTTTTAATAGTTTAATAAAAACATTGGTCTTGTAAATCAAAAATAAGATTATTTCTTTTAAAACTCCA</t>
  </si>
  <si>
    <t>(((((((..((((.....)))).(((((.......)))))....((((.....)))))))))))....</t>
  </si>
  <si>
    <t>mtdbD00006299-Lys-CTT</t>
  </si>
  <si>
    <t>Lys</t>
  </si>
  <si>
    <t>Lys-CTT</t>
  </si>
  <si>
    <t>AAG</t>
  </si>
  <si>
    <t>CATTAGATGACTGAAAGCAAGTACTGGTCTCTTAAACCATTTAATAGTAAATTAGCACTTACTTCTAATGACCA</t>
  </si>
  <si>
    <t>(((((((..(((.......)))(.((((.......)))).)....(((((........))))))))))))....</t>
  </si>
  <si>
    <t>mtdbD00006307-Phe-GAA</t>
  </si>
  <si>
    <t>Phe</t>
  </si>
  <si>
    <t>Phe-GAA</t>
  </si>
  <si>
    <t>TTC,TTT</t>
  </si>
  <si>
    <t>ATCCAAATAGCTTATACTAGAGTTTGACATTGAAGATGTTATGGAGATTATTAAATCTTTGGATACCA</t>
  </si>
  <si>
    <t>(((((((..((((......)))).(((((.......)))))....((((....)))))))))))....</t>
  </si>
  <si>
    <t>mtdbD00006301-Gly-TCC</t>
  </si>
  <si>
    <t>Gly</t>
  </si>
  <si>
    <t>Gly-TCC</t>
  </si>
  <si>
    <t>GGA,GGG</t>
  </si>
  <si>
    <t>ATCTATATAGTATAAAAGTATATTTGACTTCCAATCATAAGGTCTATTAATTAATAGTATAGATACCA</t>
  </si>
  <si>
    <t>(((((((..((((....)))).(.(((.......))).)....(((((....))))))))))))....</t>
  </si>
  <si>
    <t>mtdbD00006311-Ser-TGA</t>
  </si>
  <si>
    <t>Ser-TGA</t>
  </si>
  <si>
    <t>TCA,TCG</t>
  </si>
  <si>
    <t>AGTTAATGAGCTTGAATAAGCATATGTTTTGAAAACATAAGATAGAATTTAATTTTCTATTAACTTCCA</t>
  </si>
  <si>
    <t>(((((((..((((....)))).(((((.......)))))....((((.......)))))))))))....</t>
  </si>
  <si>
    <t>mtdbD00006304-Asn-GTT</t>
  </si>
  <si>
    <t>Asn</t>
  </si>
  <si>
    <t>Asn-GTT</t>
  </si>
  <si>
    <t>AAC,AAT</t>
  </si>
  <si>
    <t>TTAATTGAAGCCAAAAAGAGGCATATCACTGTTAATGATATAATTGAATTTTAAATTCCAATTAAGCCA</t>
  </si>
  <si>
    <t>(((((((..(((.......)))((((((.......))))))....(((((...))))))))))))....</t>
  </si>
  <si>
    <t>mtdbD00006300-Asp-GTC</t>
  </si>
  <si>
    <t>Asp</t>
  </si>
  <si>
    <t>Asp-GTC</t>
  </si>
  <si>
    <t>GAC,GAT</t>
  </si>
  <si>
    <t>AAAAAATTAGTTAAAATCATAACATTAGTATGTCAAACTAAAATTATTAAATAATTAATATTTTTTACCA</t>
  </si>
  <si>
    <t>(((((((..((((......)))).(((((.......)))))....(((((....))))))))))))....</t>
  </si>
  <si>
    <t>1</t>
  </si>
  <si>
    <t>mtdbD00006294-Met-CAT</t>
  </si>
  <si>
    <t>Met</t>
  </si>
  <si>
    <t>Met-CAT</t>
  </si>
  <si>
    <t>ATG</t>
  </si>
  <si>
    <t>AAAAAGATAAGCTAATTAAGCTACTGGGTTCATACCCCATTTATAAAGGTTATAATCCTTTTCTTTTTACCA</t>
  </si>
  <si>
    <t>(((((((..((((.....))))(.((((.......)))).)...(((((.......))))))))))))....</t>
  </si>
  <si>
    <t>mtdbD00006292-Ile-GAT</t>
  </si>
  <si>
    <t>Ile</t>
  </si>
  <si>
    <t>Ile-GAT</t>
  </si>
  <si>
    <t>ATA,ATC,ATT</t>
  </si>
  <si>
    <t>AATGAATTGCCTGATAAAAAGGATTACCTTGATAGGGTAAATCATGCAGTTTTCTGCATTCATTGCCA</t>
  </si>
  <si>
    <t>(((((((..(((.......))).(((((.......))))).....((((....)))))))))))....</t>
  </si>
  <si>
    <t>mtdbD00006297-Tyr-GTA</t>
  </si>
  <si>
    <t>Tyr</t>
  </si>
  <si>
    <t>Tyr-GTA</t>
  </si>
  <si>
    <t>TAC,TAT</t>
  </si>
  <si>
    <t>GATTAAGTGGCTGAAGTTTAGGCGATAGATTGTAAATCTATATATAAGATTTATTCTTCTTAATCACCA</t>
  </si>
  <si>
    <t>(((((((..(((........))).(((((.......)))))....((((.....)))))))))))....</t>
  </si>
  <si>
    <t>mtdbD00006303-Arg-TCG</t>
  </si>
  <si>
    <t>Arg</t>
  </si>
  <si>
    <t>Arg-TCG</t>
  </si>
  <si>
    <t>CGA,CGG</t>
  </si>
  <si>
    <t>GAATATGAAGCGATTGATTGCAATTAGTTTCGACCTAATCTTAGGTAATTATACCCTTATTCTCCA</t>
  </si>
  <si>
    <t>(((((.(..((((....)))).(((((.......)))))....((((....))))).)))))....</t>
  </si>
  <si>
    <t>mtdbD00006298-Leu-TAA</t>
  </si>
  <si>
    <t>Leu-TAA</t>
  </si>
  <si>
    <t>TTA,TTG</t>
  </si>
  <si>
    <t>TCTAATATGGCAGATTAGTGCAATAGATTTAAGCTCTATATATAAAGTATTTTACTTTTATTAGAACCA</t>
  </si>
  <si>
    <t>(((((((..(((......))).(((((.......)))))....(((((.....))))))))))))....</t>
  </si>
  <si>
    <t>mtdbD00006302-Ala-TGC</t>
  </si>
  <si>
    <t>Ala</t>
  </si>
  <si>
    <t>Ala-TGC</t>
  </si>
  <si>
    <t>GCA,GCG</t>
  </si>
  <si>
    <t>AGGGTTGTAGTTAAATATAACATTTGATTTGCATTCAAAAAGTATTGAATATTCAATCTACCTTACCA</t>
  </si>
  <si>
    <t>(((((.(..((((....)))).(((((.......)))))....(((((....)))))).)))))....</t>
  </si>
  <si>
    <t>mtdbD00006296-Cys-GCA</t>
  </si>
  <si>
    <t>Cys</t>
  </si>
  <si>
    <t>Cys-GCA</t>
  </si>
  <si>
    <t>TGC,TGT</t>
  </si>
  <si>
    <t>GGTCTTATAGTCAATAATGATATCAAACTGCAATTTTGAAGGAGTAAGTTTTACTAAGGCTTCCA</t>
  </si>
  <si>
    <t>(((((((..((((....)))).(((((.......)))))....(((((.))))))))))))....</t>
  </si>
  <si>
    <t>mtdbD00006308-His-GTG</t>
  </si>
  <si>
    <t>His</t>
  </si>
  <si>
    <t>His-GTG</t>
  </si>
  <si>
    <t>CAC,CAT</t>
  </si>
  <si>
    <t>ATTTAAATAGTTTAAAAAAAATACTAATTTGTGGTGTTAGTGATATGAAAATATTCATTTTAAATCCCA</t>
  </si>
  <si>
    <t>(((((((..((((.....))))((((((.......))))))...(((((....))))))))))))....</t>
  </si>
  <si>
    <t>mtdbD00006310-Pro-TGG</t>
  </si>
  <si>
    <t>Pro</t>
  </si>
  <si>
    <t>Pro-TGG</t>
  </si>
  <si>
    <t>CCA,CCG</t>
  </si>
  <si>
    <t>CAAGAGGTAGTTTATTTAAAATATTAATTTTGGGGATTAATGAAAAAGAAATTTCTTTTCTCTTGACCA</t>
  </si>
  <si>
    <t>Strain</t>
  </si>
  <si>
    <t>Description</t>
  </si>
  <si>
    <t>Identifiers</t>
  </si>
  <si>
    <t>w1118</t>
  </si>
  <si>
    <t>wild type control</t>
  </si>
  <si>
    <t>maintained in the lab</t>
  </si>
  <si>
    <t>N/A</t>
  </si>
  <si>
    <t xml:space="preserve">Actin5C-Gal4 </t>
  </si>
  <si>
    <t>gal4 line</t>
  </si>
  <si>
    <t>Bloomington Drosophila Stock Center</t>
  </si>
  <si>
    <t>#3954</t>
  </si>
  <si>
    <t xml:space="preserve">Actin5C-Gal4:PR </t>
  </si>
  <si>
    <t>#9431</t>
  </si>
  <si>
    <t>PolrMT-gfp</t>
  </si>
  <si>
    <t>A Bac clone trangene carrying gfp cDNA inserted into the genomic DNA of PolrMT</t>
  </si>
  <si>
    <r>
      <t xml:space="preserve">Zhang </t>
    </r>
    <r>
      <rPr>
        <i/>
        <sz val="14"/>
        <color theme="1"/>
        <rFont val="Times New Roman"/>
        <family val="1"/>
      </rPr>
      <t>et al.</t>
    </r>
    <r>
      <rPr>
        <sz val="14"/>
        <color theme="1"/>
        <rFont val="Times New Roman"/>
        <family val="1"/>
      </rPr>
      <t>, 2019</t>
    </r>
  </si>
  <si>
    <t>https://doi.org/10.1016/j.molcel.2019.01.013</t>
  </si>
  <si>
    <t>PolrMTdel</t>
  </si>
  <si>
    <t>This study</t>
  </si>
  <si>
    <t xml:space="preserve">UASz-PolrMT-gfp </t>
  </si>
  <si>
    <t xml:space="preserve">UASz trangegen generated by Phi31 medidated transgnesis </t>
  </si>
  <si>
    <t xml:space="preserve">UASz-PolrMTE423P-gfp </t>
  </si>
  <si>
    <t xml:space="preserve">w1118;PolrMTdel;UASz-PolrMT-gfp / Actin5C-Gal4 </t>
  </si>
  <si>
    <t xml:space="preserve">w1118;PolrMTdel;UASz-PolrMTE423P-gfp  / Actin5C-Gal4 </t>
  </si>
  <si>
    <t xml:space="preserve">w1118;UASz-PolrMT-gfp / Actin5C-Gal4:PR </t>
  </si>
  <si>
    <t xml:space="preserve">w1118;UASz-PolrMTE423P-gfp  / Actin5C-Gal4:PR </t>
  </si>
  <si>
    <t>Oligonucleotides</t>
  </si>
  <si>
    <t>CG4644 chiRNA targeting sequence:</t>
  </si>
  <si>
    <t>5’-GGTCCAAATCGGATGAGCCATGG-3’ and 5’-GGGTCGCCTGGAACCGGAT-GAGG-3’</t>
  </si>
  <si>
    <t xml:space="preserve">5’-ATGTATCGCTTGCTGAGTGC-3’ </t>
  </si>
  <si>
    <t>5’-ACGATTAAGCCTAGGCACTG-3’</t>
  </si>
  <si>
    <t>5′-TCCAAGGTATCACGAAGCC-3′</t>
  </si>
  <si>
    <t xml:space="preserve">5′-AACCTTCAGAACGCCAC-3′ </t>
  </si>
  <si>
    <t>5′-ATTGGAGTTAATTTAACATTTTTTCCTCA-3′</t>
  </si>
  <si>
    <t>5′-AGTTGATACAATATTTCATGTTGTGTAAG-3′</t>
  </si>
  <si>
    <t>5’-GACGCTTCAAGGGACAGTATCTG-3’</t>
  </si>
  <si>
    <t>5’-AAACGCGGTTCTGCATGAG-3’</t>
  </si>
  <si>
    <t>5’-AGCCAAACCCCCTCTTCTA-3’</t>
  </si>
  <si>
    <t>5’-TTTTGATTTTGCTGAAGGAGAAT-3’</t>
  </si>
  <si>
    <t>EMSA/Ribonuclease activity, RNA oligos:</t>
  </si>
  <si>
    <t xml:space="preserve">5’-GUAAAAUACUU-UAUAUAUAGAGCUUAAAUC-3’ </t>
  </si>
  <si>
    <t>EMSA, DNA oligos:</t>
  </si>
  <si>
    <t>Forward 5’-GATTTAAGCTCTATATATAAAGTATTTTAC-3’ and Reverse 5’-GTAAAATACTTTATATATAGAGCTTAAATC-3’</t>
  </si>
  <si>
    <t>RNase activity, biotinylated RNA markers:</t>
  </si>
  <si>
    <t xml:space="preserve">5’-AUGGGUGGGUCGAGCGAUCG AUCGAUCGAU-3’, 5’-AGCUAGCUAGCUAGCUAGCUAGCUA-3’, 5’- AGCUAGCUAGCUAGCUAGCU-3’, and 5’- AGCUAGCUAG-3’ </t>
  </si>
  <si>
    <t>RNase activity, 6-FAM-labeled RNA markers:</t>
  </si>
  <si>
    <t>5’-UAAAAUACUUUAUAUAUAGAGCUUAAAUC-3’, 5’-UAAAAUACUUUAUAU-3’, and 5’-UAAAA-3’.</t>
  </si>
  <si>
    <t>Forward 5’-TCATTTAGTTCCTCAAGGAACA-3’ and 5’-CACCCGCTATTCTTATACCTT-3’, Reverse 5’-TTAATTTACTTCTCTAGAATATAAA-3’</t>
  </si>
  <si>
    <t>Forward 5’-GATTTAAATTGCGGTAGATTG-3’ and 5’-GTTGAATTATACTCCGTGGTATAA-3’, Reverse 5’-ATATAAAAATAATAAAATTAATAAAATT-3’</t>
  </si>
  <si>
    <t>Forward 5’-ATGATTATAATTTTATATTGAAGTTTACC-3’ and 5’-ATATAGCAGCTCCTCCAACA-3’, Reverse 5’-TTATATAATTCTAAAAGATTGAAAATAATC-3’</t>
  </si>
  <si>
    <t>Forward 5’-TTGCTGAAGGAGAATCAGAA-3’ and 5'-TCTATTTCATTAGCTGAAACTAATCG-3’; Reverse 5’-CTATAATAAAGAAAATAATAAAATTTTAA-3’</t>
  </si>
  <si>
    <t>Forward 5’-AATACCTCGACGTTATTCAGAT-3’ and 5'-TATAGCAGGTTTTATTCACTGATACC-3’; Reverse 5’-TTAATTTGTTAAAAGTGGTAATTCAG-3’</t>
  </si>
  <si>
    <t>Forward 5’-AATCCTTTAGTAACACCTGCCC-3’ and 5’-ACCAAATTTATTGGGAGACC-3’; Reverse 5’-TTAATTTAATAAATTATCTCATCATTTTG-3’</t>
  </si>
  <si>
    <t>Forward 5’-TTGGAGAGTTCATATCGATAA-3’ and 5’-AGTTACTTTAGGGATAACAGCGTAA-3’; Reverse 5’-TTTATATTAATAATATTCTTATAAAAAATA-3’</t>
  </si>
  <si>
    <t>Forward 5’-CAGTTTATATACCGTCGTTATCAGA-3’ and 5’- ATCGATAATCCACGATGGAC-3’; Reverse 5’-TCATTCTAGATACACTTTCCAGTACA-3’</t>
  </si>
  <si>
    <t>Forward 5’-CGTAACATCTTTAGCCTCTAATGAA-3’ and 5’-GGAGGAATACTTGTATTATTTATTTACG-3’; Reverse 5’-TTAAGATATTATTCGAATAGGTCCT-3’</t>
  </si>
  <si>
    <t>Forward 5’-AAGCTTTAATCGACCGAGAA-3’ and 5’-TGTGGATTTGATCCAAAATC-3’; Reverse 5’- TTAGTTTGATCAATTTAACATTCC-3’</t>
  </si>
  <si>
    <t>Forward 5’-TTACAATTCTTCAAGCTTATGAA-3’ and 5’-TAATCATTCACAGACTACTCAAGG-3’; Reverse 5’-TTATCCTCCTCATCAGTAAATT-3’</t>
  </si>
  <si>
    <t>Forward 5’-TACCCATAAACTCACAAATTC-3’ and 5’-TAACAGCTGCTGATGTTATTCA-3’; Reverse 5’-TGAAGAGTTATTTCTAGAAATTCATTT-3’</t>
  </si>
  <si>
    <t>Forward 5’-CATTAGGAGGATTACCTCCAT-3’ and 5’-ACCAAAATGACTTGTAATTCAAC-3’; Reverse 5’-TTAAAATATAAAATAAAATAAAGAAATTAA-3’</t>
  </si>
  <si>
    <t>CG4644, genotyping Forward:</t>
  </si>
  <si>
    <t>CG4644, genotyping Reverse:</t>
  </si>
  <si>
    <r>
      <t xml:space="preserve">QPCR, </t>
    </r>
    <r>
      <rPr>
        <i/>
        <sz val="12"/>
        <color theme="1"/>
        <rFont val="Times New Roman"/>
        <family val="1"/>
      </rPr>
      <t>his4</t>
    </r>
    <r>
      <rPr>
        <sz val="12"/>
        <color theme="1"/>
        <rFont val="Times New Roman"/>
        <family val="1"/>
      </rPr>
      <t xml:space="preserve">, Forward: </t>
    </r>
  </si>
  <si>
    <r>
      <t xml:space="preserve">QPCR, </t>
    </r>
    <r>
      <rPr>
        <i/>
        <sz val="12"/>
        <color theme="1"/>
        <rFont val="Times New Roman"/>
        <family val="1"/>
      </rPr>
      <t>his4</t>
    </r>
    <r>
      <rPr>
        <sz val="12"/>
        <color theme="1"/>
        <rFont val="Times New Roman"/>
        <family val="1"/>
      </rPr>
      <t xml:space="preserve">, Reverse: </t>
    </r>
  </si>
  <si>
    <r>
      <t xml:space="preserve">QPCR, </t>
    </r>
    <r>
      <rPr>
        <i/>
        <sz val="12"/>
        <color theme="1"/>
        <rFont val="Times New Roman"/>
        <family val="1"/>
      </rPr>
      <t>mt:CoI</t>
    </r>
    <r>
      <rPr>
        <sz val="12"/>
        <color theme="1"/>
        <rFont val="Times New Roman"/>
        <family val="1"/>
      </rPr>
      <t xml:space="preserve">, Forward: </t>
    </r>
  </si>
  <si>
    <r>
      <t xml:space="preserve">QPCR, </t>
    </r>
    <r>
      <rPr>
        <i/>
        <sz val="12"/>
        <color theme="1"/>
        <rFont val="Times New Roman"/>
        <family val="1"/>
      </rPr>
      <t>mt:CoI</t>
    </r>
    <r>
      <rPr>
        <sz val="12"/>
        <color theme="1"/>
        <rFont val="Times New Roman"/>
        <family val="1"/>
      </rPr>
      <t xml:space="preserve">, Reverse: </t>
    </r>
  </si>
  <si>
    <r>
      <t xml:space="preserve">QPCR, </t>
    </r>
    <r>
      <rPr>
        <i/>
        <sz val="12"/>
        <color theme="1"/>
        <rFont val="Times New Roman"/>
        <family val="1"/>
      </rPr>
      <t>rp49</t>
    </r>
    <r>
      <rPr>
        <sz val="12"/>
        <color theme="1"/>
        <rFont val="Times New Roman"/>
        <family val="1"/>
      </rPr>
      <t>, Forward:</t>
    </r>
  </si>
  <si>
    <r>
      <t xml:space="preserve">QPCR, </t>
    </r>
    <r>
      <rPr>
        <i/>
        <sz val="12"/>
        <color theme="1"/>
        <rFont val="Times New Roman"/>
        <family val="1"/>
      </rPr>
      <t>rp49</t>
    </r>
    <r>
      <rPr>
        <sz val="12"/>
        <color theme="1"/>
        <rFont val="Times New Roman"/>
        <family val="1"/>
      </rPr>
      <t>, Reverse:</t>
    </r>
  </si>
  <si>
    <r>
      <t xml:space="preserve">QPCR, </t>
    </r>
    <r>
      <rPr>
        <i/>
        <sz val="12"/>
        <color theme="1"/>
        <rFont val="Times New Roman"/>
        <family val="1"/>
      </rPr>
      <t>mt:ND1</t>
    </r>
    <r>
      <rPr>
        <sz val="12"/>
        <color theme="1"/>
        <rFont val="Times New Roman"/>
        <family val="1"/>
      </rPr>
      <t>, Forward:</t>
    </r>
  </si>
  <si>
    <r>
      <t xml:space="preserve">QPCR, </t>
    </r>
    <r>
      <rPr>
        <i/>
        <sz val="12"/>
        <color theme="1"/>
        <rFont val="Times New Roman"/>
        <family val="1"/>
      </rPr>
      <t>mt:ND1</t>
    </r>
    <r>
      <rPr>
        <sz val="12"/>
        <color theme="1"/>
        <rFont val="Times New Roman"/>
        <family val="1"/>
      </rPr>
      <t>, Reverse:</t>
    </r>
  </si>
  <si>
    <r>
      <t xml:space="preserve">Primers for Poly(A) tail length, </t>
    </r>
    <r>
      <rPr>
        <i/>
        <sz val="12"/>
        <color theme="1"/>
        <rFont val="Times New Roman"/>
        <family val="1"/>
      </rPr>
      <t>mt:ATP6/8</t>
    </r>
    <r>
      <rPr>
        <sz val="12"/>
        <color theme="1"/>
        <rFont val="Times New Roman"/>
        <family val="1"/>
      </rPr>
      <t>:</t>
    </r>
  </si>
  <si>
    <r>
      <t xml:space="preserve">Primers for Poly(A) tail length, </t>
    </r>
    <r>
      <rPr>
        <i/>
        <sz val="12"/>
        <color theme="1"/>
        <rFont val="Times New Roman"/>
        <family val="1"/>
      </rPr>
      <t>mt:ND5</t>
    </r>
    <r>
      <rPr>
        <sz val="12"/>
        <color theme="1"/>
        <rFont val="Times New Roman"/>
        <family val="1"/>
      </rPr>
      <t>:</t>
    </r>
  </si>
  <si>
    <r>
      <t xml:space="preserve">Primers for Poly(A) tail length, </t>
    </r>
    <r>
      <rPr>
        <i/>
        <sz val="12"/>
        <color theme="1"/>
        <rFont val="Times New Roman"/>
        <family val="1"/>
      </rPr>
      <t>mt:ND4/4L</t>
    </r>
    <r>
      <rPr>
        <sz val="12"/>
        <color theme="1"/>
        <rFont val="Times New Roman"/>
        <family val="1"/>
      </rPr>
      <t>:</t>
    </r>
  </si>
  <si>
    <r>
      <t xml:space="preserve">Primers for Poly(A) tail length, </t>
    </r>
    <r>
      <rPr>
        <i/>
        <sz val="12"/>
        <color theme="1"/>
        <rFont val="Times New Roman"/>
        <family val="1"/>
      </rPr>
      <t>mt:ND1</t>
    </r>
    <r>
      <rPr>
        <sz val="12"/>
        <color theme="1"/>
        <rFont val="Times New Roman"/>
        <family val="1"/>
      </rPr>
      <t>:</t>
    </r>
  </si>
  <si>
    <r>
      <t xml:space="preserve">Primers for Poly(A) tail length, </t>
    </r>
    <r>
      <rPr>
        <i/>
        <sz val="12"/>
        <color theme="1"/>
        <rFont val="Times New Roman"/>
        <family val="1"/>
      </rPr>
      <t>mt:CoI</t>
    </r>
    <r>
      <rPr>
        <sz val="12"/>
        <color theme="1"/>
        <rFont val="Times New Roman"/>
        <family val="1"/>
      </rPr>
      <t>:</t>
    </r>
  </si>
  <si>
    <r>
      <t xml:space="preserve">Primers for Poly(A) tail length, </t>
    </r>
    <r>
      <rPr>
        <i/>
        <sz val="12"/>
        <color theme="1"/>
        <rFont val="Times New Roman"/>
        <family val="1"/>
      </rPr>
      <t>mt:CytB</t>
    </r>
    <r>
      <rPr>
        <sz val="12"/>
        <color theme="1"/>
        <rFont val="Times New Roman"/>
        <family val="1"/>
      </rPr>
      <t>:</t>
    </r>
  </si>
  <si>
    <r>
      <t xml:space="preserve">Primers for Poly(A) tail length, </t>
    </r>
    <r>
      <rPr>
        <i/>
        <sz val="12"/>
        <color theme="1"/>
        <rFont val="Times New Roman"/>
        <family val="1"/>
      </rPr>
      <t>mt:16S</t>
    </r>
    <r>
      <rPr>
        <sz val="12"/>
        <color theme="1"/>
        <rFont val="Times New Roman"/>
        <family val="1"/>
      </rPr>
      <t>:</t>
    </r>
  </si>
  <si>
    <r>
      <t xml:space="preserve">Primers for Poly(A) tail length, </t>
    </r>
    <r>
      <rPr>
        <i/>
        <sz val="12"/>
        <color theme="1"/>
        <rFont val="Times New Roman"/>
        <family val="1"/>
      </rPr>
      <t>mt:12S</t>
    </r>
    <r>
      <rPr>
        <sz val="12"/>
        <color theme="1"/>
        <rFont val="Times New Roman"/>
        <family val="1"/>
      </rPr>
      <t>:</t>
    </r>
  </si>
  <si>
    <r>
      <t xml:space="preserve">Primers for Poly(A) tail length, </t>
    </r>
    <r>
      <rPr>
        <i/>
        <sz val="12"/>
        <color theme="1"/>
        <rFont val="Times New Roman"/>
        <family val="1"/>
      </rPr>
      <t>mt:ND6</t>
    </r>
    <r>
      <rPr>
        <sz val="12"/>
        <color theme="1"/>
        <rFont val="Times New Roman"/>
        <family val="1"/>
      </rPr>
      <t>:</t>
    </r>
  </si>
  <si>
    <r>
      <t xml:space="preserve">Primers for Poly(A) tail length, </t>
    </r>
    <r>
      <rPr>
        <i/>
        <sz val="12"/>
        <color theme="1"/>
        <rFont val="Times New Roman"/>
        <family val="1"/>
      </rPr>
      <t>mt:ND3</t>
    </r>
    <r>
      <rPr>
        <sz val="12"/>
        <color theme="1"/>
        <rFont val="Times New Roman"/>
        <family val="1"/>
      </rPr>
      <t>:</t>
    </r>
  </si>
  <si>
    <r>
      <t xml:space="preserve">Primers for Poly(A) tail length, </t>
    </r>
    <r>
      <rPr>
        <i/>
        <sz val="12"/>
        <color theme="1"/>
        <rFont val="Times New Roman"/>
        <family val="1"/>
      </rPr>
      <t>mt:CoIII</t>
    </r>
    <r>
      <rPr>
        <sz val="12"/>
        <color theme="1"/>
        <rFont val="Times New Roman"/>
        <family val="1"/>
      </rPr>
      <t>:</t>
    </r>
  </si>
  <si>
    <r>
      <t xml:space="preserve">Primers for Poly(A) tail length, </t>
    </r>
    <r>
      <rPr>
        <i/>
        <sz val="12"/>
        <color theme="1"/>
        <rFont val="Times New Roman"/>
        <family val="1"/>
      </rPr>
      <t>mt:CoII</t>
    </r>
    <r>
      <rPr>
        <sz val="12"/>
        <color theme="1"/>
        <rFont val="Times New Roman"/>
        <family val="1"/>
      </rPr>
      <t>:</t>
    </r>
  </si>
  <si>
    <r>
      <t xml:space="preserve">Primers for Poly(A) tail length, </t>
    </r>
    <r>
      <rPr>
        <i/>
        <sz val="12"/>
        <color theme="1"/>
        <rFont val="Times New Roman"/>
        <family val="1"/>
      </rPr>
      <t>mt:ND2</t>
    </r>
    <r>
      <rPr>
        <sz val="12"/>
        <color theme="1"/>
        <rFont val="Times New Roman"/>
        <family val="1"/>
      </rPr>
      <t>:</t>
    </r>
  </si>
  <si>
    <t>Notes</t>
  </si>
  <si>
    <r>
      <t xml:space="preserve">For protein expression in </t>
    </r>
    <r>
      <rPr>
        <i/>
        <sz val="12"/>
        <color theme="1"/>
        <rFont val="Times New Roman"/>
        <family val="1"/>
      </rPr>
      <t>E. coli</t>
    </r>
  </si>
  <si>
    <t>For UASz transgene</t>
  </si>
  <si>
    <r>
      <t xml:space="preserve">Fig. 5a&amp;b 3;Fig. 5c&amp;d </t>
    </r>
    <r>
      <rPr>
        <i/>
        <sz val="14"/>
        <color theme="1"/>
        <rFont val="Times New Roman"/>
        <family val="1"/>
      </rPr>
      <t>PolrMT</t>
    </r>
  </si>
  <si>
    <r>
      <t xml:space="preserve">Fig. 5a&amp;b 4;Fig. 5c&amp;d </t>
    </r>
    <r>
      <rPr>
        <i/>
        <sz val="14"/>
        <color theme="1"/>
        <rFont val="Times New Roman"/>
        <family val="1"/>
      </rPr>
      <t>PolrMTE423P</t>
    </r>
  </si>
  <si>
    <t>progesterone indicuble gal4 line; Fig. 6a-d Ctrl; Extended Fig. 5a ctrl</t>
  </si>
  <si>
    <t>Fig. 6a-f PolrMT; Extended Fig. 4c-g PolrMT; Extended Fig. 5a-c PolrMT</t>
  </si>
  <si>
    <t>Fig. 6a-f PolrMTE423P&amp;E423P; Extended Fig. 4c-g E423P; Extended Fig. 5a-c PolrMTE423P</t>
  </si>
  <si>
    <t>a deletion mutant generated by CRISPR meidated recombination; Fig. 5a&amp;b 2</t>
  </si>
  <si>
    <r>
      <t xml:space="preserve">Genotypes of all lines used in this study. Experimental Models: </t>
    </r>
    <r>
      <rPr>
        <b/>
        <i/>
        <sz val="14"/>
        <color theme="1"/>
        <rFont val="Times New Roman"/>
        <family val="1"/>
      </rPr>
      <t>D. melanogaster</t>
    </r>
  </si>
  <si>
    <t>Plasmids generated in this study</t>
  </si>
  <si>
    <t xml:space="preserve">Primers used in this study. All oligos were synthesized by IDT DNA Inc.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</si>
</sst>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3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2" xfId="0" applyBorder="1"/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8" borderId="0" xfId="0" applyFont="1" applyFill="1" applyAlignment="1">
      <alignment horizontal="left"/>
    </xf>
    <xf numFmtId="0" fontId="5" fillId="9" borderId="0" xfId="0" applyFont="1" applyFill="1" applyAlignment="1">
      <alignment horizontal="left"/>
    </xf>
    <xf numFmtId="0" fontId="6" fillId="0" borderId="0" xfId="0" applyFont="1"/>
    <xf numFmtId="0" fontId="7" fillId="0" borderId="0" xfId="0" applyFont="1"/>
    <xf numFmtId="0" fontId="1" fillId="0" borderId="0" xfId="0" applyFont="1"/>
    <xf numFmtId="0" fontId="8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4" borderId="0" xfId="0" applyFont="1" applyFill="1" applyAlignment="1">
      <alignment vertical="top" wrapText="1"/>
    </xf>
    <xf numFmtId="0" fontId="1" fillId="0" borderId="0" xfId="0" applyFont="1"/>
    <xf numFmtId="0" fontId="3" fillId="5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EEC46-CA58-B44E-AD03-F86D5AB2ECF3}">
  <dimension ref="A1:D14"/>
  <sheetViews>
    <sheetView workbookViewId="0">
      <selection activeCell="C15" sqref="C15:D16"/>
    </sheetView>
  </sheetViews>
  <sheetFormatPr baseColWidth="10" defaultRowHeight="18" x14ac:dyDescent="0.2"/>
  <cols>
    <col min="1" max="1" width="61.83203125" style="34" bestFit="1" customWidth="1"/>
    <col min="2" max="2" width="95.33203125" style="34" bestFit="1" customWidth="1"/>
    <col min="3" max="3" width="38.1640625" style="34" bestFit="1" customWidth="1"/>
    <col min="4" max="5" width="44.6640625" style="34" bestFit="1" customWidth="1"/>
    <col min="6" max="16384" width="10.83203125" style="34"/>
  </cols>
  <sheetData>
    <row r="1" spans="1:4" x14ac:dyDescent="0.2">
      <c r="A1" s="37" t="s">
        <v>426</v>
      </c>
    </row>
    <row r="3" spans="1:4" x14ac:dyDescent="0.2">
      <c r="A3" s="34" t="s">
        <v>334</v>
      </c>
      <c r="B3" s="34" t="s">
        <v>335</v>
      </c>
      <c r="C3" s="34" t="s">
        <v>182</v>
      </c>
      <c r="D3" s="34" t="s">
        <v>336</v>
      </c>
    </row>
    <row r="4" spans="1:4" x14ac:dyDescent="0.2">
      <c r="A4" s="35" t="s">
        <v>337</v>
      </c>
      <c r="B4" s="34" t="s">
        <v>338</v>
      </c>
      <c r="C4" s="34" t="s">
        <v>339</v>
      </c>
      <c r="D4" s="34" t="s">
        <v>340</v>
      </c>
    </row>
    <row r="5" spans="1:4" x14ac:dyDescent="0.2">
      <c r="A5" s="35" t="s">
        <v>341</v>
      </c>
      <c r="B5" s="34" t="s">
        <v>342</v>
      </c>
      <c r="C5" s="34" t="s">
        <v>343</v>
      </c>
      <c r="D5" s="34" t="s">
        <v>344</v>
      </c>
    </row>
    <row r="6" spans="1:4" x14ac:dyDescent="0.2">
      <c r="A6" s="35" t="s">
        <v>345</v>
      </c>
      <c r="B6" s="34" t="s">
        <v>422</v>
      </c>
      <c r="C6" s="34" t="s">
        <v>343</v>
      </c>
      <c r="D6" s="34" t="s">
        <v>346</v>
      </c>
    </row>
    <row r="7" spans="1:4" x14ac:dyDescent="0.2">
      <c r="A7" s="35" t="s">
        <v>347</v>
      </c>
      <c r="B7" s="34" t="s">
        <v>348</v>
      </c>
      <c r="C7" s="34" t="s">
        <v>349</v>
      </c>
      <c r="D7" s="34" t="s">
        <v>350</v>
      </c>
    </row>
    <row r="8" spans="1:4" x14ac:dyDescent="0.2">
      <c r="A8" s="35" t="s">
        <v>351</v>
      </c>
      <c r="B8" s="34" t="s">
        <v>425</v>
      </c>
      <c r="C8" s="34" t="s">
        <v>352</v>
      </c>
      <c r="D8" s="34" t="s">
        <v>340</v>
      </c>
    </row>
    <row r="9" spans="1:4" x14ac:dyDescent="0.2">
      <c r="A9" s="35" t="s">
        <v>353</v>
      </c>
      <c r="B9" s="34" t="s">
        <v>354</v>
      </c>
      <c r="C9" s="34" t="s">
        <v>352</v>
      </c>
      <c r="D9" s="34" t="s">
        <v>340</v>
      </c>
    </row>
    <row r="10" spans="1:4" x14ac:dyDescent="0.2">
      <c r="A10" s="35" t="s">
        <v>355</v>
      </c>
      <c r="B10" s="34" t="s">
        <v>354</v>
      </c>
      <c r="C10" s="34" t="s">
        <v>352</v>
      </c>
      <c r="D10" s="34" t="s">
        <v>340</v>
      </c>
    </row>
    <row r="11" spans="1:4" x14ac:dyDescent="0.2">
      <c r="A11" s="35" t="s">
        <v>356</v>
      </c>
      <c r="B11" s="34" t="s">
        <v>420</v>
      </c>
      <c r="C11" s="34" t="s">
        <v>352</v>
      </c>
      <c r="D11" s="34" t="s">
        <v>340</v>
      </c>
    </row>
    <row r="12" spans="1:4" x14ac:dyDescent="0.2">
      <c r="A12" s="35" t="s">
        <v>357</v>
      </c>
      <c r="B12" s="34" t="s">
        <v>421</v>
      </c>
      <c r="C12" s="34" t="s">
        <v>352</v>
      </c>
      <c r="D12" s="34" t="s">
        <v>340</v>
      </c>
    </row>
    <row r="13" spans="1:4" x14ac:dyDescent="0.2">
      <c r="A13" s="35" t="s">
        <v>358</v>
      </c>
      <c r="B13" s="34" t="s">
        <v>423</v>
      </c>
      <c r="C13" s="34" t="s">
        <v>352</v>
      </c>
      <c r="D13" s="34" t="s">
        <v>340</v>
      </c>
    </row>
    <row r="14" spans="1:4" x14ac:dyDescent="0.2">
      <c r="A14" s="35" t="s">
        <v>359</v>
      </c>
      <c r="B14" s="34" t="s">
        <v>424</v>
      </c>
      <c r="C14" s="34" t="s">
        <v>352</v>
      </c>
      <c r="D14" s="34" t="s">
        <v>340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3347D-53E1-7C4C-B5FD-05ADD141CB17}">
  <dimension ref="B2:AB86"/>
  <sheetViews>
    <sheetView workbookViewId="0">
      <selection activeCell="C13" sqref="C13"/>
    </sheetView>
  </sheetViews>
  <sheetFormatPr baseColWidth="10" defaultRowHeight="16" x14ac:dyDescent="0.2"/>
  <cols>
    <col min="1" max="1" width="10.83203125" style="12"/>
    <col min="2" max="2" width="19.83203125" style="12" bestFit="1" customWidth="1"/>
    <col min="3" max="3" width="12.6640625" style="12" bestFit="1" customWidth="1"/>
    <col min="4" max="4" width="25" style="12" bestFit="1" customWidth="1"/>
    <col min="5" max="5" width="9.1640625" style="12" bestFit="1" customWidth="1"/>
    <col min="6" max="7" width="17.33203125" style="12" bestFit="1" customWidth="1"/>
    <col min="8" max="8" width="12.5" style="12" bestFit="1" customWidth="1"/>
    <col min="9" max="9" width="10.1640625" style="12" bestFit="1" customWidth="1"/>
    <col min="10" max="10" width="11" style="12" bestFit="1" customWidth="1"/>
    <col min="11" max="12" width="17.33203125" style="12" bestFit="1" customWidth="1"/>
    <col min="13" max="13" width="15.6640625" style="12" bestFit="1" customWidth="1"/>
    <col min="14" max="14" width="11" style="12" bestFit="1" customWidth="1"/>
    <col min="15" max="15" width="9.1640625" style="12" bestFit="1" customWidth="1"/>
    <col min="16" max="16" width="12.5" style="12" bestFit="1" customWidth="1"/>
    <col min="17" max="17" width="9.1640625" style="12" bestFit="1" customWidth="1"/>
    <col min="18" max="18" width="11" style="12" bestFit="1" customWidth="1"/>
    <col min="19" max="19" width="9.1640625" style="12" bestFit="1" customWidth="1"/>
    <col min="20" max="20" width="12.5" style="12" bestFit="1" customWidth="1"/>
    <col min="21" max="21" width="9.1640625" style="12" bestFit="1" customWidth="1"/>
    <col min="22" max="22" width="11" style="12" bestFit="1" customWidth="1"/>
    <col min="23" max="23" width="9.1640625" style="12" bestFit="1" customWidth="1"/>
    <col min="24" max="24" width="12.5" style="12" bestFit="1" customWidth="1"/>
    <col min="25" max="25" width="9.1640625" style="12" bestFit="1" customWidth="1"/>
    <col min="26" max="26" width="11" style="12" bestFit="1" customWidth="1"/>
    <col min="27" max="27" width="9.1640625" style="12" bestFit="1" customWidth="1"/>
    <col min="28" max="28" width="12.5" style="12" bestFit="1" customWidth="1"/>
    <col min="29" max="29" width="9.1640625" style="12" bestFit="1" customWidth="1"/>
    <col min="30" max="30" width="12.1640625" style="12" bestFit="1" customWidth="1"/>
    <col min="31" max="31" width="9.1640625" style="12" bestFit="1" customWidth="1"/>
    <col min="32" max="32" width="12.1640625" style="12" bestFit="1" customWidth="1"/>
    <col min="33" max="16384" width="10.83203125" style="12"/>
  </cols>
  <sheetData>
    <row r="2" spans="2:28" x14ac:dyDescent="0.2">
      <c r="B2" s="38" t="s">
        <v>171</v>
      </c>
    </row>
    <row r="3" spans="2:28" x14ac:dyDescent="0.2">
      <c r="B3" s="38"/>
    </row>
    <row r="4" spans="2:28" x14ac:dyDescent="0.2">
      <c r="B4" s="38"/>
      <c r="E4" s="42" t="s">
        <v>122</v>
      </c>
      <c r="F4" s="40"/>
      <c r="G4" s="40"/>
      <c r="H4" s="41"/>
      <c r="I4" s="42" t="s">
        <v>123</v>
      </c>
      <c r="J4" s="40"/>
      <c r="K4" s="40"/>
      <c r="L4" s="41"/>
      <c r="M4" s="42" t="s">
        <v>124</v>
      </c>
      <c r="N4" s="40"/>
      <c r="O4" s="40"/>
      <c r="P4" s="41"/>
      <c r="Q4" s="42" t="s">
        <v>125</v>
      </c>
      <c r="R4" s="40"/>
      <c r="S4" s="40"/>
      <c r="T4" s="41"/>
      <c r="U4" s="42" t="s">
        <v>126</v>
      </c>
      <c r="V4" s="40"/>
      <c r="W4" s="40"/>
      <c r="X4" s="41"/>
      <c r="Y4" s="40" t="s">
        <v>127</v>
      </c>
      <c r="Z4" s="40"/>
      <c r="AA4" s="40"/>
      <c r="AB4" s="41"/>
    </row>
    <row r="5" spans="2:28" x14ac:dyDescent="0.2">
      <c r="B5" s="38"/>
      <c r="C5" s="8" t="s">
        <v>39</v>
      </c>
      <c r="D5" s="20" t="s">
        <v>128</v>
      </c>
      <c r="E5" s="21" t="s">
        <v>129</v>
      </c>
      <c r="F5" s="8" t="s">
        <v>130</v>
      </c>
      <c r="G5" s="8" t="s">
        <v>131</v>
      </c>
      <c r="H5" s="20" t="s">
        <v>132</v>
      </c>
      <c r="I5" s="8" t="s">
        <v>129</v>
      </c>
      <c r="J5" s="8" t="s">
        <v>130</v>
      </c>
      <c r="K5" s="8" t="s">
        <v>131</v>
      </c>
      <c r="L5" s="20" t="s">
        <v>132</v>
      </c>
      <c r="M5" s="8" t="s">
        <v>129</v>
      </c>
      <c r="N5" s="8" t="s">
        <v>130</v>
      </c>
      <c r="O5" s="8" t="s">
        <v>131</v>
      </c>
      <c r="P5" s="20" t="s">
        <v>132</v>
      </c>
      <c r="Q5" s="8" t="s">
        <v>129</v>
      </c>
      <c r="R5" s="8" t="s">
        <v>130</v>
      </c>
      <c r="S5" s="8" t="s">
        <v>131</v>
      </c>
      <c r="T5" s="20" t="s">
        <v>132</v>
      </c>
      <c r="U5" s="8" t="s">
        <v>129</v>
      </c>
      <c r="V5" s="8" t="s">
        <v>130</v>
      </c>
      <c r="W5" s="8" t="s">
        <v>131</v>
      </c>
      <c r="X5" s="20" t="s">
        <v>132</v>
      </c>
      <c r="Y5" s="8" t="s">
        <v>129</v>
      </c>
      <c r="Z5" s="8" t="s">
        <v>130</v>
      </c>
      <c r="AA5" s="8" t="s">
        <v>131</v>
      </c>
      <c r="AB5" s="20" t="s">
        <v>132</v>
      </c>
    </row>
    <row r="6" spans="2:28" x14ac:dyDescent="0.2">
      <c r="B6" s="38"/>
      <c r="C6" s="13" t="s">
        <v>133</v>
      </c>
      <c r="D6" s="22" t="s">
        <v>70</v>
      </c>
      <c r="E6" s="23">
        <v>64503</v>
      </c>
      <c r="F6" s="24">
        <v>1238</v>
      </c>
      <c r="G6" s="24">
        <f>F6+E6</f>
        <v>65741</v>
      </c>
      <c r="H6" s="25">
        <f>F6/G6</f>
        <v>1.8831475030802694E-2</v>
      </c>
      <c r="I6" s="23">
        <v>46168</v>
      </c>
      <c r="J6" s="24">
        <v>992</v>
      </c>
      <c r="K6" s="24">
        <f>J6+I6</f>
        <v>47160</v>
      </c>
      <c r="L6" s="25">
        <f>J6/K6</f>
        <v>2.1034775233248516E-2</v>
      </c>
      <c r="M6" s="12">
        <v>39067</v>
      </c>
      <c r="N6" s="12">
        <v>670</v>
      </c>
      <c r="O6" s="12">
        <f>N6+M6</f>
        <v>39737</v>
      </c>
      <c r="P6" s="25">
        <f>N6/O6</f>
        <v>1.6860860155522562E-2</v>
      </c>
      <c r="Q6" s="12">
        <v>81003</v>
      </c>
      <c r="R6" s="12">
        <v>1935</v>
      </c>
      <c r="S6" s="12">
        <f>R6+Q6</f>
        <v>82938</v>
      </c>
      <c r="T6" s="25">
        <f>R6/S6</f>
        <v>2.3330680749475512E-2</v>
      </c>
      <c r="U6" s="12">
        <v>67281</v>
      </c>
      <c r="V6" s="12">
        <v>1590</v>
      </c>
      <c r="W6" s="12">
        <f>V6+U6</f>
        <v>68871</v>
      </c>
      <c r="X6" s="25">
        <f>V6/W6</f>
        <v>2.3086640240449537E-2</v>
      </c>
      <c r="Y6" s="12">
        <v>74346</v>
      </c>
      <c r="Z6" s="12">
        <v>1472</v>
      </c>
      <c r="AA6" s="12">
        <f>Z6+Y6</f>
        <v>75818</v>
      </c>
      <c r="AB6" s="25">
        <f>Z6/AA6</f>
        <v>1.9414914664063941E-2</v>
      </c>
    </row>
    <row r="7" spans="2:28" x14ac:dyDescent="0.2">
      <c r="B7" s="38"/>
      <c r="C7" s="13" t="s">
        <v>134</v>
      </c>
      <c r="D7" s="22" t="s">
        <v>52</v>
      </c>
      <c r="E7" s="26">
        <v>4683089</v>
      </c>
      <c r="F7" s="12">
        <v>3450</v>
      </c>
      <c r="G7" s="12">
        <f>F7+E7</f>
        <v>4686539</v>
      </c>
      <c r="H7" s="15">
        <f>F7/G7</f>
        <v>7.3615092075410022E-4</v>
      </c>
      <c r="I7" s="26">
        <v>3715573</v>
      </c>
      <c r="J7" s="12">
        <v>1800</v>
      </c>
      <c r="K7" s="12">
        <f>J7+I7</f>
        <v>3717373</v>
      </c>
      <c r="L7" s="15">
        <f>J7/K7</f>
        <v>4.842129105688345E-4</v>
      </c>
      <c r="M7" s="12">
        <v>2592018</v>
      </c>
      <c r="N7" s="12">
        <v>1813</v>
      </c>
      <c r="O7" s="12">
        <f>N7+M7</f>
        <v>2593831</v>
      </c>
      <c r="P7" s="15">
        <f>N7/O7</f>
        <v>6.9896612385309605E-4</v>
      </c>
      <c r="Q7" s="12">
        <v>5146371</v>
      </c>
      <c r="R7" s="12">
        <v>2560</v>
      </c>
      <c r="S7" s="12">
        <f>R7+Q7</f>
        <v>5148931</v>
      </c>
      <c r="T7" s="15">
        <f>R7/S7</f>
        <v>4.9719058188971653E-4</v>
      </c>
      <c r="U7" s="12">
        <v>4220232</v>
      </c>
      <c r="V7" s="12">
        <v>2617</v>
      </c>
      <c r="W7" s="12">
        <f>V7+U7</f>
        <v>4222849</v>
      </c>
      <c r="X7" s="15">
        <f>V7/W7</f>
        <v>6.1972379310744948E-4</v>
      </c>
      <c r="Y7" s="12">
        <v>4101867</v>
      </c>
      <c r="Z7" s="12">
        <v>2749</v>
      </c>
      <c r="AA7" s="12">
        <f>Z7+Y7</f>
        <v>4104616</v>
      </c>
      <c r="AB7" s="15">
        <f>Z7/AA7</f>
        <v>6.697337826486083E-4</v>
      </c>
    </row>
    <row r="8" spans="2:28" x14ac:dyDescent="0.2">
      <c r="B8" s="38"/>
      <c r="C8" s="13" t="s">
        <v>135</v>
      </c>
      <c r="D8" s="22" t="s">
        <v>55</v>
      </c>
      <c r="E8" s="26">
        <v>1712813</v>
      </c>
      <c r="F8" s="12">
        <v>6312</v>
      </c>
      <c r="G8" s="12">
        <f>F8+E8</f>
        <v>1719125</v>
      </c>
      <c r="H8" s="15">
        <f>F8/G8</f>
        <v>3.6716352795753654E-3</v>
      </c>
      <c r="I8" s="26">
        <v>1415923</v>
      </c>
      <c r="J8" s="12">
        <v>4442</v>
      </c>
      <c r="K8" s="12">
        <f>J8+I8</f>
        <v>1420365</v>
      </c>
      <c r="L8" s="15">
        <f>J8/K8</f>
        <v>3.1273651490989992E-3</v>
      </c>
      <c r="M8" s="12">
        <v>827919</v>
      </c>
      <c r="N8" s="12">
        <v>3768</v>
      </c>
      <c r="O8" s="12">
        <f>N8+M8</f>
        <v>831687</v>
      </c>
      <c r="P8" s="15">
        <f>N8/O8</f>
        <v>4.5305505556777967E-3</v>
      </c>
      <c r="Q8" s="12">
        <v>2217664</v>
      </c>
      <c r="R8" s="12">
        <v>6389</v>
      </c>
      <c r="S8" s="12">
        <f>R8+Q8</f>
        <v>2224053</v>
      </c>
      <c r="T8" s="15">
        <f>R8/S8</f>
        <v>2.8726833398304806E-3</v>
      </c>
      <c r="U8" s="12">
        <v>1631168</v>
      </c>
      <c r="V8" s="12">
        <v>5915</v>
      </c>
      <c r="W8" s="12">
        <f>V8+U8</f>
        <v>1637083</v>
      </c>
      <c r="X8" s="15">
        <f>V8/W8</f>
        <v>3.6131338484365178E-3</v>
      </c>
      <c r="Y8" s="12">
        <v>1538393</v>
      </c>
      <c r="Z8" s="12">
        <v>5355</v>
      </c>
      <c r="AA8" s="12">
        <f>Z8+Y8</f>
        <v>1543748</v>
      </c>
      <c r="AB8" s="15">
        <f>Z8/AA8</f>
        <v>3.4688304049624681E-3</v>
      </c>
    </row>
    <row r="9" spans="2:28" x14ac:dyDescent="0.2">
      <c r="B9" s="38"/>
      <c r="C9" s="13" t="s">
        <v>136</v>
      </c>
      <c r="D9" s="22" t="s">
        <v>90</v>
      </c>
      <c r="E9" s="44">
        <v>3662465</v>
      </c>
      <c r="F9" s="45">
        <v>83141</v>
      </c>
      <c r="G9" s="45">
        <f>F9+E9</f>
        <v>3745606</v>
      </c>
      <c r="H9" s="43">
        <f>F9/G9</f>
        <v>2.2196942230442818E-2</v>
      </c>
      <c r="I9" s="44">
        <v>3096810</v>
      </c>
      <c r="J9" s="45">
        <v>60505</v>
      </c>
      <c r="K9" s="45">
        <f>J9+I9</f>
        <v>3157315</v>
      </c>
      <c r="L9" s="43">
        <f>J9/K9</f>
        <v>1.9163434753896903E-2</v>
      </c>
      <c r="M9" s="45">
        <v>1992763</v>
      </c>
      <c r="N9" s="45">
        <v>42940</v>
      </c>
      <c r="O9" s="45">
        <f>N9+M9</f>
        <v>2035703</v>
      </c>
      <c r="P9" s="43">
        <f>N9/O9</f>
        <v>2.1093450272461161E-2</v>
      </c>
      <c r="Q9" s="45">
        <v>4414829</v>
      </c>
      <c r="R9" s="45">
        <v>98151</v>
      </c>
      <c r="S9" s="45">
        <f>R9+Q9</f>
        <v>4512980</v>
      </c>
      <c r="T9" s="43">
        <f>R9/S9</f>
        <v>2.1748600702861522E-2</v>
      </c>
      <c r="U9" s="45">
        <v>3239401</v>
      </c>
      <c r="V9" s="45">
        <v>57679</v>
      </c>
      <c r="W9" s="45">
        <f>V9+U9</f>
        <v>3297080</v>
      </c>
      <c r="X9" s="43">
        <f>V9/W9</f>
        <v>1.7493964356339549E-2</v>
      </c>
      <c r="Y9" s="45">
        <v>3200522</v>
      </c>
      <c r="Z9" s="45">
        <v>66986</v>
      </c>
      <c r="AA9" s="45">
        <f>Z9+Y9</f>
        <v>3267508</v>
      </c>
      <c r="AB9" s="43">
        <f>Z9/AA9</f>
        <v>2.0500638407006194E-2</v>
      </c>
    </row>
    <row r="10" spans="2:28" x14ac:dyDescent="0.2">
      <c r="B10" s="38"/>
      <c r="C10" s="13" t="s">
        <v>137</v>
      </c>
      <c r="D10" s="22" t="s">
        <v>64</v>
      </c>
      <c r="E10" s="44"/>
      <c r="F10" s="45"/>
      <c r="G10" s="45"/>
      <c r="H10" s="43"/>
      <c r="I10" s="44"/>
      <c r="J10" s="45"/>
      <c r="K10" s="45"/>
      <c r="L10" s="43"/>
      <c r="M10" s="45"/>
      <c r="N10" s="45"/>
      <c r="O10" s="45"/>
      <c r="P10" s="43"/>
      <c r="Q10" s="45"/>
      <c r="R10" s="45"/>
      <c r="S10" s="45"/>
      <c r="T10" s="43"/>
      <c r="U10" s="45"/>
      <c r="V10" s="45"/>
      <c r="W10" s="45"/>
      <c r="X10" s="43"/>
      <c r="Y10" s="45"/>
      <c r="Z10" s="45"/>
      <c r="AA10" s="45"/>
      <c r="AB10" s="43"/>
    </row>
    <row r="11" spans="2:28" x14ac:dyDescent="0.2">
      <c r="B11" s="38"/>
      <c r="C11" s="13" t="s">
        <v>138</v>
      </c>
      <c r="D11" s="22" t="s">
        <v>58</v>
      </c>
      <c r="E11" s="26">
        <v>3249002</v>
      </c>
      <c r="F11" s="12">
        <v>7251</v>
      </c>
      <c r="G11" s="12">
        <f>F11+E11</f>
        <v>3256253</v>
      </c>
      <c r="H11" s="15">
        <f>F11/G11</f>
        <v>2.2267925741642309E-3</v>
      </c>
      <c r="I11" s="26">
        <v>2299647</v>
      </c>
      <c r="J11" s="12">
        <v>4712</v>
      </c>
      <c r="K11" s="12">
        <f>J11+I11</f>
        <v>2304359</v>
      </c>
      <c r="L11" s="15">
        <f>J11/K11</f>
        <v>2.0448202732299956E-3</v>
      </c>
      <c r="M11" s="12">
        <v>1670353</v>
      </c>
      <c r="N11" s="12">
        <v>4434</v>
      </c>
      <c r="O11" s="12">
        <f>N11+M11</f>
        <v>1674787</v>
      </c>
      <c r="P11" s="15">
        <f>N11/O11</f>
        <v>2.6475008463762856E-3</v>
      </c>
      <c r="Q11" s="12">
        <v>3543615</v>
      </c>
      <c r="R11" s="12">
        <v>6445</v>
      </c>
      <c r="S11" s="12">
        <f>R11+Q11</f>
        <v>3550060</v>
      </c>
      <c r="T11" s="15">
        <f>R11/S11</f>
        <v>1.8154622738770613E-3</v>
      </c>
      <c r="U11" s="12">
        <v>3045971</v>
      </c>
      <c r="V11" s="12">
        <v>6657</v>
      </c>
      <c r="W11" s="12">
        <f>V11+U11</f>
        <v>3052628</v>
      </c>
      <c r="X11" s="15">
        <f>V11/W11</f>
        <v>2.1807439360446148E-3</v>
      </c>
      <c r="Y11" s="12">
        <v>2933003</v>
      </c>
      <c r="Z11" s="12">
        <v>5426</v>
      </c>
      <c r="AA11" s="12">
        <f>Z11+Y11</f>
        <v>2938429</v>
      </c>
      <c r="AB11" s="15">
        <f>Z11/AA11</f>
        <v>1.8465649501825635E-3</v>
      </c>
    </row>
    <row r="12" spans="2:28" x14ac:dyDescent="0.2">
      <c r="B12" s="38"/>
      <c r="C12" s="13" t="s">
        <v>139</v>
      </c>
      <c r="D12" s="22" t="s">
        <v>61</v>
      </c>
      <c r="E12" s="26">
        <v>79105</v>
      </c>
      <c r="F12" s="12">
        <v>1239</v>
      </c>
      <c r="G12" s="12">
        <f>F12+E12</f>
        <v>80344</v>
      </c>
      <c r="H12" s="15">
        <f>F12/G12</f>
        <v>1.5421188887782536E-2</v>
      </c>
      <c r="I12" s="26">
        <v>63791</v>
      </c>
      <c r="J12" s="12">
        <v>931</v>
      </c>
      <c r="K12" s="12">
        <f>J12+I12</f>
        <v>64722</v>
      </c>
      <c r="L12" s="15">
        <f>J12/K12</f>
        <v>1.4384598745403418E-2</v>
      </c>
      <c r="M12" s="12">
        <v>40857</v>
      </c>
      <c r="N12" s="12">
        <v>815</v>
      </c>
      <c r="O12" s="12">
        <f>N12+M12</f>
        <v>41672</v>
      </c>
      <c r="P12" s="15">
        <f>N12/O12</f>
        <v>1.9557496640430026E-2</v>
      </c>
      <c r="Q12" s="12">
        <v>96602</v>
      </c>
      <c r="R12" s="12">
        <v>1438</v>
      </c>
      <c r="S12" s="12">
        <f>R12+Q12</f>
        <v>98040</v>
      </c>
      <c r="T12" s="15">
        <f>R12/S12</f>
        <v>1.4667482660138719E-2</v>
      </c>
      <c r="U12" s="12">
        <v>76951</v>
      </c>
      <c r="V12" s="12">
        <v>1303</v>
      </c>
      <c r="W12" s="12">
        <f>V12+U12</f>
        <v>78254</v>
      </c>
      <c r="X12" s="15">
        <f>V12/W12</f>
        <v>1.6650906023973216E-2</v>
      </c>
      <c r="Y12" s="12">
        <v>75962</v>
      </c>
      <c r="Z12" s="12">
        <v>1087</v>
      </c>
      <c r="AA12" s="12">
        <f>Z12+Y12</f>
        <v>77049</v>
      </c>
      <c r="AB12" s="15">
        <f>Z12/AA12</f>
        <v>1.4107905358927435E-2</v>
      </c>
    </row>
    <row r="13" spans="2:28" x14ac:dyDescent="0.2">
      <c r="B13" s="38"/>
      <c r="C13" s="13" t="s">
        <v>140</v>
      </c>
      <c r="D13" s="22" t="s">
        <v>76</v>
      </c>
      <c r="E13" s="26">
        <v>595385</v>
      </c>
      <c r="F13" s="12">
        <v>123</v>
      </c>
      <c r="G13" s="12">
        <f>F13+E13</f>
        <v>595508</v>
      </c>
      <c r="H13" s="15">
        <f>F13/G13</f>
        <v>2.0654634362594624E-4</v>
      </c>
      <c r="I13" s="26">
        <v>466563</v>
      </c>
      <c r="J13" s="12">
        <v>32</v>
      </c>
      <c r="K13" s="12">
        <f>J13+I13</f>
        <v>466595</v>
      </c>
      <c r="L13" s="15">
        <f>J13/K13</f>
        <v>6.8581960801123029E-5</v>
      </c>
      <c r="M13" s="12">
        <v>345179</v>
      </c>
      <c r="N13" s="12">
        <v>42</v>
      </c>
      <c r="O13" s="12">
        <f>N13+M13</f>
        <v>345221</v>
      </c>
      <c r="P13" s="15">
        <f>N13/O13</f>
        <v>1.216611967406386E-4</v>
      </c>
      <c r="Q13" s="12">
        <v>698699</v>
      </c>
      <c r="R13" s="12">
        <v>70</v>
      </c>
      <c r="S13" s="12">
        <f>R13+Q13</f>
        <v>698769</v>
      </c>
      <c r="T13" s="15">
        <f>R13/S13</f>
        <v>1.001761669450133E-4</v>
      </c>
      <c r="U13" s="12">
        <v>513035</v>
      </c>
      <c r="V13" s="12">
        <v>42</v>
      </c>
      <c r="W13" s="12">
        <f>V13+U13</f>
        <v>513077</v>
      </c>
      <c r="X13" s="15">
        <f>V13/W13</f>
        <v>8.1859058192045248E-5</v>
      </c>
      <c r="Y13" s="12">
        <v>464172</v>
      </c>
      <c r="Z13" s="12">
        <v>70</v>
      </c>
      <c r="AA13" s="12">
        <f>Z13+Y13</f>
        <v>464242</v>
      </c>
      <c r="AB13" s="15">
        <f>Z13/AA13</f>
        <v>1.507834276088764E-4</v>
      </c>
    </row>
    <row r="14" spans="2:28" x14ac:dyDescent="0.2">
      <c r="B14" s="38"/>
      <c r="C14" s="13" t="s">
        <v>141</v>
      </c>
      <c r="D14" s="22" t="s">
        <v>95</v>
      </c>
      <c r="E14" s="44">
        <v>383331</v>
      </c>
      <c r="F14" s="45">
        <v>27</v>
      </c>
      <c r="G14" s="45">
        <f>F14+E14</f>
        <v>383358</v>
      </c>
      <c r="H14" s="43">
        <f>F14/G14</f>
        <v>7.0430250575180385E-5</v>
      </c>
      <c r="I14" s="44">
        <v>297617</v>
      </c>
      <c r="J14" s="45">
        <v>6</v>
      </c>
      <c r="K14" s="45">
        <f>J14+I14</f>
        <v>297623</v>
      </c>
      <c r="L14" s="43">
        <f>J14/K14</f>
        <v>2.0159732278755338E-5</v>
      </c>
      <c r="M14" s="45">
        <v>238394</v>
      </c>
      <c r="N14" s="45">
        <v>13</v>
      </c>
      <c r="O14" s="45">
        <f>N14+M14</f>
        <v>238407</v>
      </c>
      <c r="P14" s="43">
        <f>N14/O14</f>
        <v>5.452860025083156E-5</v>
      </c>
      <c r="Q14" s="45">
        <v>407427</v>
      </c>
      <c r="R14" s="45">
        <v>21</v>
      </c>
      <c r="S14" s="45">
        <f>R14+Q14</f>
        <v>407448</v>
      </c>
      <c r="T14" s="43">
        <f>R14/S14</f>
        <v>5.1540319255463271E-5</v>
      </c>
      <c r="U14" s="45">
        <v>318598</v>
      </c>
      <c r="V14" s="45">
        <v>23</v>
      </c>
      <c r="W14" s="45">
        <f>V14+U14</f>
        <v>318621</v>
      </c>
      <c r="X14" s="43">
        <f>V14/W14</f>
        <v>7.2186076875033347E-5</v>
      </c>
      <c r="Y14" s="45">
        <v>267014</v>
      </c>
      <c r="Z14" s="45">
        <v>26</v>
      </c>
      <c r="AA14" s="45">
        <f>Z14+Y14</f>
        <v>267040</v>
      </c>
      <c r="AB14" s="43">
        <f>Z14/AA14</f>
        <v>9.7363690832834036E-5</v>
      </c>
    </row>
    <row r="15" spans="2:28" x14ac:dyDescent="0.2">
      <c r="B15" s="38"/>
      <c r="C15" s="13" t="s">
        <v>142</v>
      </c>
      <c r="D15" s="22" t="s">
        <v>73</v>
      </c>
      <c r="E15" s="44"/>
      <c r="F15" s="45"/>
      <c r="G15" s="45"/>
      <c r="H15" s="43"/>
      <c r="I15" s="44"/>
      <c r="J15" s="45"/>
      <c r="K15" s="45"/>
      <c r="L15" s="43"/>
      <c r="M15" s="45"/>
      <c r="N15" s="45"/>
      <c r="O15" s="45"/>
      <c r="P15" s="43"/>
      <c r="Q15" s="45"/>
      <c r="R15" s="45"/>
      <c r="S15" s="45"/>
      <c r="T15" s="43"/>
      <c r="U15" s="45"/>
      <c r="V15" s="45"/>
      <c r="W15" s="45"/>
      <c r="X15" s="43"/>
      <c r="Y15" s="45"/>
      <c r="Z15" s="45"/>
      <c r="AA15" s="45"/>
      <c r="AB15" s="43"/>
    </row>
    <row r="16" spans="2:28" x14ac:dyDescent="0.2">
      <c r="B16" s="38"/>
      <c r="C16" s="13" t="s">
        <v>143</v>
      </c>
      <c r="D16" s="22" t="s">
        <v>79</v>
      </c>
      <c r="E16" s="26">
        <v>25693</v>
      </c>
      <c r="F16" s="12">
        <v>1995</v>
      </c>
      <c r="G16" s="12">
        <f t="shared" ref="G16:G43" si="0">F16+E16</f>
        <v>27688</v>
      </c>
      <c r="H16" s="15">
        <f t="shared" ref="H16:H43" si="1">F16/G16</f>
        <v>7.2052874891649812E-2</v>
      </c>
      <c r="I16" s="26">
        <v>20715</v>
      </c>
      <c r="J16" s="12">
        <v>805</v>
      </c>
      <c r="K16" s="12">
        <f t="shared" ref="K16:K43" si="2">J16+I16</f>
        <v>21520</v>
      </c>
      <c r="L16" s="15">
        <f t="shared" ref="L16:L43" si="3">J16/K16</f>
        <v>3.7407063197026025E-2</v>
      </c>
      <c r="M16" s="12">
        <v>17015</v>
      </c>
      <c r="N16" s="12">
        <v>800</v>
      </c>
      <c r="O16" s="12">
        <f t="shared" ref="O16:O43" si="4">N16+M16</f>
        <v>17815</v>
      </c>
      <c r="P16" s="15">
        <f t="shared" ref="P16:P43" si="5">N16/O16</f>
        <v>4.4905978108335673E-2</v>
      </c>
      <c r="Q16" s="12">
        <v>33573</v>
      </c>
      <c r="R16" s="12">
        <v>1044</v>
      </c>
      <c r="S16" s="12">
        <f t="shared" ref="S16:S42" si="6">R16+Q16</f>
        <v>34617</v>
      </c>
      <c r="T16" s="15">
        <f t="shared" ref="T16:T43" si="7">R16/S16</f>
        <v>3.0158592599012046E-2</v>
      </c>
      <c r="U16" s="12">
        <v>28192</v>
      </c>
      <c r="V16" s="12">
        <v>1214</v>
      </c>
      <c r="W16" s="12">
        <f t="shared" ref="W16:W43" si="8">V16+U16</f>
        <v>29406</v>
      </c>
      <c r="X16" s="15">
        <f t="shared" ref="X16:X43" si="9">V16/W16</f>
        <v>4.1284091681969663E-2</v>
      </c>
      <c r="Y16" s="12">
        <v>28005</v>
      </c>
      <c r="Z16" s="12">
        <v>1101</v>
      </c>
      <c r="AA16" s="12">
        <f t="shared" ref="AA16:AA43" si="10">Z16+Y16</f>
        <v>29106</v>
      </c>
      <c r="AB16" s="15">
        <f t="shared" ref="AB16:AB43" si="11">Z16/AA16</f>
        <v>3.7827252112966399E-2</v>
      </c>
    </row>
    <row r="17" spans="2:28" x14ac:dyDescent="0.2">
      <c r="B17" s="38"/>
      <c r="C17" s="13" t="s">
        <v>144</v>
      </c>
      <c r="D17" s="22" t="s">
        <v>49</v>
      </c>
      <c r="E17" s="26">
        <v>2096856</v>
      </c>
      <c r="F17" s="12">
        <v>690</v>
      </c>
      <c r="G17" s="12">
        <f t="shared" si="0"/>
        <v>2097546</v>
      </c>
      <c r="H17" s="15">
        <f t="shared" si="1"/>
        <v>3.2895583696376622E-4</v>
      </c>
      <c r="I17" s="26">
        <v>1713050</v>
      </c>
      <c r="J17" s="12">
        <v>231</v>
      </c>
      <c r="K17" s="12">
        <f t="shared" si="2"/>
        <v>1713281</v>
      </c>
      <c r="L17" s="15">
        <f t="shared" si="3"/>
        <v>1.348290210420824E-4</v>
      </c>
      <c r="M17" s="12">
        <v>1202112</v>
      </c>
      <c r="N17" s="12">
        <v>272</v>
      </c>
      <c r="O17" s="12">
        <f t="shared" si="4"/>
        <v>1202384</v>
      </c>
      <c r="P17" s="15">
        <f t="shared" si="5"/>
        <v>2.2621724839984563E-4</v>
      </c>
      <c r="Q17" s="12">
        <v>2377840</v>
      </c>
      <c r="R17" s="12">
        <v>436</v>
      </c>
      <c r="S17" s="12">
        <f t="shared" si="6"/>
        <v>2378276</v>
      </c>
      <c r="T17" s="15">
        <f t="shared" si="7"/>
        <v>1.8332607317233154E-4</v>
      </c>
      <c r="U17" s="12">
        <v>1818957</v>
      </c>
      <c r="V17" s="12">
        <v>492</v>
      </c>
      <c r="W17" s="12">
        <f t="shared" si="8"/>
        <v>1819449</v>
      </c>
      <c r="X17" s="15">
        <f t="shared" si="9"/>
        <v>2.7041153667951124E-4</v>
      </c>
      <c r="Y17" s="12">
        <v>1980177</v>
      </c>
      <c r="Z17" s="12">
        <v>492</v>
      </c>
      <c r="AA17" s="12">
        <f t="shared" si="10"/>
        <v>1980669</v>
      </c>
      <c r="AB17" s="15">
        <f t="shared" si="11"/>
        <v>2.4840091908340061E-4</v>
      </c>
    </row>
    <row r="18" spans="2:28" x14ac:dyDescent="0.2">
      <c r="B18" s="38"/>
      <c r="C18" s="13" t="s">
        <v>145</v>
      </c>
      <c r="D18" s="22" t="s">
        <v>66</v>
      </c>
      <c r="E18" s="26">
        <v>276986</v>
      </c>
      <c r="F18" s="12">
        <v>727</v>
      </c>
      <c r="G18" s="12">
        <f t="shared" si="0"/>
        <v>277713</v>
      </c>
      <c r="H18" s="15">
        <f t="shared" si="1"/>
        <v>2.6178104734023975E-3</v>
      </c>
      <c r="I18" s="26">
        <v>222047</v>
      </c>
      <c r="J18" s="12">
        <v>538</v>
      </c>
      <c r="K18" s="12">
        <f t="shared" si="2"/>
        <v>222585</v>
      </c>
      <c r="L18" s="15">
        <f t="shared" si="3"/>
        <v>2.4170541590852932E-3</v>
      </c>
      <c r="M18" s="12">
        <v>165730</v>
      </c>
      <c r="N18" s="12">
        <v>498</v>
      </c>
      <c r="O18" s="12">
        <f t="shared" si="4"/>
        <v>166228</v>
      </c>
      <c r="P18" s="15">
        <f t="shared" si="5"/>
        <v>2.9958851697668262E-3</v>
      </c>
      <c r="Q18" s="12">
        <v>313340</v>
      </c>
      <c r="R18" s="12">
        <v>736</v>
      </c>
      <c r="S18" s="12">
        <f t="shared" si="6"/>
        <v>314076</v>
      </c>
      <c r="T18" s="15">
        <f t="shared" si="7"/>
        <v>2.3433818566206905E-3</v>
      </c>
      <c r="U18" s="12">
        <v>258898</v>
      </c>
      <c r="V18" s="12">
        <v>811</v>
      </c>
      <c r="W18" s="12">
        <f t="shared" si="8"/>
        <v>259709</v>
      </c>
      <c r="X18" s="15">
        <f t="shared" si="9"/>
        <v>3.1227258200524433E-3</v>
      </c>
      <c r="Y18" s="12">
        <v>200347</v>
      </c>
      <c r="Z18" s="12">
        <v>654</v>
      </c>
      <c r="AA18" s="12">
        <f t="shared" si="10"/>
        <v>201001</v>
      </c>
      <c r="AB18" s="15">
        <f t="shared" si="11"/>
        <v>3.2537151556459917E-3</v>
      </c>
    </row>
    <row r="19" spans="2:28" x14ac:dyDescent="0.2">
      <c r="B19" s="38"/>
      <c r="C19" s="13" t="s">
        <v>146</v>
      </c>
      <c r="D19" s="22" t="s">
        <v>83</v>
      </c>
      <c r="E19" s="26">
        <v>17900678</v>
      </c>
      <c r="F19" s="12">
        <v>12732</v>
      </c>
      <c r="G19" s="12">
        <f t="shared" si="0"/>
        <v>17913410</v>
      </c>
      <c r="H19" s="15">
        <f t="shared" si="1"/>
        <v>7.1075244746812585E-4</v>
      </c>
      <c r="I19" s="26">
        <v>17318744</v>
      </c>
      <c r="J19" s="12">
        <v>12146</v>
      </c>
      <c r="K19" s="12">
        <f t="shared" si="2"/>
        <v>17330890</v>
      </c>
      <c r="L19" s="15">
        <f t="shared" si="3"/>
        <v>7.008295592436395E-4</v>
      </c>
      <c r="M19" s="12">
        <v>10974450</v>
      </c>
      <c r="N19" s="12">
        <v>9318</v>
      </c>
      <c r="O19" s="12">
        <f t="shared" si="4"/>
        <v>10983768</v>
      </c>
      <c r="P19" s="15">
        <f t="shared" si="5"/>
        <v>8.4834275450828894E-4</v>
      </c>
      <c r="Q19" s="12">
        <v>23529424</v>
      </c>
      <c r="R19" s="12">
        <v>22289</v>
      </c>
      <c r="S19" s="12">
        <f t="shared" si="6"/>
        <v>23551713</v>
      </c>
      <c r="T19" s="15">
        <f t="shared" si="7"/>
        <v>9.4638551344439366E-4</v>
      </c>
      <c r="U19" s="12">
        <v>18805124</v>
      </c>
      <c r="V19" s="12">
        <v>13844</v>
      </c>
      <c r="W19" s="12">
        <f t="shared" si="8"/>
        <v>18818968</v>
      </c>
      <c r="X19" s="15">
        <f t="shared" si="9"/>
        <v>7.3564076414817223E-4</v>
      </c>
      <c r="Y19" s="12">
        <v>13901466</v>
      </c>
      <c r="Z19" s="12">
        <v>13571</v>
      </c>
      <c r="AA19" s="12">
        <f t="shared" si="10"/>
        <v>13915037</v>
      </c>
      <c r="AB19" s="15">
        <f t="shared" si="11"/>
        <v>9.7527588320462245E-4</v>
      </c>
    </row>
    <row r="20" spans="2:28" x14ac:dyDescent="0.2">
      <c r="B20" s="38"/>
      <c r="C20" s="13" t="s">
        <v>147</v>
      </c>
      <c r="D20" s="22" t="s">
        <v>86</v>
      </c>
      <c r="E20" s="26">
        <v>166729</v>
      </c>
      <c r="F20" s="12">
        <v>2</v>
      </c>
      <c r="G20" s="12">
        <f t="shared" si="0"/>
        <v>166731</v>
      </c>
      <c r="H20" s="15">
        <f t="shared" si="1"/>
        <v>1.1995369787262117E-5</v>
      </c>
      <c r="I20" s="26">
        <v>131638</v>
      </c>
      <c r="J20" s="12">
        <v>0</v>
      </c>
      <c r="K20" s="12">
        <f t="shared" si="2"/>
        <v>131638</v>
      </c>
      <c r="L20" s="15">
        <f t="shared" si="3"/>
        <v>0</v>
      </c>
      <c r="M20" s="12">
        <v>107162</v>
      </c>
      <c r="N20" s="12">
        <v>0</v>
      </c>
      <c r="O20" s="12">
        <f t="shared" si="4"/>
        <v>107162</v>
      </c>
      <c r="P20" s="15">
        <f t="shared" si="5"/>
        <v>0</v>
      </c>
      <c r="Q20" s="12">
        <v>186280</v>
      </c>
      <c r="R20" s="12">
        <v>2</v>
      </c>
      <c r="S20" s="12">
        <f t="shared" si="6"/>
        <v>186282</v>
      </c>
      <c r="T20" s="15">
        <f t="shared" si="7"/>
        <v>1.0736410388550693E-5</v>
      </c>
      <c r="U20" s="12">
        <v>161479</v>
      </c>
      <c r="V20" s="12">
        <v>1</v>
      </c>
      <c r="W20" s="12">
        <f t="shared" si="8"/>
        <v>161480</v>
      </c>
      <c r="X20" s="15">
        <f t="shared" si="9"/>
        <v>6.1927173643794893E-6</v>
      </c>
      <c r="Y20" s="12">
        <v>145146</v>
      </c>
      <c r="Z20" s="12">
        <v>1</v>
      </c>
      <c r="AA20" s="12">
        <f t="shared" si="10"/>
        <v>145147</v>
      </c>
      <c r="AB20" s="15">
        <f t="shared" si="11"/>
        <v>6.8895671284973162E-6</v>
      </c>
    </row>
    <row r="21" spans="2:28" x14ac:dyDescent="0.2">
      <c r="B21" s="38"/>
      <c r="C21" s="13" t="s">
        <v>148</v>
      </c>
      <c r="D21" s="22" t="s">
        <v>115</v>
      </c>
      <c r="E21" s="26">
        <v>1181</v>
      </c>
      <c r="F21" s="12">
        <v>76</v>
      </c>
      <c r="G21" s="12">
        <f t="shared" si="0"/>
        <v>1257</v>
      </c>
      <c r="H21" s="15">
        <f t="shared" si="1"/>
        <v>6.0461416070007955E-2</v>
      </c>
      <c r="I21" s="26">
        <v>43</v>
      </c>
      <c r="J21" s="12">
        <v>23</v>
      </c>
      <c r="K21" s="12">
        <f t="shared" si="2"/>
        <v>66</v>
      </c>
      <c r="L21" s="15">
        <f t="shared" si="3"/>
        <v>0.34848484848484851</v>
      </c>
      <c r="M21" s="12">
        <v>21</v>
      </c>
      <c r="N21" s="12">
        <v>19</v>
      </c>
      <c r="O21" s="12">
        <f t="shared" si="4"/>
        <v>40</v>
      </c>
      <c r="P21" s="15">
        <f t="shared" si="5"/>
        <v>0.47499999999999998</v>
      </c>
      <c r="Q21" s="12">
        <v>1855</v>
      </c>
      <c r="R21" s="12">
        <v>69</v>
      </c>
      <c r="S21" s="12">
        <f t="shared" si="6"/>
        <v>1924</v>
      </c>
      <c r="T21" s="15">
        <f t="shared" si="7"/>
        <v>3.5862785862785865E-2</v>
      </c>
      <c r="U21" s="12">
        <v>1417</v>
      </c>
      <c r="V21" s="12">
        <v>60</v>
      </c>
      <c r="W21" s="12">
        <f t="shared" si="8"/>
        <v>1477</v>
      </c>
      <c r="X21" s="15">
        <f t="shared" si="9"/>
        <v>4.0622884224779957E-2</v>
      </c>
      <c r="Y21" s="12">
        <v>1794</v>
      </c>
      <c r="Z21" s="12">
        <v>55</v>
      </c>
      <c r="AA21" s="12">
        <f t="shared" si="10"/>
        <v>1849</v>
      </c>
      <c r="AB21" s="15">
        <f t="shared" si="11"/>
        <v>2.9745808545159545E-2</v>
      </c>
    </row>
    <row r="22" spans="2:28" x14ac:dyDescent="0.2">
      <c r="B22" s="38"/>
      <c r="C22" s="13" t="s">
        <v>149</v>
      </c>
      <c r="D22" s="22" t="s">
        <v>114</v>
      </c>
      <c r="E22" s="26">
        <v>275</v>
      </c>
      <c r="F22" s="12">
        <v>61</v>
      </c>
      <c r="G22" s="12">
        <f t="shared" si="0"/>
        <v>336</v>
      </c>
      <c r="H22" s="15">
        <f t="shared" si="1"/>
        <v>0.18154761904761904</v>
      </c>
      <c r="I22" s="26">
        <v>172</v>
      </c>
      <c r="J22" s="12">
        <v>26</v>
      </c>
      <c r="K22" s="12">
        <f t="shared" si="2"/>
        <v>198</v>
      </c>
      <c r="L22" s="15">
        <f t="shared" si="3"/>
        <v>0.13131313131313133</v>
      </c>
      <c r="M22" s="12">
        <v>108</v>
      </c>
      <c r="N22" s="12">
        <v>23</v>
      </c>
      <c r="O22" s="12">
        <f t="shared" si="4"/>
        <v>131</v>
      </c>
      <c r="P22" s="15">
        <f t="shared" si="5"/>
        <v>0.17557251908396945</v>
      </c>
      <c r="Q22" s="12">
        <v>342</v>
      </c>
      <c r="R22" s="12">
        <v>34</v>
      </c>
      <c r="S22" s="12">
        <f t="shared" si="6"/>
        <v>376</v>
      </c>
      <c r="T22" s="15">
        <f t="shared" si="7"/>
        <v>9.0425531914893623E-2</v>
      </c>
      <c r="U22" s="12">
        <v>253</v>
      </c>
      <c r="V22" s="12">
        <v>46</v>
      </c>
      <c r="W22" s="12">
        <f t="shared" si="8"/>
        <v>299</v>
      </c>
      <c r="X22" s="15">
        <f t="shared" si="9"/>
        <v>0.15384615384615385</v>
      </c>
      <c r="Y22" s="12">
        <v>276</v>
      </c>
      <c r="Z22" s="12">
        <v>51</v>
      </c>
      <c r="AA22" s="12">
        <f t="shared" si="10"/>
        <v>327</v>
      </c>
      <c r="AB22" s="15">
        <f t="shared" si="11"/>
        <v>0.15596330275229359</v>
      </c>
    </row>
    <row r="23" spans="2:28" x14ac:dyDescent="0.2">
      <c r="B23" s="38"/>
      <c r="C23" s="13" t="s">
        <v>150</v>
      </c>
      <c r="D23" s="22" t="s">
        <v>99</v>
      </c>
      <c r="E23" s="26">
        <v>32</v>
      </c>
      <c r="F23" s="12">
        <v>476</v>
      </c>
      <c r="G23" s="12">
        <f t="shared" si="0"/>
        <v>508</v>
      </c>
      <c r="H23" s="15">
        <f t="shared" si="1"/>
        <v>0.93700787401574803</v>
      </c>
      <c r="I23" s="26">
        <v>4</v>
      </c>
      <c r="J23" s="12">
        <v>33</v>
      </c>
      <c r="K23" s="12">
        <f t="shared" si="2"/>
        <v>37</v>
      </c>
      <c r="L23" s="15">
        <f t="shared" si="3"/>
        <v>0.89189189189189189</v>
      </c>
      <c r="M23" s="12">
        <v>0</v>
      </c>
      <c r="N23" s="12">
        <v>20</v>
      </c>
      <c r="O23" s="12">
        <f t="shared" si="4"/>
        <v>20</v>
      </c>
      <c r="P23" s="15">
        <f t="shared" si="5"/>
        <v>1</v>
      </c>
      <c r="Q23" s="12">
        <v>63</v>
      </c>
      <c r="R23" s="12">
        <v>734</v>
      </c>
      <c r="S23" s="12">
        <f t="shared" si="6"/>
        <v>797</v>
      </c>
      <c r="T23" s="15">
        <f t="shared" si="7"/>
        <v>0.9209535759096612</v>
      </c>
      <c r="U23" s="12">
        <v>46</v>
      </c>
      <c r="V23" s="12">
        <v>730</v>
      </c>
      <c r="W23" s="12">
        <f t="shared" si="8"/>
        <v>776</v>
      </c>
      <c r="X23" s="15">
        <f t="shared" si="9"/>
        <v>0.94072164948453607</v>
      </c>
      <c r="Y23" s="12">
        <v>74</v>
      </c>
      <c r="Z23" s="12">
        <v>466</v>
      </c>
      <c r="AA23" s="12">
        <f t="shared" si="10"/>
        <v>540</v>
      </c>
      <c r="AB23" s="15">
        <f t="shared" si="11"/>
        <v>0.86296296296296293</v>
      </c>
    </row>
    <row r="24" spans="2:28" x14ac:dyDescent="0.2">
      <c r="B24" s="38"/>
      <c r="C24" s="13" t="s">
        <v>151</v>
      </c>
      <c r="D24" s="22" t="s">
        <v>71</v>
      </c>
      <c r="E24" s="26">
        <v>13</v>
      </c>
      <c r="F24" s="12">
        <v>4</v>
      </c>
      <c r="G24" s="12">
        <f t="shared" si="0"/>
        <v>17</v>
      </c>
      <c r="H24" s="15">
        <f t="shared" si="1"/>
        <v>0.23529411764705882</v>
      </c>
      <c r="I24" s="26">
        <v>22</v>
      </c>
      <c r="J24" s="12">
        <v>6</v>
      </c>
      <c r="K24" s="12">
        <f t="shared" si="2"/>
        <v>28</v>
      </c>
      <c r="L24" s="15">
        <f t="shared" si="3"/>
        <v>0.21428571428571427</v>
      </c>
      <c r="M24" s="12">
        <v>4</v>
      </c>
      <c r="N24" s="12">
        <v>5</v>
      </c>
      <c r="O24" s="12">
        <f t="shared" si="4"/>
        <v>9</v>
      </c>
      <c r="P24" s="15">
        <f t="shared" si="5"/>
        <v>0.55555555555555558</v>
      </c>
      <c r="Q24" s="12">
        <v>20</v>
      </c>
      <c r="R24" s="12">
        <v>10</v>
      </c>
      <c r="S24" s="12">
        <f t="shared" si="6"/>
        <v>30</v>
      </c>
      <c r="T24" s="15">
        <f t="shared" si="7"/>
        <v>0.33333333333333331</v>
      </c>
      <c r="U24" s="12">
        <v>30</v>
      </c>
      <c r="V24" s="12">
        <v>1</v>
      </c>
      <c r="W24" s="12">
        <f t="shared" si="8"/>
        <v>31</v>
      </c>
      <c r="X24" s="15">
        <f t="shared" si="9"/>
        <v>3.2258064516129031E-2</v>
      </c>
      <c r="Y24" s="12">
        <v>25</v>
      </c>
      <c r="Z24" s="12">
        <v>16</v>
      </c>
      <c r="AA24" s="12">
        <f t="shared" si="10"/>
        <v>41</v>
      </c>
      <c r="AB24" s="15">
        <f t="shared" si="11"/>
        <v>0.3902439024390244</v>
      </c>
    </row>
    <row r="25" spans="2:28" x14ac:dyDescent="0.2">
      <c r="B25" s="38"/>
      <c r="C25" s="13" t="s">
        <v>152</v>
      </c>
      <c r="D25" s="22" t="s">
        <v>104</v>
      </c>
      <c r="E25" s="26">
        <v>446</v>
      </c>
      <c r="F25" s="12">
        <v>1832</v>
      </c>
      <c r="G25" s="12">
        <f t="shared" si="0"/>
        <v>2278</v>
      </c>
      <c r="H25" s="15">
        <f t="shared" si="1"/>
        <v>0.8042142230026339</v>
      </c>
      <c r="I25" s="26">
        <v>443</v>
      </c>
      <c r="J25" s="12">
        <v>1449</v>
      </c>
      <c r="K25" s="12">
        <f t="shared" si="2"/>
        <v>1892</v>
      </c>
      <c r="L25" s="15">
        <f t="shared" si="3"/>
        <v>0.7658562367864693</v>
      </c>
      <c r="M25" s="12">
        <v>177</v>
      </c>
      <c r="N25" s="12">
        <v>612</v>
      </c>
      <c r="O25" s="12">
        <f t="shared" si="4"/>
        <v>789</v>
      </c>
      <c r="P25" s="15">
        <f t="shared" si="5"/>
        <v>0.7756653992395437</v>
      </c>
      <c r="Q25" s="12">
        <v>549</v>
      </c>
      <c r="R25" s="12">
        <v>2217</v>
      </c>
      <c r="S25" s="12">
        <f t="shared" si="6"/>
        <v>2766</v>
      </c>
      <c r="T25" s="15">
        <f t="shared" si="7"/>
        <v>0.80151843817787416</v>
      </c>
      <c r="U25" s="12">
        <v>442</v>
      </c>
      <c r="V25" s="12">
        <v>1787</v>
      </c>
      <c r="W25" s="12">
        <f t="shared" si="8"/>
        <v>2229</v>
      </c>
      <c r="X25" s="15">
        <f t="shared" si="9"/>
        <v>0.80170480035890535</v>
      </c>
      <c r="Y25" s="12">
        <v>551</v>
      </c>
      <c r="Z25" s="12">
        <v>2006</v>
      </c>
      <c r="AA25" s="12">
        <f t="shared" si="10"/>
        <v>2557</v>
      </c>
      <c r="AB25" s="15">
        <f t="shared" si="11"/>
        <v>0.78451310129057494</v>
      </c>
    </row>
    <row r="26" spans="2:28" x14ac:dyDescent="0.2">
      <c r="B26" s="38"/>
      <c r="C26" s="13" t="s">
        <v>153</v>
      </c>
      <c r="D26" s="22" t="s">
        <v>102</v>
      </c>
      <c r="E26" s="26">
        <v>461</v>
      </c>
      <c r="F26" s="12">
        <v>1034</v>
      </c>
      <c r="G26" s="12">
        <f t="shared" si="0"/>
        <v>1495</v>
      </c>
      <c r="H26" s="15">
        <f t="shared" si="1"/>
        <v>0.69163879598662203</v>
      </c>
      <c r="I26" s="26">
        <v>435</v>
      </c>
      <c r="J26" s="12">
        <v>692</v>
      </c>
      <c r="K26" s="12">
        <f t="shared" si="2"/>
        <v>1127</v>
      </c>
      <c r="L26" s="15">
        <f t="shared" si="3"/>
        <v>0.61401952085181899</v>
      </c>
      <c r="M26" s="12">
        <v>185</v>
      </c>
      <c r="N26" s="12">
        <v>378</v>
      </c>
      <c r="O26" s="12">
        <f t="shared" si="4"/>
        <v>563</v>
      </c>
      <c r="P26" s="15">
        <f t="shared" si="5"/>
        <v>0.67140319715808172</v>
      </c>
      <c r="Q26" s="12">
        <v>623</v>
      </c>
      <c r="R26" s="12">
        <v>928</v>
      </c>
      <c r="S26" s="12">
        <f t="shared" si="6"/>
        <v>1551</v>
      </c>
      <c r="T26" s="15">
        <f t="shared" si="7"/>
        <v>0.59832366215344934</v>
      </c>
      <c r="U26" s="12">
        <v>543</v>
      </c>
      <c r="V26" s="12">
        <v>808</v>
      </c>
      <c r="W26" s="12">
        <f t="shared" si="8"/>
        <v>1351</v>
      </c>
      <c r="X26" s="15">
        <f t="shared" si="9"/>
        <v>0.59807549962990381</v>
      </c>
      <c r="Y26" s="12">
        <v>534</v>
      </c>
      <c r="Z26" s="12">
        <v>649</v>
      </c>
      <c r="AA26" s="12">
        <f t="shared" si="10"/>
        <v>1183</v>
      </c>
      <c r="AB26" s="15">
        <f t="shared" si="11"/>
        <v>0.54860524091293317</v>
      </c>
    </row>
    <row r="27" spans="2:28" x14ac:dyDescent="0.2">
      <c r="B27" s="38"/>
      <c r="C27" s="13" t="s">
        <v>154</v>
      </c>
      <c r="D27" s="22" t="s">
        <v>53</v>
      </c>
      <c r="E27" s="26">
        <v>44</v>
      </c>
      <c r="F27" s="12">
        <v>1311</v>
      </c>
      <c r="G27" s="12">
        <f t="shared" si="0"/>
        <v>1355</v>
      </c>
      <c r="H27" s="15">
        <f t="shared" si="1"/>
        <v>0.96752767527675276</v>
      </c>
      <c r="I27" s="26">
        <v>34</v>
      </c>
      <c r="J27" s="12">
        <v>818</v>
      </c>
      <c r="K27" s="12">
        <f t="shared" si="2"/>
        <v>852</v>
      </c>
      <c r="L27" s="15">
        <f t="shared" si="3"/>
        <v>0.960093896713615</v>
      </c>
      <c r="M27" s="12">
        <v>29</v>
      </c>
      <c r="N27" s="12">
        <v>832</v>
      </c>
      <c r="O27" s="12">
        <f t="shared" si="4"/>
        <v>861</v>
      </c>
      <c r="P27" s="15">
        <f t="shared" si="5"/>
        <v>0.96631823461091759</v>
      </c>
      <c r="Q27" s="12">
        <v>24</v>
      </c>
      <c r="R27" s="12">
        <v>1005</v>
      </c>
      <c r="S27" s="12">
        <f t="shared" si="6"/>
        <v>1029</v>
      </c>
      <c r="T27" s="15">
        <f t="shared" si="7"/>
        <v>0.97667638483965014</v>
      </c>
      <c r="U27" s="12">
        <v>26</v>
      </c>
      <c r="V27" s="12">
        <v>1077</v>
      </c>
      <c r="W27" s="12">
        <f t="shared" si="8"/>
        <v>1103</v>
      </c>
      <c r="X27" s="15">
        <f t="shared" si="9"/>
        <v>0.97642792384406163</v>
      </c>
      <c r="Y27" s="12">
        <v>30</v>
      </c>
      <c r="Z27" s="12">
        <v>1042</v>
      </c>
      <c r="AA27" s="12">
        <f t="shared" si="10"/>
        <v>1072</v>
      </c>
      <c r="AB27" s="15">
        <f t="shared" si="11"/>
        <v>0.97201492537313428</v>
      </c>
    </row>
    <row r="28" spans="2:28" x14ac:dyDescent="0.2">
      <c r="B28" s="38"/>
      <c r="C28" s="13" t="s">
        <v>155</v>
      </c>
      <c r="D28" s="22" t="s">
        <v>56</v>
      </c>
      <c r="E28" s="26">
        <v>237</v>
      </c>
      <c r="F28" s="12">
        <v>79</v>
      </c>
      <c r="G28" s="12">
        <f t="shared" si="0"/>
        <v>316</v>
      </c>
      <c r="H28" s="15">
        <f t="shared" si="1"/>
        <v>0.25</v>
      </c>
      <c r="I28" s="26">
        <v>221</v>
      </c>
      <c r="J28" s="12">
        <v>46</v>
      </c>
      <c r="K28" s="12">
        <f t="shared" si="2"/>
        <v>267</v>
      </c>
      <c r="L28" s="15">
        <f t="shared" si="3"/>
        <v>0.17228464419475656</v>
      </c>
      <c r="M28" s="12">
        <v>141</v>
      </c>
      <c r="N28" s="12">
        <v>39</v>
      </c>
      <c r="O28" s="12">
        <f t="shared" si="4"/>
        <v>180</v>
      </c>
      <c r="P28" s="15">
        <f t="shared" si="5"/>
        <v>0.21666666666666667</v>
      </c>
      <c r="Q28" s="12">
        <v>306</v>
      </c>
      <c r="R28" s="12">
        <v>90</v>
      </c>
      <c r="S28" s="12">
        <f t="shared" si="6"/>
        <v>396</v>
      </c>
      <c r="T28" s="15">
        <f t="shared" si="7"/>
        <v>0.22727272727272727</v>
      </c>
      <c r="U28" s="12">
        <v>258</v>
      </c>
      <c r="V28" s="12">
        <v>74</v>
      </c>
      <c r="W28" s="12">
        <f t="shared" si="8"/>
        <v>332</v>
      </c>
      <c r="X28" s="15">
        <f t="shared" si="9"/>
        <v>0.22289156626506024</v>
      </c>
      <c r="Y28" s="12">
        <v>297</v>
      </c>
      <c r="Z28" s="12">
        <v>83</v>
      </c>
      <c r="AA28" s="12">
        <f t="shared" si="10"/>
        <v>380</v>
      </c>
      <c r="AB28" s="15">
        <f t="shared" si="11"/>
        <v>0.21842105263157896</v>
      </c>
    </row>
    <row r="29" spans="2:28" x14ac:dyDescent="0.2">
      <c r="B29" s="38"/>
      <c r="C29" s="13" t="s">
        <v>156</v>
      </c>
      <c r="D29" s="22" t="s">
        <v>89</v>
      </c>
      <c r="E29" s="26">
        <v>3</v>
      </c>
      <c r="F29" s="12">
        <v>82</v>
      </c>
      <c r="G29" s="12">
        <f t="shared" si="0"/>
        <v>85</v>
      </c>
      <c r="H29" s="15">
        <f t="shared" si="1"/>
        <v>0.96470588235294119</v>
      </c>
      <c r="I29" s="26">
        <v>0</v>
      </c>
      <c r="J29" s="12">
        <v>49</v>
      </c>
      <c r="K29" s="12">
        <f t="shared" si="2"/>
        <v>49</v>
      </c>
      <c r="L29" s="15">
        <f t="shared" si="3"/>
        <v>1</v>
      </c>
      <c r="M29" s="12">
        <v>0</v>
      </c>
      <c r="N29" s="12">
        <v>82</v>
      </c>
      <c r="O29" s="12">
        <f t="shared" si="4"/>
        <v>82</v>
      </c>
      <c r="P29" s="15">
        <f t="shared" si="5"/>
        <v>1</v>
      </c>
      <c r="Q29" s="12">
        <v>0</v>
      </c>
      <c r="R29" s="12">
        <v>77</v>
      </c>
      <c r="S29" s="12">
        <f t="shared" si="6"/>
        <v>77</v>
      </c>
      <c r="T29" s="15">
        <f t="shared" si="7"/>
        <v>1</v>
      </c>
      <c r="U29" s="12">
        <v>1</v>
      </c>
      <c r="V29" s="12">
        <v>80</v>
      </c>
      <c r="W29" s="12">
        <f t="shared" si="8"/>
        <v>81</v>
      </c>
      <c r="X29" s="15">
        <f t="shared" si="9"/>
        <v>0.98765432098765427</v>
      </c>
      <c r="Y29" s="12">
        <v>2</v>
      </c>
      <c r="Z29" s="12">
        <v>80</v>
      </c>
      <c r="AA29" s="12">
        <f t="shared" si="10"/>
        <v>82</v>
      </c>
      <c r="AB29" s="15">
        <f t="shared" si="11"/>
        <v>0.97560975609756095</v>
      </c>
    </row>
    <row r="30" spans="2:28" x14ac:dyDescent="0.2">
      <c r="B30" s="38"/>
      <c r="C30" s="13" t="s">
        <v>157</v>
      </c>
      <c r="D30" s="22" t="s">
        <v>59</v>
      </c>
      <c r="E30" s="26">
        <v>517</v>
      </c>
      <c r="F30" s="12">
        <v>1820</v>
      </c>
      <c r="G30" s="12">
        <f t="shared" si="0"/>
        <v>2337</v>
      </c>
      <c r="H30" s="15">
        <f t="shared" si="1"/>
        <v>0.77877620881471976</v>
      </c>
      <c r="I30" s="26">
        <v>422</v>
      </c>
      <c r="J30" s="12">
        <v>1229</v>
      </c>
      <c r="K30" s="12">
        <f t="shared" si="2"/>
        <v>1651</v>
      </c>
      <c r="L30" s="15">
        <f t="shared" si="3"/>
        <v>0.74439733494851601</v>
      </c>
      <c r="M30" s="12">
        <v>314</v>
      </c>
      <c r="N30" s="12">
        <v>1376</v>
      </c>
      <c r="O30" s="12">
        <f t="shared" si="4"/>
        <v>1690</v>
      </c>
      <c r="P30" s="15">
        <f t="shared" si="5"/>
        <v>0.81420118343195269</v>
      </c>
      <c r="Q30" s="12">
        <v>481</v>
      </c>
      <c r="R30" s="12">
        <v>1824</v>
      </c>
      <c r="S30" s="12">
        <f t="shared" si="6"/>
        <v>2305</v>
      </c>
      <c r="T30" s="15">
        <f t="shared" si="7"/>
        <v>0.79132321041214748</v>
      </c>
      <c r="U30" s="12">
        <v>470</v>
      </c>
      <c r="V30" s="12">
        <v>1746</v>
      </c>
      <c r="W30" s="12">
        <f t="shared" si="8"/>
        <v>2216</v>
      </c>
      <c r="X30" s="15">
        <f t="shared" si="9"/>
        <v>0.78790613718411551</v>
      </c>
      <c r="Y30" s="12">
        <v>574</v>
      </c>
      <c r="Z30" s="12">
        <v>1360</v>
      </c>
      <c r="AA30" s="12">
        <f t="shared" si="10"/>
        <v>1934</v>
      </c>
      <c r="AB30" s="15">
        <f t="shared" si="11"/>
        <v>0.70320579110651504</v>
      </c>
    </row>
    <row r="31" spans="2:28" x14ac:dyDescent="0.2">
      <c r="B31" s="38"/>
      <c r="C31" s="13" t="s">
        <v>158</v>
      </c>
      <c r="D31" s="22" t="s">
        <v>62</v>
      </c>
      <c r="E31" s="26">
        <v>6663</v>
      </c>
      <c r="F31" s="12">
        <v>3948</v>
      </c>
      <c r="G31" s="12">
        <f t="shared" si="0"/>
        <v>10611</v>
      </c>
      <c r="H31" s="15">
        <f t="shared" si="1"/>
        <v>0.37206672321176137</v>
      </c>
      <c r="I31" s="26">
        <v>4928</v>
      </c>
      <c r="J31" s="12">
        <v>2561</v>
      </c>
      <c r="K31" s="12">
        <f t="shared" si="2"/>
        <v>7489</v>
      </c>
      <c r="L31" s="15">
        <f t="shared" si="3"/>
        <v>0.34196822005608224</v>
      </c>
      <c r="M31" s="12">
        <v>3558</v>
      </c>
      <c r="N31" s="12">
        <v>2102</v>
      </c>
      <c r="O31" s="12">
        <f t="shared" si="4"/>
        <v>5660</v>
      </c>
      <c r="P31" s="15">
        <f t="shared" si="5"/>
        <v>0.37137809187279153</v>
      </c>
      <c r="Q31" s="12">
        <v>7149</v>
      </c>
      <c r="R31" s="12">
        <v>3512</v>
      </c>
      <c r="S31" s="12">
        <f t="shared" si="6"/>
        <v>10661</v>
      </c>
      <c r="T31" s="15">
        <f t="shared" si="7"/>
        <v>0.32942500703498734</v>
      </c>
      <c r="U31" s="12">
        <v>6048</v>
      </c>
      <c r="V31" s="12">
        <v>3306</v>
      </c>
      <c r="W31" s="12">
        <f t="shared" si="8"/>
        <v>9354</v>
      </c>
      <c r="X31" s="15">
        <f t="shared" si="9"/>
        <v>0.35343168697883259</v>
      </c>
      <c r="Y31" s="12">
        <v>7017</v>
      </c>
      <c r="Z31" s="12">
        <v>3822</v>
      </c>
      <c r="AA31" s="12">
        <f t="shared" si="10"/>
        <v>10839</v>
      </c>
      <c r="AB31" s="15">
        <f t="shared" si="11"/>
        <v>0.35261555494049268</v>
      </c>
    </row>
    <row r="32" spans="2:28" x14ac:dyDescent="0.2">
      <c r="B32" s="38"/>
      <c r="C32" s="13" t="s">
        <v>159</v>
      </c>
      <c r="D32" s="22" t="s">
        <v>110</v>
      </c>
      <c r="E32" s="26">
        <v>502</v>
      </c>
      <c r="F32" s="12">
        <v>978</v>
      </c>
      <c r="G32" s="12">
        <f t="shared" si="0"/>
        <v>1480</v>
      </c>
      <c r="H32" s="15">
        <f t="shared" si="1"/>
        <v>0.66081081081081083</v>
      </c>
      <c r="I32" s="26">
        <v>451</v>
      </c>
      <c r="J32" s="12">
        <v>504</v>
      </c>
      <c r="K32" s="12">
        <f t="shared" si="2"/>
        <v>955</v>
      </c>
      <c r="L32" s="15">
        <f t="shared" si="3"/>
        <v>0.52774869109947642</v>
      </c>
      <c r="M32" s="12">
        <v>308</v>
      </c>
      <c r="N32" s="12">
        <v>423</v>
      </c>
      <c r="O32" s="12">
        <f t="shared" si="4"/>
        <v>731</v>
      </c>
      <c r="P32" s="15">
        <f t="shared" si="5"/>
        <v>0.57865937072503415</v>
      </c>
      <c r="Q32" s="12">
        <v>598</v>
      </c>
      <c r="R32" s="12">
        <v>753</v>
      </c>
      <c r="S32" s="12">
        <f t="shared" si="6"/>
        <v>1351</v>
      </c>
      <c r="T32" s="15">
        <f t="shared" si="7"/>
        <v>0.55736491487786821</v>
      </c>
      <c r="U32" s="12">
        <v>531</v>
      </c>
      <c r="V32" s="12">
        <v>811</v>
      </c>
      <c r="W32" s="12">
        <f t="shared" si="8"/>
        <v>1342</v>
      </c>
      <c r="X32" s="15">
        <f t="shared" si="9"/>
        <v>0.60432190760059612</v>
      </c>
      <c r="Y32" s="12">
        <v>581</v>
      </c>
      <c r="Z32" s="12">
        <v>847</v>
      </c>
      <c r="AA32" s="12">
        <f t="shared" si="10"/>
        <v>1428</v>
      </c>
      <c r="AB32" s="15">
        <f t="shared" si="11"/>
        <v>0.59313725490196079</v>
      </c>
    </row>
    <row r="33" spans="2:28" x14ac:dyDescent="0.2">
      <c r="B33" s="38"/>
      <c r="C33" s="13" t="s">
        <v>160</v>
      </c>
      <c r="D33" s="22" t="s">
        <v>111</v>
      </c>
      <c r="E33" s="26">
        <v>5</v>
      </c>
      <c r="F33" s="12">
        <v>680</v>
      </c>
      <c r="G33" s="12">
        <f t="shared" si="0"/>
        <v>685</v>
      </c>
      <c r="H33" s="15">
        <f t="shared" si="1"/>
        <v>0.99270072992700731</v>
      </c>
      <c r="I33" s="26">
        <v>3</v>
      </c>
      <c r="J33" s="12">
        <v>436</v>
      </c>
      <c r="K33" s="12">
        <f t="shared" si="2"/>
        <v>439</v>
      </c>
      <c r="L33" s="15">
        <f t="shared" si="3"/>
        <v>0.99316628701594534</v>
      </c>
      <c r="M33" s="12">
        <v>2</v>
      </c>
      <c r="N33" s="12">
        <v>333</v>
      </c>
      <c r="O33" s="12">
        <f t="shared" si="4"/>
        <v>335</v>
      </c>
      <c r="P33" s="15">
        <f t="shared" si="5"/>
        <v>0.99402985074626871</v>
      </c>
      <c r="Q33" s="12">
        <v>0</v>
      </c>
      <c r="R33" s="12">
        <v>603</v>
      </c>
      <c r="S33" s="12">
        <f t="shared" si="6"/>
        <v>603</v>
      </c>
      <c r="T33" s="15">
        <f t="shared" si="7"/>
        <v>1</v>
      </c>
      <c r="U33" s="12">
        <v>0</v>
      </c>
      <c r="V33" s="12">
        <v>546</v>
      </c>
      <c r="W33" s="12">
        <f t="shared" si="8"/>
        <v>546</v>
      </c>
      <c r="X33" s="15">
        <f t="shared" si="9"/>
        <v>1</v>
      </c>
      <c r="Y33" s="12">
        <v>5</v>
      </c>
      <c r="Z33" s="12">
        <v>576</v>
      </c>
      <c r="AA33" s="12">
        <f t="shared" si="10"/>
        <v>581</v>
      </c>
      <c r="AB33" s="15">
        <f t="shared" si="11"/>
        <v>0.99139414802065406</v>
      </c>
    </row>
    <row r="34" spans="2:28" x14ac:dyDescent="0.2">
      <c r="B34" s="38"/>
      <c r="C34" s="13" t="s">
        <v>161</v>
      </c>
      <c r="D34" s="22" t="s">
        <v>108</v>
      </c>
      <c r="E34" s="26">
        <v>62</v>
      </c>
      <c r="F34" s="12">
        <v>77</v>
      </c>
      <c r="G34" s="12">
        <f t="shared" si="0"/>
        <v>139</v>
      </c>
      <c r="H34" s="15">
        <f t="shared" si="1"/>
        <v>0.5539568345323741</v>
      </c>
      <c r="I34" s="26">
        <v>56</v>
      </c>
      <c r="J34" s="12">
        <v>27</v>
      </c>
      <c r="K34" s="12">
        <f t="shared" si="2"/>
        <v>83</v>
      </c>
      <c r="L34" s="15">
        <f t="shared" si="3"/>
        <v>0.3253012048192771</v>
      </c>
      <c r="M34" s="12">
        <v>24</v>
      </c>
      <c r="N34" s="12">
        <v>62</v>
      </c>
      <c r="O34" s="12">
        <f t="shared" si="4"/>
        <v>86</v>
      </c>
      <c r="P34" s="15">
        <f t="shared" si="5"/>
        <v>0.72093023255813948</v>
      </c>
      <c r="Q34" s="12">
        <v>43</v>
      </c>
      <c r="R34" s="12">
        <v>65</v>
      </c>
      <c r="S34" s="12">
        <f t="shared" si="6"/>
        <v>108</v>
      </c>
      <c r="T34" s="15">
        <f t="shared" si="7"/>
        <v>0.60185185185185186</v>
      </c>
      <c r="U34" s="12">
        <v>47</v>
      </c>
      <c r="V34" s="12">
        <v>84</v>
      </c>
      <c r="W34" s="12">
        <f t="shared" si="8"/>
        <v>131</v>
      </c>
      <c r="X34" s="15">
        <f t="shared" si="9"/>
        <v>0.64122137404580148</v>
      </c>
      <c r="Y34" s="12">
        <v>65</v>
      </c>
      <c r="Z34" s="12">
        <v>78</v>
      </c>
      <c r="AA34" s="12">
        <f t="shared" si="10"/>
        <v>143</v>
      </c>
      <c r="AB34" s="15">
        <f t="shared" si="11"/>
        <v>0.54545454545454541</v>
      </c>
    </row>
    <row r="35" spans="2:28" x14ac:dyDescent="0.2">
      <c r="B35" s="38"/>
      <c r="C35" s="13" t="s">
        <v>162</v>
      </c>
      <c r="D35" s="22" t="s">
        <v>107</v>
      </c>
      <c r="E35" s="26">
        <v>3</v>
      </c>
      <c r="F35" s="12">
        <v>98</v>
      </c>
      <c r="G35" s="12">
        <f t="shared" si="0"/>
        <v>101</v>
      </c>
      <c r="H35" s="15">
        <f t="shared" si="1"/>
        <v>0.97029702970297027</v>
      </c>
      <c r="I35" s="26">
        <v>1</v>
      </c>
      <c r="J35" s="12">
        <v>4</v>
      </c>
      <c r="K35" s="12">
        <f t="shared" si="2"/>
        <v>5</v>
      </c>
      <c r="L35" s="15">
        <f t="shared" si="3"/>
        <v>0.8</v>
      </c>
      <c r="M35" s="12">
        <v>2</v>
      </c>
      <c r="N35" s="12">
        <v>16</v>
      </c>
      <c r="O35" s="12">
        <f t="shared" si="4"/>
        <v>18</v>
      </c>
      <c r="P35" s="15">
        <f t="shared" si="5"/>
        <v>0.88888888888888884</v>
      </c>
      <c r="Q35" s="12">
        <v>7</v>
      </c>
      <c r="R35" s="12">
        <v>30</v>
      </c>
      <c r="S35" s="12">
        <f t="shared" si="6"/>
        <v>37</v>
      </c>
      <c r="T35" s="15">
        <f t="shared" si="7"/>
        <v>0.81081081081081086</v>
      </c>
      <c r="U35" s="12">
        <v>5</v>
      </c>
      <c r="V35" s="12">
        <v>28</v>
      </c>
      <c r="W35" s="12">
        <f t="shared" si="8"/>
        <v>33</v>
      </c>
      <c r="X35" s="15">
        <f t="shared" si="9"/>
        <v>0.84848484848484851</v>
      </c>
      <c r="Y35" s="12">
        <v>7</v>
      </c>
      <c r="Z35" s="12">
        <v>22</v>
      </c>
      <c r="AA35" s="12">
        <f t="shared" si="10"/>
        <v>29</v>
      </c>
      <c r="AB35" s="15">
        <f t="shared" si="11"/>
        <v>0.75862068965517238</v>
      </c>
    </row>
    <row r="36" spans="2:28" x14ac:dyDescent="0.2">
      <c r="B36" s="38"/>
      <c r="C36" s="13" t="s">
        <v>163</v>
      </c>
      <c r="D36" s="22" t="s">
        <v>92</v>
      </c>
      <c r="E36" s="26">
        <v>140</v>
      </c>
      <c r="F36" s="12">
        <v>2763</v>
      </c>
      <c r="G36" s="12">
        <f t="shared" si="0"/>
        <v>2903</v>
      </c>
      <c r="H36" s="15">
        <f t="shared" si="1"/>
        <v>0.95177402686875645</v>
      </c>
      <c r="I36" s="26">
        <v>36</v>
      </c>
      <c r="J36" s="12">
        <v>2033</v>
      </c>
      <c r="K36" s="12">
        <f t="shared" si="2"/>
        <v>2069</v>
      </c>
      <c r="L36" s="15">
        <f t="shared" si="3"/>
        <v>0.9826002899951668</v>
      </c>
      <c r="M36" s="12">
        <v>35</v>
      </c>
      <c r="N36" s="12">
        <v>1842</v>
      </c>
      <c r="O36" s="12">
        <f t="shared" si="4"/>
        <v>1877</v>
      </c>
      <c r="P36" s="15">
        <f t="shared" si="5"/>
        <v>0.98135322322855623</v>
      </c>
      <c r="Q36" s="12">
        <v>41</v>
      </c>
      <c r="R36" s="12">
        <v>3470</v>
      </c>
      <c r="S36" s="12">
        <f t="shared" si="6"/>
        <v>3511</v>
      </c>
      <c r="T36" s="15">
        <f t="shared" si="7"/>
        <v>0.98832241526630593</v>
      </c>
      <c r="U36" s="12">
        <v>47</v>
      </c>
      <c r="V36" s="12">
        <v>3106</v>
      </c>
      <c r="W36" s="12">
        <f t="shared" si="8"/>
        <v>3153</v>
      </c>
      <c r="X36" s="15">
        <f t="shared" si="9"/>
        <v>0.9850935616872819</v>
      </c>
      <c r="Y36" s="12">
        <v>84</v>
      </c>
      <c r="Z36" s="12">
        <v>2239</v>
      </c>
      <c r="AA36" s="12">
        <f t="shared" si="10"/>
        <v>2323</v>
      </c>
      <c r="AB36" s="15">
        <f t="shared" si="11"/>
        <v>0.96383986224709428</v>
      </c>
    </row>
    <row r="37" spans="2:28" x14ac:dyDescent="0.2">
      <c r="B37" s="38"/>
      <c r="C37" s="13" t="s">
        <v>164</v>
      </c>
      <c r="D37" s="22" t="s">
        <v>77</v>
      </c>
      <c r="E37" s="26">
        <v>15</v>
      </c>
      <c r="F37" s="12">
        <v>1516</v>
      </c>
      <c r="G37" s="12">
        <f t="shared" si="0"/>
        <v>1531</v>
      </c>
      <c r="H37" s="15">
        <f t="shared" si="1"/>
        <v>0.99020248203788375</v>
      </c>
      <c r="I37" s="26">
        <v>7</v>
      </c>
      <c r="J37" s="12">
        <v>1110</v>
      </c>
      <c r="K37" s="12">
        <f t="shared" si="2"/>
        <v>1117</v>
      </c>
      <c r="L37" s="15">
        <f t="shared" si="3"/>
        <v>0.99373321396598036</v>
      </c>
      <c r="M37" s="12">
        <v>3</v>
      </c>
      <c r="N37" s="12">
        <v>924</v>
      </c>
      <c r="O37" s="12">
        <f t="shared" si="4"/>
        <v>927</v>
      </c>
      <c r="P37" s="15">
        <f t="shared" si="5"/>
        <v>0.99676375404530748</v>
      </c>
      <c r="Q37" s="12">
        <v>7</v>
      </c>
      <c r="R37" s="12">
        <v>2032</v>
      </c>
      <c r="S37" s="12">
        <f t="shared" si="6"/>
        <v>2039</v>
      </c>
      <c r="T37" s="15">
        <f t="shared" si="7"/>
        <v>0.99656694458067685</v>
      </c>
      <c r="U37" s="12">
        <v>8</v>
      </c>
      <c r="V37" s="12">
        <v>1464</v>
      </c>
      <c r="W37" s="12">
        <f t="shared" si="8"/>
        <v>1472</v>
      </c>
      <c r="X37" s="15">
        <f t="shared" si="9"/>
        <v>0.99456521739130432</v>
      </c>
      <c r="Y37" s="12">
        <v>8</v>
      </c>
      <c r="Z37" s="12">
        <v>1555</v>
      </c>
      <c r="AA37" s="12">
        <f t="shared" si="10"/>
        <v>1563</v>
      </c>
      <c r="AB37" s="15">
        <f t="shared" si="11"/>
        <v>0.99488163787587969</v>
      </c>
    </row>
    <row r="38" spans="2:28" x14ac:dyDescent="0.2">
      <c r="B38" s="38"/>
      <c r="C38" s="13" t="s">
        <v>165</v>
      </c>
      <c r="D38" s="22" t="s">
        <v>74</v>
      </c>
      <c r="E38" s="26">
        <v>1</v>
      </c>
      <c r="F38" s="12">
        <v>199</v>
      </c>
      <c r="G38" s="12">
        <f t="shared" si="0"/>
        <v>200</v>
      </c>
      <c r="H38" s="15">
        <f t="shared" si="1"/>
        <v>0.995</v>
      </c>
      <c r="I38" s="26">
        <v>1</v>
      </c>
      <c r="J38" s="12">
        <v>167</v>
      </c>
      <c r="K38" s="12">
        <f t="shared" si="2"/>
        <v>168</v>
      </c>
      <c r="L38" s="15">
        <f t="shared" si="3"/>
        <v>0.99404761904761907</v>
      </c>
      <c r="M38" s="12">
        <v>0</v>
      </c>
      <c r="N38" s="12">
        <v>152</v>
      </c>
      <c r="O38" s="12">
        <f t="shared" si="4"/>
        <v>152</v>
      </c>
      <c r="P38" s="15">
        <f t="shared" si="5"/>
        <v>1</v>
      </c>
      <c r="Q38" s="12">
        <v>3</v>
      </c>
      <c r="R38" s="12">
        <v>193</v>
      </c>
      <c r="S38" s="12">
        <f t="shared" si="6"/>
        <v>196</v>
      </c>
      <c r="T38" s="15">
        <f t="shared" si="7"/>
        <v>0.98469387755102045</v>
      </c>
      <c r="U38" s="12">
        <v>1</v>
      </c>
      <c r="V38" s="12">
        <v>181</v>
      </c>
      <c r="W38" s="12">
        <f t="shared" si="8"/>
        <v>182</v>
      </c>
      <c r="X38" s="15">
        <f t="shared" si="9"/>
        <v>0.99450549450549453</v>
      </c>
      <c r="Y38" s="12">
        <v>8</v>
      </c>
      <c r="Z38" s="12">
        <v>261</v>
      </c>
      <c r="AA38" s="12">
        <f t="shared" si="10"/>
        <v>269</v>
      </c>
      <c r="AB38" s="15">
        <f t="shared" si="11"/>
        <v>0.97026022304832715</v>
      </c>
    </row>
    <row r="39" spans="2:28" x14ac:dyDescent="0.2">
      <c r="B39" s="38"/>
      <c r="C39" s="13" t="s">
        <v>166</v>
      </c>
      <c r="D39" s="22" t="s">
        <v>81</v>
      </c>
      <c r="E39" s="26">
        <v>7</v>
      </c>
      <c r="F39" s="12">
        <v>1043</v>
      </c>
      <c r="G39" s="12">
        <f t="shared" si="0"/>
        <v>1050</v>
      </c>
      <c r="H39" s="15">
        <f t="shared" si="1"/>
        <v>0.99333333333333329</v>
      </c>
      <c r="I39" s="26">
        <v>9</v>
      </c>
      <c r="J39" s="12">
        <v>861</v>
      </c>
      <c r="K39" s="12">
        <f t="shared" si="2"/>
        <v>870</v>
      </c>
      <c r="L39" s="15">
        <f t="shared" si="3"/>
        <v>0.98965517241379308</v>
      </c>
      <c r="M39" s="12">
        <v>10</v>
      </c>
      <c r="N39" s="12">
        <v>786</v>
      </c>
      <c r="O39" s="12">
        <f t="shared" si="4"/>
        <v>796</v>
      </c>
      <c r="P39" s="15">
        <f t="shared" si="5"/>
        <v>0.98743718592964824</v>
      </c>
      <c r="Q39" s="12">
        <v>6</v>
      </c>
      <c r="R39" s="12">
        <v>1131</v>
      </c>
      <c r="S39" s="12">
        <f t="shared" si="6"/>
        <v>1137</v>
      </c>
      <c r="T39" s="15">
        <f t="shared" si="7"/>
        <v>0.99472295514511877</v>
      </c>
      <c r="U39" s="12">
        <v>10</v>
      </c>
      <c r="V39" s="12">
        <v>1282</v>
      </c>
      <c r="W39" s="12">
        <f t="shared" si="8"/>
        <v>1292</v>
      </c>
      <c r="X39" s="15">
        <f t="shared" si="9"/>
        <v>0.99226006191950467</v>
      </c>
      <c r="Y39" s="12">
        <v>17</v>
      </c>
      <c r="Z39" s="12">
        <v>1452</v>
      </c>
      <c r="AA39" s="12">
        <f t="shared" si="10"/>
        <v>1469</v>
      </c>
      <c r="AB39" s="15">
        <f t="shared" si="11"/>
        <v>0.98842750170183802</v>
      </c>
    </row>
    <row r="40" spans="2:28" x14ac:dyDescent="0.2">
      <c r="B40" s="38"/>
      <c r="C40" s="13" t="s">
        <v>167</v>
      </c>
      <c r="D40" s="22" t="s">
        <v>50</v>
      </c>
      <c r="E40" s="26">
        <v>22</v>
      </c>
      <c r="F40" s="12">
        <v>154</v>
      </c>
      <c r="G40" s="12">
        <f t="shared" si="0"/>
        <v>176</v>
      </c>
      <c r="H40" s="15">
        <f t="shared" si="1"/>
        <v>0.875</v>
      </c>
      <c r="I40" s="26">
        <v>6</v>
      </c>
      <c r="J40" s="12">
        <v>24</v>
      </c>
      <c r="K40" s="12">
        <f t="shared" si="2"/>
        <v>30</v>
      </c>
      <c r="L40" s="15">
        <f t="shared" si="3"/>
        <v>0.8</v>
      </c>
      <c r="M40" s="12">
        <v>9</v>
      </c>
      <c r="N40" s="12">
        <v>23</v>
      </c>
      <c r="O40" s="12">
        <f t="shared" si="4"/>
        <v>32</v>
      </c>
      <c r="P40" s="15">
        <f t="shared" si="5"/>
        <v>0.71875</v>
      </c>
      <c r="Q40" s="12">
        <v>14</v>
      </c>
      <c r="R40" s="12">
        <v>80</v>
      </c>
      <c r="S40" s="12">
        <f t="shared" si="6"/>
        <v>94</v>
      </c>
      <c r="T40" s="15">
        <f t="shared" si="7"/>
        <v>0.85106382978723405</v>
      </c>
      <c r="U40" s="12">
        <v>22</v>
      </c>
      <c r="V40" s="12">
        <v>95</v>
      </c>
      <c r="W40" s="12">
        <f t="shared" si="8"/>
        <v>117</v>
      </c>
      <c r="X40" s="15">
        <f t="shared" si="9"/>
        <v>0.81196581196581197</v>
      </c>
      <c r="Y40" s="12">
        <v>25</v>
      </c>
      <c r="Z40" s="12">
        <v>66</v>
      </c>
      <c r="AA40" s="12">
        <f t="shared" si="10"/>
        <v>91</v>
      </c>
      <c r="AB40" s="15">
        <f t="shared" si="11"/>
        <v>0.72527472527472525</v>
      </c>
    </row>
    <row r="41" spans="2:28" x14ac:dyDescent="0.2">
      <c r="B41" s="38"/>
      <c r="C41" s="13" t="s">
        <v>168</v>
      </c>
      <c r="D41" s="22" t="s">
        <v>67</v>
      </c>
      <c r="E41" s="26">
        <v>32</v>
      </c>
      <c r="F41" s="12">
        <v>23946</v>
      </c>
      <c r="G41" s="12">
        <f t="shared" si="0"/>
        <v>23978</v>
      </c>
      <c r="H41" s="15">
        <f t="shared" si="1"/>
        <v>0.99866544332304608</v>
      </c>
      <c r="I41" s="26">
        <v>24</v>
      </c>
      <c r="J41" s="12">
        <v>20932</v>
      </c>
      <c r="K41" s="12">
        <f t="shared" si="2"/>
        <v>20956</v>
      </c>
      <c r="L41" s="15">
        <f t="shared" si="3"/>
        <v>0.99885474327161672</v>
      </c>
      <c r="M41" s="12">
        <v>17</v>
      </c>
      <c r="N41" s="12">
        <v>15063</v>
      </c>
      <c r="O41" s="12">
        <f t="shared" si="4"/>
        <v>15080</v>
      </c>
      <c r="P41" s="15">
        <f t="shared" si="5"/>
        <v>0.9988726790450928</v>
      </c>
      <c r="Q41" s="12">
        <v>41</v>
      </c>
      <c r="R41" s="12">
        <v>32470</v>
      </c>
      <c r="S41" s="12">
        <f t="shared" si="6"/>
        <v>32511</v>
      </c>
      <c r="T41" s="15">
        <f t="shared" si="7"/>
        <v>0.99873888837624192</v>
      </c>
      <c r="U41" s="12">
        <v>29</v>
      </c>
      <c r="V41" s="12">
        <v>27202</v>
      </c>
      <c r="W41" s="12">
        <f t="shared" si="8"/>
        <v>27231</v>
      </c>
      <c r="X41" s="15">
        <f t="shared" si="9"/>
        <v>0.99893503727369537</v>
      </c>
      <c r="Y41" s="12">
        <v>34</v>
      </c>
      <c r="Z41" s="12">
        <v>23292</v>
      </c>
      <c r="AA41" s="12">
        <f t="shared" si="10"/>
        <v>23326</v>
      </c>
      <c r="AB41" s="15">
        <f t="shared" si="11"/>
        <v>0.99854239903969821</v>
      </c>
    </row>
    <row r="42" spans="2:28" x14ac:dyDescent="0.2">
      <c r="B42" s="38"/>
      <c r="C42" s="13" t="s">
        <v>169</v>
      </c>
      <c r="D42" s="22" t="s">
        <v>84</v>
      </c>
      <c r="E42" s="26">
        <v>36</v>
      </c>
      <c r="F42" s="12">
        <v>161</v>
      </c>
      <c r="G42" s="12">
        <f t="shared" si="0"/>
        <v>197</v>
      </c>
      <c r="H42" s="15">
        <f t="shared" si="1"/>
        <v>0.81725888324873097</v>
      </c>
      <c r="I42" s="26">
        <v>45</v>
      </c>
      <c r="J42" s="12">
        <v>54</v>
      </c>
      <c r="K42" s="12">
        <f t="shared" si="2"/>
        <v>99</v>
      </c>
      <c r="L42" s="15">
        <f t="shared" si="3"/>
        <v>0.54545454545454541</v>
      </c>
      <c r="M42" s="12">
        <v>26</v>
      </c>
      <c r="N42" s="12">
        <v>69</v>
      </c>
      <c r="O42" s="12">
        <f t="shared" si="4"/>
        <v>95</v>
      </c>
      <c r="P42" s="15">
        <f t="shared" si="5"/>
        <v>0.72631578947368425</v>
      </c>
      <c r="Q42" s="12">
        <v>49</v>
      </c>
      <c r="R42" s="12">
        <v>103</v>
      </c>
      <c r="S42" s="12">
        <f t="shared" si="6"/>
        <v>152</v>
      </c>
      <c r="T42" s="15">
        <f t="shared" si="7"/>
        <v>0.67763157894736847</v>
      </c>
      <c r="U42" s="12">
        <v>47</v>
      </c>
      <c r="V42" s="12">
        <v>127</v>
      </c>
      <c r="W42" s="12">
        <f t="shared" si="8"/>
        <v>174</v>
      </c>
      <c r="X42" s="15">
        <f t="shared" si="9"/>
        <v>0.72988505747126442</v>
      </c>
      <c r="Y42" s="12">
        <v>65</v>
      </c>
      <c r="Z42" s="12">
        <v>126</v>
      </c>
      <c r="AA42" s="12">
        <f t="shared" si="10"/>
        <v>191</v>
      </c>
      <c r="AB42" s="15">
        <f t="shared" si="11"/>
        <v>0.65968586387434558</v>
      </c>
    </row>
    <row r="43" spans="2:28" x14ac:dyDescent="0.2">
      <c r="B43" s="38"/>
      <c r="C43" t="s">
        <v>170</v>
      </c>
      <c r="D43" s="27" t="s">
        <v>87</v>
      </c>
      <c r="E43" s="21">
        <v>667</v>
      </c>
      <c r="F43" s="8">
        <v>37</v>
      </c>
      <c r="G43" s="8">
        <f t="shared" si="0"/>
        <v>704</v>
      </c>
      <c r="H43" s="20">
        <f t="shared" si="1"/>
        <v>5.2556818181818184E-2</v>
      </c>
      <c r="I43" s="21">
        <v>353</v>
      </c>
      <c r="J43" s="8">
        <v>7</v>
      </c>
      <c r="K43" s="8">
        <f t="shared" si="2"/>
        <v>360</v>
      </c>
      <c r="L43" s="20">
        <f t="shared" si="3"/>
        <v>1.9444444444444445E-2</v>
      </c>
      <c r="M43" s="8">
        <v>300</v>
      </c>
      <c r="N43" s="8">
        <v>8</v>
      </c>
      <c r="O43" s="8">
        <f t="shared" si="4"/>
        <v>308</v>
      </c>
      <c r="P43" s="20">
        <f t="shared" si="5"/>
        <v>2.5974025974025976E-2</v>
      </c>
      <c r="Q43" s="8">
        <v>751</v>
      </c>
      <c r="R43" s="8">
        <v>50</v>
      </c>
      <c r="S43" s="8">
        <f>Q43+R43</f>
        <v>801</v>
      </c>
      <c r="T43" s="20">
        <f t="shared" si="7"/>
        <v>6.2421972534332085E-2</v>
      </c>
      <c r="U43" s="8">
        <v>585</v>
      </c>
      <c r="V43" s="8">
        <v>61</v>
      </c>
      <c r="W43" s="8">
        <f t="shared" si="8"/>
        <v>646</v>
      </c>
      <c r="X43" s="20">
        <f t="shared" si="9"/>
        <v>9.4427244582043338E-2</v>
      </c>
      <c r="Y43" s="8">
        <v>584</v>
      </c>
      <c r="Z43" s="8">
        <v>27</v>
      </c>
      <c r="AA43" s="8">
        <f t="shared" si="10"/>
        <v>611</v>
      </c>
      <c r="AB43" s="20">
        <f t="shared" si="11"/>
        <v>4.4189852700491E-2</v>
      </c>
    </row>
    <row r="44" spans="2:28" x14ac:dyDescent="0.2">
      <c r="B44" s="38"/>
      <c r="C44" s="13"/>
      <c r="D44" s="13"/>
      <c r="E44" s="28">
        <f>SUM(E6:E43)</f>
        <v>34907999</v>
      </c>
      <c r="F44" s="28">
        <f>SUM(F6:F43)</f>
        <v>161302</v>
      </c>
      <c r="G44" s="28">
        <f>E44+F44</f>
        <v>35069301</v>
      </c>
      <c r="H44" s="29">
        <f>F44/G44</f>
        <v>4.5995213876660959E-3</v>
      </c>
      <c r="I44" s="28">
        <f>SUM(I6:I43)</f>
        <v>30816002</v>
      </c>
      <c r="J44" s="28">
        <f>SUM(J6:J43)</f>
        <v>120231</v>
      </c>
      <c r="K44" s="28">
        <f>SUM(K6:K42)</f>
        <v>30935873</v>
      </c>
      <c r="L44" s="29">
        <f>J44/K44</f>
        <v>3.8864589339373096E-3</v>
      </c>
      <c r="M44" s="28">
        <f>SUM(M6:M43)</f>
        <v>20218292</v>
      </c>
      <c r="N44" s="28">
        <f>SUM(N6:N43)</f>
        <v>90572</v>
      </c>
      <c r="O44" s="28">
        <f>SUM(O6:O42)</f>
        <v>20308556</v>
      </c>
      <c r="P44" s="29">
        <f>N44/O44</f>
        <v>4.4597951720447282E-3</v>
      </c>
      <c r="Q44" s="28">
        <f>SUM(Q6:Q43)</f>
        <v>43059639</v>
      </c>
      <c r="R44" s="28">
        <f>SUM(R6:R43)</f>
        <v>192996</v>
      </c>
      <c r="S44" s="28">
        <f>SUM(S6:S42)</f>
        <v>43251834</v>
      </c>
      <c r="T44" s="29">
        <f>R44/S44</f>
        <v>4.4621460444891192E-3</v>
      </c>
      <c r="U44" s="28">
        <f>SUM(U6:U43)</f>
        <v>34196153</v>
      </c>
      <c r="V44" s="28">
        <f>SUM(V6:V43)</f>
        <v>136890</v>
      </c>
      <c r="W44" s="28">
        <f>SUM(W6:W42)</f>
        <v>34332397</v>
      </c>
      <c r="X44" s="29">
        <f>V44/W44</f>
        <v>3.9871961168339047E-3</v>
      </c>
      <c r="Y44" s="28">
        <f>SUM(Y6:Y43)</f>
        <v>28923077</v>
      </c>
      <c r="Z44" s="28">
        <f>SUM(Z6:Z43)</f>
        <v>139161</v>
      </c>
      <c r="AA44" s="28">
        <f>SUM(AA6:AA42)</f>
        <v>29061627</v>
      </c>
      <c r="AB44" s="29">
        <f>Z44/AA44</f>
        <v>4.7884793236111656E-3</v>
      </c>
    </row>
    <row r="45" spans="2:28" x14ac:dyDescent="0.2">
      <c r="B45" s="38"/>
    </row>
    <row r="46" spans="2:28" x14ac:dyDescent="0.2">
      <c r="B46" s="38"/>
    </row>
    <row r="47" spans="2:28" x14ac:dyDescent="0.2">
      <c r="B47" s="38" t="s">
        <v>172</v>
      </c>
      <c r="F47" s="13"/>
      <c r="G47" s="13"/>
    </row>
    <row r="48" spans="2:28" x14ac:dyDescent="0.2">
      <c r="D48" s="8" t="s">
        <v>39</v>
      </c>
      <c r="E48" s="8"/>
      <c r="F48" s="9" t="s">
        <v>40</v>
      </c>
      <c r="G48" s="9" t="s">
        <v>41</v>
      </c>
      <c r="H48" s="10" t="s">
        <v>42</v>
      </c>
      <c r="I48" s="10" t="s">
        <v>43</v>
      </c>
      <c r="J48" s="11" t="s">
        <v>44</v>
      </c>
      <c r="K48" s="10" t="s">
        <v>45</v>
      </c>
      <c r="L48" s="10" t="s">
        <v>46</v>
      </c>
      <c r="M48" s="11" t="s">
        <v>47</v>
      </c>
    </row>
    <row r="49" spans="4:13" x14ac:dyDescent="0.2">
      <c r="D49" s="12" t="s">
        <v>48</v>
      </c>
      <c r="E49" s="12">
        <v>2</v>
      </c>
      <c r="F49" s="13" t="s">
        <v>49</v>
      </c>
      <c r="G49" s="13" t="s">
        <v>50</v>
      </c>
      <c r="H49" s="14">
        <v>690</v>
      </c>
      <c r="I49" s="14">
        <v>231</v>
      </c>
      <c r="J49" s="15">
        <v>272</v>
      </c>
      <c r="K49" s="14">
        <v>436</v>
      </c>
      <c r="L49" s="14">
        <v>492</v>
      </c>
      <c r="M49" s="15">
        <v>492</v>
      </c>
    </row>
    <row r="50" spans="4:13" x14ac:dyDescent="0.2">
      <c r="D50" s="12" t="s">
        <v>51</v>
      </c>
      <c r="E50" s="12">
        <v>2</v>
      </c>
      <c r="F50" s="13" t="s">
        <v>52</v>
      </c>
      <c r="G50" s="13" t="s">
        <v>53</v>
      </c>
      <c r="H50" s="16">
        <v>3450</v>
      </c>
      <c r="I50" s="16">
        <v>1800</v>
      </c>
      <c r="J50" s="15">
        <v>1813</v>
      </c>
      <c r="K50" s="16">
        <v>2560</v>
      </c>
      <c r="L50" s="16">
        <v>2617</v>
      </c>
      <c r="M50" s="15">
        <v>2749</v>
      </c>
    </row>
    <row r="51" spans="4:13" x14ac:dyDescent="0.2">
      <c r="D51" s="12" t="s">
        <v>54</v>
      </c>
      <c r="E51" s="12">
        <v>2</v>
      </c>
      <c r="F51" s="13" t="s">
        <v>55</v>
      </c>
      <c r="G51" s="13" t="s">
        <v>56</v>
      </c>
      <c r="H51" s="16">
        <v>6312</v>
      </c>
      <c r="I51" s="16">
        <v>4442</v>
      </c>
      <c r="J51" s="15">
        <v>3768</v>
      </c>
      <c r="K51" s="16">
        <v>6389</v>
      </c>
      <c r="L51" s="16">
        <v>5915</v>
      </c>
      <c r="M51" s="15">
        <v>5355</v>
      </c>
    </row>
    <row r="52" spans="4:13" x14ac:dyDescent="0.2">
      <c r="D52" s="12" t="s">
        <v>57</v>
      </c>
      <c r="E52" s="12">
        <v>2</v>
      </c>
      <c r="F52" s="13" t="s">
        <v>58</v>
      </c>
      <c r="G52" s="13" t="s">
        <v>59</v>
      </c>
      <c r="H52" s="16">
        <v>7251</v>
      </c>
      <c r="I52" s="16">
        <v>4712</v>
      </c>
      <c r="J52" s="15">
        <v>4434</v>
      </c>
      <c r="K52" s="16">
        <v>6445</v>
      </c>
      <c r="L52" s="16">
        <v>6657</v>
      </c>
      <c r="M52" s="15">
        <v>5426</v>
      </c>
    </row>
    <row r="53" spans="4:13" x14ac:dyDescent="0.2">
      <c r="D53" s="12" t="s">
        <v>60</v>
      </c>
      <c r="E53" s="12">
        <v>2</v>
      </c>
      <c r="F53" s="13" t="s">
        <v>61</v>
      </c>
      <c r="G53" s="13" t="s">
        <v>62</v>
      </c>
      <c r="H53" s="16">
        <v>1239</v>
      </c>
      <c r="I53" s="16">
        <v>931</v>
      </c>
      <c r="J53" s="15">
        <v>815</v>
      </c>
      <c r="K53" s="16">
        <v>1438</v>
      </c>
      <c r="L53" s="16">
        <v>1303</v>
      </c>
      <c r="M53" s="15">
        <v>1087</v>
      </c>
    </row>
    <row r="54" spans="4:13" x14ac:dyDescent="0.2">
      <c r="D54" s="12" t="s">
        <v>63</v>
      </c>
      <c r="E54" s="12">
        <v>2</v>
      </c>
      <c r="F54" s="13" t="s">
        <v>64</v>
      </c>
      <c r="G54" s="13" t="s">
        <v>58</v>
      </c>
      <c r="H54" s="16">
        <v>83141</v>
      </c>
      <c r="I54" s="16">
        <v>60505</v>
      </c>
      <c r="J54" s="15">
        <v>42940</v>
      </c>
      <c r="K54" s="16">
        <v>98151</v>
      </c>
      <c r="L54" s="16">
        <v>57679</v>
      </c>
      <c r="M54" s="15">
        <v>66986</v>
      </c>
    </row>
    <row r="55" spans="4:13" x14ac:dyDescent="0.2">
      <c r="D55" s="12" t="s">
        <v>65</v>
      </c>
      <c r="E55" s="12">
        <v>2</v>
      </c>
      <c r="F55" s="13" t="s">
        <v>66</v>
      </c>
      <c r="G55" s="13" t="s">
        <v>67</v>
      </c>
      <c r="H55" s="16">
        <v>727</v>
      </c>
      <c r="I55" s="16">
        <v>538</v>
      </c>
      <c r="J55" s="15">
        <v>498</v>
      </c>
      <c r="K55" s="16">
        <v>736</v>
      </c>
      <c r="L55" s="16">
        <v>811</v>
      </c>
      <c r="M55" s="15">
        <v>654</v>
      </c>
    </row>
    <row r="56" spans="4:13" x14ac:dyDescent="0.2">
      <c r="D56" s="12" t="s">
        <v>68</v>
      </c>
      <c r="E56" s="12">
        <v>2</v>
      </c>
      <c r="F56" s="13" t="s">
        <v>50</v>
      </c>
      <c r="G56" s="13" t="s">
        <v>66</v>
      </c>
      <c r="H56" s="16">
        <v>154</v>
      </c>
      <c r="I56" s="16">
        <v>24</v>
      </c>
      <c r="J56" s="15">
        <v>23</v>
      </c>
      <c r="K56" s="16">
        <v>80</v>
      </c>
      <c r="L56" s="16">
        <v>95</v>
      </c>
      <c r="M56" s="15">
        <v>66</v>
      </c>
    </row>
    <row r="57" spans="4:13" x14ac:dyDescent="0.2">
      <c r="D57" s="12" t="s">
        <v>69</v>
      </c>
      <c r="E57" s="12">
        <v>2</v>
      </c>
      <c r="F57" s="13" t="s">
        <v>70</v>
      </c>
      <c r="G57" s="13" t="s">
        <v>71</v>
      </c>
      <c r="H57" s="16">
        <v>1238</v>
      </c>
      <c r="I57" s="16">
        <v>992</v>
      </c>
      <c r="J57" s="15">
        <v>670</v>
      </c>
      <c r="K57" s="16">
        <v>1935</v>
      </c>
      <c r="L57" s="16">
        <v>1590</v>
      </c>
      <c r="M57" s="15">
        <v>1472</v>
      </c>
    </row>
    <row r="58" spans="4:13" x14ac:dyDescent="0.2">
      <c r="D58" s="12" t="s">
        <v>72</v>
      </c>
      <c r="E58" s="12">
        <v>2</v>
      </c>
      <c r="F58" s="13" t="s">
        <v>73</v>
      </c>
      <c r="G58" s="13" t="s">
        <v>74</v>
      </c>
      <c r="H58" s="16">
        <v>27</v>
      </c>
      <c r="I58" s="16">
        <v>6</v>
      </c>
      <c r="J58" s="15">
        <v>13</v>
      </c>
      <c r="K58" s="16">
        <v>21</v>
      </c>
      <c r="L58" s="16">
        <v>23</v>
      </c>
      <c r="M58" s="15">
        <v>26</v>
      </c>
    </row>
    <row r="59" spans="4:13" x14ac:dyDescent="0.2">
      <c r="D59" s="12" t="s">
        <v>75</v>
      </c>
      <c r="E59" s="12">
        <v>2</v>
      </c>
      <c r="F59" s="13" t="s">
        <v>76</v>
      </c>
      <c r="G59" s="13" t="s">
        <v>77</v>
      </c>
      <c r="H59" s="16">
        <v>123</v>
      </c>
      <c r="I59" s="16">
        <v>32</v>
      </c>
      <c r="J59" s="15">
        <v>42</v>
      </c>
      <c r="K59" s="16">
        <v>70</v>
      </c>
      <c r="L59" s="16">
        <v>42</v>
      </c>
      <c r="M59" s="15">
        <v>70</v>
      </c>
    </row>
    <row r="60" spans="4:13" x14ac:dyDescent="0.2">
      <c r="D60" s="12" t="s">
        <v>78</v>
      </c>
      <c r="E60" s="12">
        <v>2</v>
      </c>
      <c r="F60" s="13" t="s">
        <v>79</v>
      </c>
      <c r="G60" s="13" t="s">
        <v>49</v>
      </c>
      <c r="H60" s="16">
        <v>1995</v>
      </c>
      <c r="I60" s="16">
        <v>805</v>
      </c>
      <c r="J60" s="15">
        <v>800</v>
      </c>
      <c r="K60" s="16">
        <v>1044</v>
      </c>
      <c r="L60" s="16">
        <v>1214</v>
      </c>
      <c r="M60" s="15">
        <v>1101</v>
      </c>
    </row>
    <row r="61" spans="4:13" x14ac:dyDescent="0.2">
      <c r="D61" s="12" t="s">
        <v>80</v>
      </c>
      <c r="E61" s="12">
        <v>2</v>
      </c>
      <c r="F61" s="13" t="s">
        <v>81</v>
      </c>
      <c r="G61" s="13" t="s">
        <v>79</v>
      </c>
      <c r="H61" s="16">
        <v>1043</v>
      </c>
      <c r="I61" s="16">
        <v>861</v>
      </c>
      <c r="J61" s="15">
        <v>786</v>
      </c>
      <c r="K61" s="16">
        <v>1131</v>
      </c>
      <c r="L61" s="16">
        <v>1282</v>
      </c>
      <c r="M61" s="15">
        <v>1452</v>
      </c>
    </row>
    <row r="62" spans="4:13" x14ac:dyDescent="0.2">
      <c r="D62" s="12" t="s">
        <v>82</v>
      </c>
      <c r="E62" s="12">
        <v>2</v>
      </c>
      <c r="F62" s="13" t="s">
        <v>83</v>
      </c>
      <c r="G62" s="13" t="s">
        <v>84</v>
      </c>
      <c r="H62" s="16">
        <v>12732</v>
      </c>
      <c r="I62" s="16">
        <v>12146</v>
      </c>
      <c r="J62" s="15">
        <v>9318</v>
      </c>
      <c r="K62" s="16">
        <v>22289</v>
      </c>
      <c r="L62" s="16">
        <v>13844</v>
      </c>
      <c r="M62" s="15">
        <v>13571</v>
      </c>
    </row>
    <row r="63" spans="4:13" x14ac:dyDescent="0.2">
      <c r="D63" s="12" t="s">
        <v>85</v>
      </c>
      <c r="E63" s="12">
        <v>2</v>
      </c>
      <c r="F63" s="13" t="s">
        <v>86</v>
      </c>
      <c r="G63" s="13" t="s">
        <v>87</v>
      </c>
      <c r="H63" s="16">
        <v>2</v>
      </c>
      <c r="I63" s="16">
        <v>0</v>
      </c>
      <c r="J63" s="15">
        <v>0</v>
      </c>
      <c r="K63" s="16">
        <v>2</v>
      </c>
      <c r="L63" s="16">
        <v>1</v>
      </c>
      <c r="M63" s="15">
        <v>1</v>
      </c>
    </row>
    <row r="64" spans="4:13" x14ac:dyDescent="0.2">
      <c r="D64" s="12" t="s">
        <v>88</v>
      </c>
      <c r="E64" s="12">
        <v>2</v>
      </c>
      <c r="F64" s="13" t="s">
        <v>89</v>
      </c>
      <c r="G64" s="13" t="s">
        <v>90</v>
      </c>
      <c r="H64" s="16">
        <v>82</v>
      </c>
      <c r="I64" s="16">
        <v>49</v>
      </c>
      <c r="J64" s="15">
        <v>82</v>
      </c>
      <c r="K64" s="16">
        <v>77</v>
      </c>
      <c r="L64" s="16">
        <v>80</v>
      </c>
      <c r="M64" s="15">
        <v>80</v>
      </c>
    </row>
    <row r="65" spans="4:14" x14ac:dyDescent="0.2">
      <c r="D65" s="12" t="s">
        <v>91</v>
      </c>
      <c r="E65" s="12">
        <v>2</v>
      </c>
      <c r="F65" s="13" t="s">
        <v>92</v>
      </c>
      <c r="G65" s="13" t="s">
        <v>76</v>
      </c>
      <c r="H65" s="16">
        <v>2763</v>
      </c>
      <c r="I65" s="16">
        <v>2033</v>
      </c>
      <c r="J65" s="15">
        <v>1842</v>
      </c>
      <c r="K65" s="16">
        <v>3470</v>
      </c>
      <c r="L65" s="16">
        <v>3106</v>
      </c>
      <c r="M65" s="15">
        <v>2239</v>
      </c>
    </row>
    <row r="66" spans="4:14" x14ac:dyDescent="0.2">
      <c r="D66" s="12" t="s">
        <v>93</v>
      </c>
      <c r="E66" s="12">
        <v>2</v>
      </c>
      <c r="F66" s="13" t="s">
        <v>59</v>
      </c>
      <c r="G66" s="13" t="s">
        <v>61</v>
      </c>
      <c r="H66" s="16">
        <v>1820</v>
      </c>
      <c r="I66" s="16">
        <v>1229</v>
      </c>
      <c r="J66" s="15">
        <v>1376</v>
      </c>
      <c r="K66" s="16">
        <v>1824</v>
      </c>
      <c r="L66" s="16">
        <v>1746</v>
      </c>
      <c r="M66" s="15">
        <v>1360</v>
      </c>
    </row>
    <row r="67" spans="4:14" x14ac:dyDescent="0.2">
      <c r="D67" s="12" t="s">
        <v>94</v>
      </c>
      <c r="E67" s="12">
        <v>2</v>
      </c>
      <c r="F67" s="13" t="s">
        <v>77</v>
      </c>
      <c r="G67" s="13" t="s">
        <v>95</v>
      </c>
      <c r="H67" s="16">
        <v>1516</v>
      </c>
      <c r="I67" s="16">
        <v>1110</v>
      </c>
      <c r="J67" s="15">
        <v>924</v>
      </c>
      <c r="K67" s="16">
        <v>2032</v>
      </c>
      <c r="L67" s="16">
        <v>1464</v>
      </c>
      <c r="M67" s="15">
        <v>1555</v>
      </c>
    </row>
    <row r="68" spans="4:14" x14ac:dyDescent="0.2">
      <c r="D68" s="12" t="s">
        <v>96</v>
      </c>
      <c r="E68" s="12">
        <v>2</v>
      </c>
      <c r="F68" s="13" t="s">
        <v>67</v>
      </c>
      <c r="G68" s="13" t="s">
        <v>83</v>
      </c>
      <c r="H68" s="16">
        <v>23946</v>
      </c>
      <c r="I68" s="16">
        <v>20932</v>
      </c>
      <c r="J68" s="15">
        <v>15063</v>
      </c>
      <c r="K68" s="16">
        <v>32470</v>
      </c>
      <c r="L68" s="16">
        <v>27202</v>
      </c>
      <c r="M68" s="15">
        <v>23292</v>
      </c>
    </row>
    <row r="69" spans="4:14" x14ac:dyDescent="0.2">
      <c r="D69" s="12" t="s">
        <v>97</v>
      </c>
      <c r="E69" s="12">
        <v>2</v>
      </c>
      <c r="F69" s="13" t="s">
        <v>53</v>
      </c>
      <c r="G69" s="13" t="s">
        <v>55</v>
      </c>
      <c r="H69" s="16">
        <v>1311</v>
      </c>
      <c r="I69" s="16">
        <v>818</v>
      </c>
      <c r="J69" s="15">
        <v>832</v>
      </c>
      <c r="K69" s="16">
        <v>1005</v>
      </c>
      <c r="L69" s="16">
        <v>1077</v>
      </c>
      <c r="M69" s="15">
        <v>1042</v>
      </c>
    </row>
    <row r="70" spans="4:14" x14ac:dyDescent="0.2">
      <c r="D70" s="12" t="s">
        <v>98</v>
      </c>
      <c r="E70" s="12">
        <v>2</v>
      </c>
      <c r="F70" s="13" t="s">
        <v>99</v>
      </c>
      <c r="G70" s="13" t="s">
        <v>70</v>
      </c>
      <c r="H70" s="16">
        <v>476</v>
      </c>
      <c r="I70" s="16">
        <v>33</v>
      </c>
      <c r="J70" s="15">
        <v>20</v>
      </c>
      <c r="K70" s="16">
        <v>734</v>
      </c>
      <c r="L70" s="16">
        <v>730</v>
      </c>
      <c r="M70" s="15">
        <v>466</v>
      </c>
    </row>
    <row r="71" spans="4:14" x14ac:dyDescent="0.2">
      <c r="D71" s="12" t="s">
        <v>100</v>
      </c>
      <c r="E71" s="12">
        <v>2</v>
      </c>
      <c r="F71" s="13" t="s">
        <v>84</v>
      </c>
      <c r="G71" s="13" t="s">
        <v>86</v>
      </c>
      <c r="H71" s="16">
        <v>161</v>
      </c>
      <c r="I71" s="16">
        <v>54</v>
      </c>
      <c r="J71" s="15">
        <v>69</v>
      </c>
      <c r="K71" s="16">
        <v>103</v>
      </c>
      <c r="L71" s="16">
        <v>127</v>
      </c>
      <c r="M71" s="15">
        <v>126</v>
      </c>
    </row>
    <row r="72" spans="4:14" x14ac:dyDescent="0.2">
      <c r="D72" s="12" t="s">
        <v>101</v>
      </c>
      <c r="E72" s="12">
        <v>2</v>
      </c>
      <c r="F72" s="13" t="s">
        <v>102</v>
      </c>
      <c r="G72" s="13" t="s">
        <v>52</v>
      </c>
      <c r="H72" s="16">
        <v>1034</v>
      </c>
      <c r="I72" s="16">
        <v>692</v>
      </c>
      <c r="J72" s="15">
        <v>378</v>
      </c>
      <c r="K72" s="16">
        <v>928</v>
      </c>
      <c r="L72" s="16">
        <v>808</v>
      </c>
      <c r="M72" s="15">
        <v>649</v>
      </c>
    </row>
    <row r="73" spans="4:14" x14ac:dyDescent="0.2">
      <c r="D73" s="17" t="s">
        <v>103</v>
      </c>
      <c r="E73" s="17">
        <v>2</v>
      </c>
      <c r="F73" s="18" t="s">
        <v>102</v>
      </c>
      <c r="G73" s="18" t="s">
        <v>104</v>
      </c>
      <c r="H73" s="16">
        <v>1832</v>
      </c>
      <c r="I73" s="16">
        <v>1449</v>
      </c>
      <c r="J73" s="15">
        <v>612</v>
      </c>
      <c r="K73" s="16">
        <v>2217</v>
      </c>
      <c r="L73" s="16">
        <v>1787</v>
      </c>
      <c r="M73" s="15">
        <v>2006</v>
      </c>
      <c r="N73" s="17"/>
    </row>
    <row r="74" spans="4:14" x14ac:dyDescent="0.2">
      <c r="D74" s="17" t="s">
        <v>105</v>
      </c>
      <c r="E74" s="17">
        <v>2</v>
      </c>
      <c r="F74" s="18" t="s">
        <v>74</v>
      </c>
      <c r="G74" s="18" t="s">
        <v>81</v>
      </c>
      <c r="H74" s="16">
        <v>199</v>
      </c>
      <c r="I74" s="16">
        <v>167</v>
      </c>
      <c r="J74" s="15">
        <v>152</v>
      </c>
      <c r="K74" s="16">
        <v>193</v>
      </c>
      <c r="L74" s="16">
        <v>181</v>
      </c>
      <c r="M74" s="15">
        <v>261</v>
      </c>
      <c r="N74" s="17"/>
    </row>
    <row r="75" spans="4:14" x14ac:dyDescent="0.2">
      <c r="D75" s="17" t="s">
        <v>106</v>
      </c>
      <c r="E75" s="17">
        <v>2</v>
      </c>
      <c r="F75" s="18" t="s">
        <v>107</v>
      </c>
      <c r="G75" s="18" t="s">
        <v>108</v>
      </c>
      <c r="H75" s="16">
        <v>77</v>
      </c>
      <c r="I75" s="16">
        <v>27</v>
      </c>
      <c r="J75" s="15">
        <v>62</v>
      </c>
      <c r="K75" s="16">
        <v>65</v>
      </c>
      <c r="L75" s="16">
        <v>84</v>
      </c>
      <c r="M75" s="15">
        <v>78</v>
      </c>
    </row>
    <row r="76" spans="4:14" x14ac:dyDescent="0.2">
      <c r="D76" s="17" t="s">
        <v>109</v>
      </c>
      <c r="E76" s="17">
        <v>2</v>
      </c>
      <c r="F76" s="18" t="s">
        <v>110</v>
      </c>
      <c r="G76" s="18" t="s">
        <v>111</v>
      </c>
      <c r="H76" s="16">
        <v>978</v>
      </c>
      <c r="I76" s="16">
        <v>504</v>
      </c>
      <c r="J76" s="15">
        <v>423</v>
      </c>
      <c r="K76" s="16">
        <v>753</v>
      </c>
      <c r="L76" s="16">
        <v>811</v>
      </c>
      <c r="M76" s="15">
        <v>847</v>
      </c>
    </row>
    <row r="77" spans="4:14" x14ac:dyDescent="0.2">
      <c r="D77" s="17" t="s">
        <v>112</v>
      </c>
      <c r="E77" s="17">
        <v>2</v>
      </c>
      <c r="F77" s="18" t="s">
        <v>110</v>
      </c>
      <c r="G77" s="18" t="s">
        <v>62</v>
      </c>
      <c r="H77" s="16">
        <v>3948</v>
      </c>
      <c r="I77" s="16">
        <v>2561</v>
      </c>
      <c r="J77" s="15">
        <v>2102</v>
      </c>
      <c r="K77" s="16">
        <v>3512</v>
      </c>
      <c r="L77" s="16">
        <v>3306</v>
      </c>
      <c r="M77" s="15">
        <v>3822</v>
      </c>
    </row>
    <row r="78" spans="4:14" x14ac:dyDescent="0.2">
      <c r="D78" s="17" t="s">
        <v>113</v>
      </c>
      <c r="E78" s="17">
        <v>2</v>
      </c>
      <c r="F78" s="18" t="s">
        <v>114</v>
      </c>
      <c r="G78" s="18" t="s">
        <v>115</v>
      </c>
      <c r="H78" s="16">
        <v>76</v>
      </c>
      <c r="I78" s="16">
        <v>23</v>
      </c>
      <c r="J78" s="15">
        <v>19</v>
      </c>
      <c r="K78" s="16">
        <v>69</v>
      </c>
      <c r="L78" s="16">
        <v>60</v>
      </c>
      <c r="M78" s="15">
        <v>55</v>
      </c>
    </row>
    <row r="79" spans="4:14" x14ac:dyDescent="0.2">
      <c r="D79" s="17" t="s">
        <v>116</v>
      </c>
      <c r="E79" s="17">
        <v>2</v>
      </c>
      <c r="F79" s="18" t="s">
        <v>114</v>
      </c>
      <c r="G79" s="18" t="s">
        <v>99</v>
      </c>
      <c r="H79" s="16">
        <v>61</v>
      </c>
      <c r="I79" s="16">
        <v>26</v>
      </c>
      <c r="J79" s="15">
        <v>23</v>
      </c>
      <c r="K79" s="16">
        <v>34</v>
      </c>
      <c r="L79" s="16">
        <v>46</v>
      </c>
      <c r="M79" s="15">
        <v>51</v>
      </c>
    </row>
    <row r="80" spans="4:14" x14ac:dyDescent="0.2">
      <c r="D80" s="17" t="s">
        <v>117</v>
      </c>
      <c r="E80" s="17">
        <v>2</v>
      </c>
      <c r="F80" s="18" t="s">
        <v>111</v>
      </c>
      <c r="G80" s="18" t="s">
        <v>108</v>
      </c>
      <c r="H80" s="16">
        <v>680</v>
      </c>
      <c r="I80" s="16">
        <v>436</v>
      </c>
      <c r="J80" s="15">
        <v>333</v>
      </c>
      <c r="K80" s="16">
        <v>603</v>
      </c>
      <c r="L80" s="16">
        <v>546</v>
      </c>
      <c r="M80" s="15">
        <v>576</v>
      </c>
    </row>
    <row r="81" spans="4:13" x14ac:dyDescent="0.2">
      <c r="D81" s="17" t="s">
        <v>118</v>
      </c>
      <c r="E81" s="17">
        <v>2</v>
      </c>
      <c r="F81" s="18" t="s">
        <v>56</v>
      </c>
      <c r="G81" s="18" t="s">
        <v>89</v>
      </c>
      <c r="H81" s="16">
        <v>79</v>
      </c>
      <c r="I81" s="16">
        <v>46</v>
      </c>
      <c r="J81" s="15">
        <v>39</v>
      </c>
      <c r="K81" s="16">
        <v>90</v>
      </c>
      <c r="L81" s="16">
        <v>74</v>
      </c>
      <c r="M81" s="15">
        <v>83</v>
      </c>
    </row>
    <row r="82" spans="4:13" x14ac:dyDescent="0.2">
      <c r="D82" s="17" t="s">
        <v>119</v>
      </c>
      <c r="E82" s="17">
        <v>2</v>
      </c>
      <c r="F82" s="18" t="s">
        <v>115</v>
      </c>
      <c r="G82" s="18" t="s">
        <v>87</v>
      </c>
      <c r="H82" s="16">
        <v>37</v>
      </c>
      <c r="I82" s="16">
        <v>7</v>
      </c>
      <c r="J82" s="15">
        <v>8</v>
      </c>
      <c r="K82" s="16">
        <v>50</v>
      </c>
      <c r="L82" s="16">
        <v>61</v>
      </c>
      <c r="M82" s="15">
        <v>27</v>
      </c>
    </row>
    <row r="83" spans="4:13" x14ac:dyDescent="0.2">
      <c r="D83" s="17" t="s">
        <v>120</v>
      </c>
      <c r="E83" s="17">
        <v>2</v>
      </c>
      <c r="F83" s="18" t="s">
        <v>92</v>
      </c>
      <c r="G83" s="18" t="s">
        <v>107</v>
      </c>
      <c r="H83" s="16">
        <v>98</v>
      </c>
      <c r="I83" s="16">
        <v>4</v>
      </c>
      <c r="J83" s="15">
        <v>16</v>
      </c>
      <c r="K83" s="16">
        <v>30</v>
      </c>
      <c r="L83" s="16">
        <v>28</v>
      </c>
      <c r="M83" s="15">
        <v>22</v>
      </c>
    </row>
    <row r="84" spans="4:13" x14ac:dyDescent="0.2">
      <c r="D84" s="17" t="s">
        <v>121</v>
      </c>
      <c r="E84" s="17">
        <v>2</v>
      </c>
      <c r="F84" s="18" t="s">
        <v>104</v>
      </c>
      <c r="G84" s="18" t="s">
        <v>71</v>
      </c>
      <c r="H84" s="19">
        <v>4</v>
      </c>
      <c r="I84" s="19">
        <v>6</v>
      </c>
      <c r="J84" s="20">
        <v>5</v>
      </c>
      <c r="K84" s="19">
        <v>10</v>
      </c>
      <c r="L84" s="19">
        <v>1</v>
      </c>
      <c r="M84" s="20">
        <v>16</v>
      </c>
    </row>
    <row r="85" spans="4:13" x14ac:dyDescent="0.2">
      <c r="F85" s="13"/>
      <c r="G85" s="13"/>
    </row>
    <row r="86" spans="4:13" x14ac:dyDescent="0.2">
      <c r="F86" s="13"/>
      <c r="G86" s="13"/>
    </row>
  </sheetData>
  <mergeCells count="54">
    <mergeCell ref="AB14:AB15"/>
    <mergeCell ref="Q14:Q15"/>
    <mergeCell ref="R14:R15"/>
    <mergeCell ref="S14:S15"/>
    <mergeCell ref="T14:T15"/>
    <mergeCell ref="U14:U15"/>
    <mergeCell ref="V14:V15"/>
    <mergeCell ref="W14:W15"/>
    <mergeCell ref="X14:X15"/>
    <mergeCell ref="Y14:Y15"/>
    <mergeCell ref="Z14:Z15"/>
    <mergeCell ref="AA14:AA15"/>
    <mergeCell ref="P14:P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AB9:AB10"/>
    <mergeCell ref="Q9:Q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P9:P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Y4:AB4"/>
    <mergeCell ref="E4:H4"/>
    <mergeCell ref="I4:L4"/>
    <mergeCell ref="M4:P4"/>
    <mergeCell ref="Q4:T4"/>
    <mergeCell ref="U4:X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BC94C-8683-3047-AF34-721DC0433CF9}">
  <dimension ref="A1:AB55"/>
  <sheetViews>
    <sheetView workbookViewId="0">
      <selection activeCell="E55" sqref="E55"/>
    </sheetView>
  </sheetViews>
  <sheetFormatPr baseColWidth="10" defaultColWidth="8.83203125" defaultRowHeight="16" x14ac:dyDescent="0.2"/>
  <cols>
    <col min="1" max="23" width="12.6640625" style="1" customWidth="1"/>
    <col min="24" max="16384" width="8.83203125" style="1"/>
  </cols>
  <sheetData>
    <row r="1" spans="1:23" s="36" customFormat="1" x14ac:dyDescent="0.2"/>
    <row r="2" spans="1:23" s="39" customFormat="1" x14ac:dyDescent="0.2">
      <c r="A2" s="39" t="s">
        <v>173</v>
      </c>
    </row>
    <row r="3" spans="1:23" ht="15" customHeight="1" x14ac:dyDescent="0.2">
      <c r="A3" s="46" t="s">
        <v>174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</row>
    <row r="4" spans="1:23" ht="15" customHeight="1" x14ac:dyDescent="0.2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</row>
    <row r="5" spans="1:23" ht="15" customHeight="1" x14ac:dyDescent="0.2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</row>
    <row r="6" spans="1:23" ht="15" customHeight="1" x14ac:dyDescent="0.2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</row>
    <row r="7" spans="1:23" ht="15" customHeight="1" x14ac:dyDescent="0.2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</row>
    <row r="8" spans="1:23" ht="15" customHeight="1" x14ac:dyDescent="0.2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</row>
    <row r="9" spans="1:23" ht="15" customHeight="1" x14ac:dyDescent="0.2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</row>
    <row r="10" spans="1:23" ht="15" customHeight="1" x14ac:dyDescent="0.2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</row>
    <row r="11" spans="1:23" ht="15" customHeight="1" x14ac:dyDescent="0.2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</row>
    <row r="12" spans="1:23" ht="15" customHeight="1" x14ac:dyDescent="0.2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</row>
    <row r="13" spans="1:23" ht="15" customHeight="1" x14ac:dyDescent="0.2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</row>
    <row r="14" spans="1:23" ht="15" customHeight="1" x14ac:dyDescent="0.2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</row>
    <row r="15" spans="1:23" ht="15" customHeight="1" x14ac:dyDescent="0.2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</row>
    <row r="16" spans="1:23" ht="15" customHeight="1" x14ac:dyDescent="0.2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</row>
    <row r="17" spans="1:28" ht="15" customHeight="1" x14ac:dyDescent="0.2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</row>
    <row r="18" spans="1:28" ht="15" customHeight="1" x14ac:dyDescent="0.2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</row>
    <row r="19" spans="1:28" ht="15" customHeight="1" x14ac:dyDescent="0.2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</row>
    <row r="20" spans="1:28" ht="15" customHeight="1" x14ac:dyDescent="0.2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</row>
    <row r="21" spans="1:28" ht="15" customHeight="1" x14ac:dyDescent="0.2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</row>
    <row r="22" spans="1:28" ht="15" customHeight="1" x14ac:dyDescent="0.2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</row>
    <row r="23" spans="1:28" ht="15" customHeight="1" x14ac:dyDescent="0.2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</row>
    <row r="25" spans="1:28" x14ac:dyDescent="0.2">
      <c r="A25" s="48" t="s">
        <v>175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 t="s">
        <v>176</v>
      </c>
      <c r="M25" s="49"/>
      <c r="N25" s="49"/>
      <c r="O25" s="49"/>
      <c r="P25" s="49"/>
      <c r="Q25" s="49"/>
      <c r="R25" s="50" t="s">
        <v>177</v>
      </c>
      <c r="S25" s="50"/>
      <c r="T25" s="50"/>
      <c r="U25" s="50"/>
      <c r="V25" s="50"/>
      <c r="W25" s="50"/>
      <c r="Z25" s="30"/>
      <c r="AA25" s="30"/>
      <c r="AB25" s="30"/>
    </row>
    <row r="26" spans="1:28" x14ac:dyDescent="0.2">
      <c r="A26" s="30" t="s">
        <v>178</v>
      </c>
      <c r="B26" s="30" t="s">
        <v>179</v>
      </c>
      <c r="C26" s="30" t="s">
        <v>180</v>
      </c>
      <c r="D26" s="30" t="s">
        <v>181</v>
      </c>
      <c r="E26" s="30" t="s">
        <v>182</v>
      </c>
      <c r="F26" s="30" t="s">
        <v>183</v>
      </c>
      <c r="G26" s="30" t="s">
        <v>184</v>
      </c>
      <c r="H26" s="30" t="s">
        <v>185</v>
      </c>
      <c r="I26" s="30" t="s">
        <v>186</v>
      </c>
      <c r="J26" s="30" t="s">
        <v>187</v>
      </c>
      <c r="K26" s="30" t="s">
        <v>188</v>
      </c>
      <c r="L26" s="30" t="s">
        <v>189</v>
      </c>
      <c r="M26" s="30" t="s">
        <v>190</v>
      </c>
      <c r="N26" s="30" t="s">
        <v>191</v>
      </c>
      <c r="O26" s="30" t="s">
        <v>192</v>
      </c>
      <c r="P26" s="30" t="s">
        <v>193</v>
      </c>
      <c r="Q26" s="30" t="s">
        <v>194</v>
      </c>
      <c r="R26" s="30" t="s">
        <v>195</v>
      </c>
      <c r="S26" s="30" t="s">
        <v>196</v>
      </c>
      <c r="T26" s="30" t="s">
        <v>197</v>
      </c>
      <c r="U26" s="30" t="s">
        <v>198</v>
      </c>
      <c r="V26" s="30" t="s">
        <v>199</v>
      </c>
      <c r="W26" s="30" t="s">
        <v>200</v>
      </c>
      <c r="Z26" s="31"/>
      <c r="AA26" s="31"/>
      <c r="AB26" s="31"/>
    </row>
    <row r="27" spans="1:28" x14ac:dyDescent="0.2">
      <c r="A27" s="32" t="s">
        <v>201</v>
      </c>
      <c r="B27" s="32" t="s">
        <v>202</v>
      </c>
      <c r="C27" s="32" t="s">
        <v>203</v>
      </c>
      <c r="D27" s="32" t="s">
        <v>204</v>
      </c>
      <c r="E27" s="32" t="s">
        <v>205</v>
      </c>
      <c r="F27" s="32" t="s">
        <v>206</v>
      </c>
      <c r="G27" s="32" t="s">
        <v>207</v>
      </c>
      <c r="H27" s="32" t="s">
        <v>208</v>
      </c>
      <c r="I27" s="32" t="s">
        <v>209</v>
      </c>
      <c r="J27" s="32" t="s">
        <v>207</v>
      </c>
      <c r="K27" s="32" t="s">
        <v>207</v>
      </c>
      <c r="L27" s="32">
        <v>-0.62062083012005997</v>
      </c>
      <c r="M27" s="32">
        <v>0.65039098691944097</v>
      </c>
      <c r="N27" s="32">
        <v>3.6970973802712402E-3</v>
      </c>
      <c r="O27" s="32">
        <v>2.7112047455322402E-2</v>
      </c>
      <c r="P27" s="32">
        <v>10.3236013363327</v>
      </c>
      <c r="Q27" s="32">
        <v>10.9442221664528</v>
      </c>
      <c r="R27" s="32">
        <v>1365.2512527731701</v>
      </c>
      <c r="S27" s="32">
        <v>840.277291506197</v>
      </c>
      <c r="T27" s="32">
        <v>1201.0809728755901</v>
      </c>
      <c r="U27" s="32">
        <v>1524.24725635494</v>
      </c>
      <c r="V27" s="32">
        <v>2500.1894082885101</v>
      </c>
      <c r="W27" s="32">
        <v>2961.8023044732799</v>
      </c>
      <c r="Z27" s="31"/>
      <c r="AA27" s="31"/>
      <c r="AB27" s="31"/>
    </row>
    <row r="28" spans="1:28" x14ac:dyDescent="0.2">
      <c r="A28" s="31" t="s">
        <v>210</v>
      </c>
      <c r="B28" s="31" t="s">
        <v>211</v>
      </c>
      <c r="C28" s="31" t="s">
        <v>212</v>
      </c>
      <c r="D28" s="31" t="s">
        <v>213</v>
      </c>
      <c r="E28" s="31" t="s">
        <v>205</v>
      </c>
      <c r="F28" s="31" t="s">
        <v>206</v>
      </c>
      <c r="G28" s="31" t="s">
        <v>207</v>
      </c>
      <c r="H28" s="31" t="s">
        <v>214</v>
      </c>
      <c r="I28" s="31" t="s">
        <v>215</v>
      </c>
      <c r="J28" s="31" t="s">
        <v>207</v>
      </c>
      <c r="K28" s="31" t="s">
        <v>207</v>
      </c>
      <c r="L28" s="31">
        <v>-0.58155062122546397</v>
      </c>
      <c r="M28" s="31">
        <v>0.66824515554439301</v>
      </c>
      <c r="N28" s="31">
        <v>3.7621822969787798E-2</v>
      </c>
      <c r="O28" s="31">
        <v>0.165536021067066</v>
      </c>
      <c r="P28" s="31">
        <v>8.6596190223467104</v>
      </c>
      <c r="Q28" s="31">
        <v>9.2411696435721797</v>
      </c>
      <c r="R28" s="31">
        <v>480.94078222691098</v>
      </c>
      <c r="S28" s="31">
        <v>252.083187451859</v>
      </c>
      <c r="T28" s="31">
        <v>340.30627564808299</v>
      </c>
      <c r="U28" s="31">
        <v>410.37426132632999</v>
      </c>
      <c r="V28" s="31">
        <v>606.10652322145597</v>
      </c>
      <c r="W28" s="31">
        <v>1184.7209217893101</v>
      </c>
      <c r="Z28" s="31"/>
      <c r="AA28" s="31"/>
      <c r="AB28" s="31"/>
    </row>
    <row r="29" spans="1:28" x14ac:dyDescent="0.2">
      <c r="A29" s="31" t="s">
        <v>216</v>
      </c>
      <c r="B29" s="31" t="s">
        <v>217</v>
      </c>
      <c r="C29" s="31" t="s">
        <v>218</v>
      </c>
      <c r="D29" s="31" t="s">
        <v>219</v>
      </c>
      <c r="E29" s="31" t="s">
        <v>205</v>
      </c>
      <c r="F29" s="31" t="s">
        <v>206</v>
      </c>
      <c r="G29" s="31" t="s">
        <v>207</v>
      </c>
      <c r="H29" s="31" t="s">
        <v>220</v>
      </c>
      <c r="I29" s="31" t="s">
        <v>221</v>
      </c>
      <c r="J29" s="31" t="s">
        <v>207</v>
      </c>
      <c r="K29" s="31" t="s">
        <v>207</v>
      </c>
      <c r="L29" s="31">
        <v>-0.51186279573124704</v>
      </c>
      <c r="M29" s="31">
        <v>0.70131631926177895</v>
      </c>
      <c r="N29" s="31">
        <v>8.0218578025128703E-2</v>
      </c>
      <c r="O29" s="31">
        <v>0.294134786092138</v>
      </c>
      <c r="P29" s="31">
        <v>8.6970406028343898</v>
      </c>
      <c r="Q29" s="31">
        <v>9.2089033985656403</v>
      </c>
      <c r="R29" s="31">
        <v>387.85546953783103</v>
      </c>
      <c r="S29" s="31">
        <v>406.13402422799498</v>
      </c>
      <c r="T29" s="31">
        <v>280.25222700430402</v>
      </c>
      <c r="U29" s="31">
        <v>574.52396585686097</v>
      </c>
      <c r="V29" s="31">
        <v>505.08876935121401</v>
      </c>
      <c r="W29" s="31">
        <v>974.52850018153003</v>
      </c>
      <c r="Z29" s="31"/>
      <c r="AA29" s="31"/>
      <c r="AB29" s="31"/>
    </row>
    <row r="30" spans="1:28" x14ac:dyDescent="0.2">
      <c r="A30" s="31" t="s">
        <v>222</v>
      </c>
      <c r="B30" s="31" t="s">
        <v>223</v>
      </c>
      <c r="C30" s="31" t="s">
        <v>224</v>
      </c>
      <c r="D30" s="31" t="s">
        <v>225</v>
      </c>
      <c r="E30" s="31" t="s">
        <v>205</v>
      </c>
      <c r="F30" s="31" t="s">
        <v>206</v>
      </c>
      <c r="G30" s="31" t="s">
        <v>207</v>
      </c>
      <c r="H30" s="31" t="s">
        <v>226</v>
      </c>
      <c r="I30" s="31" t="s">
        <v>227</v>
      </c>
      <c r="J30" s="31" t="s">
        <v>207</v>
      </c>
      <c r="K30" s="31" t="s">
        <v>207</v>
      </c>
      <c r="L30" s="31">
        <v>-0.48669599020772703</v>
      </c>
      <c r="M30" s="31">
        <v>0.713657621468757</v>
      </c>
      <c r="N30" s="31">
        <v>1.2215849011654799E-2</v>
      </c>
      <c r="O30" s="31">
        <v>6.7187169564101298E-2</v>
      </c>
      <c r="P30" s="31">
        <v>11.7444810116457</v>
      </c>
      <c r="Q30" s="31">
        <v>12.2311770018534</v>
      </c>
      <c r="R30" s="31">
        <v>3428.64235071443</v>
      </c>
      <c r="S30" s="31">
        <v>2814.9289265457601</v>
      </c>
      <c r="T30" s="31">
        <v>2802.52227004304</v>
      </c>
      <c r="U30" s="31">
        <v>4455.4919801144397</v>
      </c>
      <c r="V30" s="31">
        <v>4343.7634164204401</v>
      </c>
      <c r="W30" s="31">
        <v>8254.8296485964893</v>
      </c>
      <c r="Z30" s="31"/>
      <c r="AA30" s="31"/>
      <c r="AB30" s="31"/>
    </row>
    <row r="31" spans="1:28" x14ac:dyDescent="0.2">
      <c r="A31" s="31" t="s">
        <v>228</v>
      </c>
      <c r="B31" s="31" t="s">
        <v>229</v>
      </c>
      <c r="C31" s="31" t="s">
        <v>230</v>
      </c>
      <c r="D31" s="31" t="s">
        <v>231</v>
      </c>
      <c r="E31" s="31" t="s">
        <v>205</v>
      </c>
      <c r="F31" s="31" t="s">
        <v>206</v>
      </c>
      <c r="G31" s="31" t="s">
        <v>207</v>
      </c>
      <c r="H31" s="31" t="s">
        <v>232</v>
      </c>
      <c r="I31" s="31" t="s">
        <v>233</v>
      </c>
      <c r="J31" s="31" t="s">
        <v>207</v>
      </c>
      <c r="K31" s="31" t="s">
        <v>207</v>
      </c>
      <c r="L31" s="31">
        <v>-0.43363372255717397</v>
      </c>
      <c r="M31" s="31">
        <v>0.74039459961359999</v>
      </c>
      <c r="N31" s="31">
        <v>0.146910069829368</v>
      </c>
      <c r="O31" s="31">
        <v>0.35911350402734399</v>
      </c>
      <c r="P31" s="31">
        <v>8.4450362006409705</v>
      </c>
      <c r="Q31" s="31">
        <v>8.8786699231981494</v>
      </c>
      <c r="R31" s="31">
        <v>418.88390710085798</v>
      </c>
      <c r="S31" s="31">
        <v>238.078565926756</v>
      </c>
      <c r="T31" s="31">
        <v>260.23421078971103</v>
      </c>
      <c r="U31" s="31">
        <v>445.54919801144399</v>
      </c>
      <c r="V31" s="31">
        <v>530.34320781877398</v>
      </c>
      <c r="W31" s="31">
        <v>668.79406875202994</v>
      </c>
      <c r="Z31" s="31"/>
      <c r="AA31" s="31"/>
      <c r="AB31" s="31"/>
    </row>
    <row r="32" spans="1:28" x14ac:dyDescent="0.2">
      <c r="A32" s="31" t="s">
        <v>234</v>
      </c>
      <c r="B32" s="31" t="s">
        <v>235</v>
      </c>
      <c r="C32" s="31" t="s">
        <v>236</v>
      </c>
      <c r="D32" s="31" t="s">
        <v>237</v>
      </c>
      <c r="E32" s="31" t="s">
        <v>205</v>
      </c>
      <c r="F32" s="31" t="s">
        <v>206</v>
      </c>
      <c r="G32" s="31" t="s">
        <v>207</v>
      </c>
      <c r="H32" s="31" t="s">
        <v>238</v>
      </c>
      <c r="I32" s="31" t="s">
        <v>239</v>
      </c>
      <c r="J32" s="31" t="s">
        <v>207</v>
      </c>
      <c r="K32" s="31" t="s">
        <v>207</v>
      </c>
      <c r="L32" s="31">
        <v>-0.29509786676543598</v>
      </c>
      <c r="M32" s="31">
        <v>0.81501704297209498</v>
      </c>
      <c r="N32" s="31">
        <v>0.13432207530608001</v>
      </c>
      <c r="O32" s="31">
        <v>0.35911350402734399</v>
      </c>
      <c r="P32" s="31">
        <v>11.9048262398763</v>
      </c>
      <c r="Q32" s="31">
        <v>12.199924106641699</v>
      </c>
      <c r="R32" s="31">
        <v>4468.0950090758197</v>
      </c>
      <c r="S32" s="31">
        <v>2898.95665569638</v>
      </c>
      <c r="T32" s="31">
        <v>2822.5402862576302</v>
      </c>
      <c r="U32" s="31">
        <v>4361.6921489541301</v>
      </c>
      <c r="V32" s="31">
        <v>4141.7279086799499</v>
      </c>
      <c r="W32" s="31">
        <v>8216.6128446677994</v>
      </c>
      <c r="Z32" s="31"/>
      <c r="AA32" s="31"/>
      <c r="AB32" s="31"/>
    </row>
    <row r="33" spans="1:28" x14ac:dyDescent="0.2">
      <c r="A33" s="31" t="s">
        <v>240</v>
      </c>
      <c r="B33" s="31" t="s">
        <v>241</v>
      </c>
      <c r="C33" s="31" t="s">
        <v>242</v>
      </c>
      <c r="D33" s="31" t="s">
        <v>243</v>
      </c>
      <c r="E33" s="31" t="s">
        <v>205</v>
      </c>
      <c r="F33" s="31" t="s">
        <v>206</v>
      </c>
      <c r="G33" s="31" t="s">
        <v>207</v>
      </c>
      <c r="H33" s="31" t="s">
        <v>244</v>
      </c>
      <c r="I33" s="31" t="s">
        <v>245</v>
      </c>
      <c r="J33" s="31" t="s">
        <v>207</v>
      </c>
      <c r="K33" s="31" t="s">
        <v>207</v>
      </c>
      <c r="L33" s="31">
        <v>-0.17426466829387299</v>
      </c>
      <c r="M33" s="31">
        <v>0.88621910376907598</v>
      </c>
      <c r="N33" s="31">
        <v>0.44765018863890699</v>
      </c>
      <c r="O33" s="31">
        <v>0.79411334068388595</v>
      </c>
      <c r="P33" s="31">
        <v>9.9656852523614603</v>
      </c>
      <c r="Q33" s="31">
        <v>10.139949920655299</v>
      </c>
      <c r="R33" s="31">
        <v>1148.0521898319801</v>
      </c>
      <c r="S33" s="31">
        <v>854.28191303129995</v>
      </c>
      <c r="T33" s="31">
        <v>620.55850265238701</v>
      </c>
      <c r="U33" s="31">
        <v>1137.3229528186801</v>
      </c>
      <c r="V33" s="31">
        <v>934.414223299745</v>
      </c>
      <c r="W33" s="31">
        <v>1853.51499054134</v>
      </c>
      <c r="Z33" s="31"/>
      <c r="AA33" s="31"/>
      <c r="AB33" s="31"/>
    </row>
    <row r="34" spans="1:28" x14ac:dyDescent="0.2">
      <c r="A34" s="31" t="s">
        <v>246</v>
      </c>
      <c r="B34" s="31" t="s">
        <v>247</v>
      </c>
      <c r="C34" s="31" t="s">
        <v>248</v>
      </c>
      <c r="D34" s="31" t="s">
        <v>249</v>
      </c>
      <c r="E34" s="31" t="s">
        <v>205</v>
      </c>
      <c r="F34" s="31" t="s">
        <v>206</v>
      </c>
      <c r="G34" s="31" t="s">
        <v>207</v>
      </c>
      <c r="H34" s="31" t="s">
        <v>250</v>
      </c>
      <c r="I34" s="31" t="s">
        <v>251</v>
      </c>
      <c r="J34" s="31" t="s">
        <v>207</v>
      </c>
      <c r="K34" s="31" t="s">
        <v>207</v>
      </c>
      <c r="L34" s="31">
        <v>-0.14385842229069601</v>
      </c>
      <c r="M34" s="31">
        <v>0.90509527931700895</v>
      </c>
      <c r="N34" s="31">
        <v>0.47584053559186801</v>
      </c>
      <c r="O34" s="31">
        <v>0.79411334068388595</v>
      </c>
      <c r="P34" s="31">
        <v>15.3514818874068</v>
      </c>
      <c r="Q34" s="31">
        <v>15.4953403096975</v>
      </c>
      <c r="R34" s="31">
        <v>46154.8008750019</v>
      </c>
      <c r="S34" s="31">
        <v>33891.184090749899</v>
      </c>
      <c r="T34" s="31">
        <v>30967.871083975599</v>
      </c>
      <c r="U34" s="31">
        <v>44930.119125785597</v>
      </c>
      <c r="V34" s="31">
        <v>48160.214157638198</v>
      </c>
      <c r="W34" s="31">
        <v>67892.152179313198</v>
      </c>
      <c r="Z34" s="31"/>
      <c r="AA34" s="31"/>
      <c r="AB34" s="31"/>
    </row>
    <row r="35" spans="1:28" x14ac:dyDescent="0.2">
      <c r="A35" s="31" t="s">
        <v>252</v>
      </c>
      <c r="B35" s="31" t="s">
        <v>253</v>
      </c>
      <c r="C35" s="31" t="s">
        <v>254</v>
      </c>
      <c r="D35" s="31" t="s">
        <v>255</v>
      </c>
      <c r="E35" s="31" t="s">
        <v>205</v>
      </c>
      <c r="F35" s="31" t="s">
        <v>206</v>
      </c>
      <c r="G35" s="31" t="s">
        <v>207</v>
      </c>
      <c r="H35" s="31" t="s">
        <v>256</v>
      </c>
      <c r="I35" s="31" t="s">
        <v>257</v>
      </c>
      <c r="J35" s="31" t="s">
        <v>207</v>
      </c>
      <c r="K35" s="31" t="s">
        <v>207</v>
      </c>
      <c r="L35" s="31">
        <v>-0.130403592893472</v>
      </c>
      <c r="M35" s="31">
        <v>0.91357584229736</v>
      </c>
      <c r="N35" s="31">
        <v>0.50534485316247302</v>
      </c>
      <c r="O35" s="31">
        <v>0.79411334068388595</v>
      </c>
      <c r="P35" s="31">
        <v>12.4865658321237</v>
      </c>
      <c r="Q35" s="31">
        <v>12.6169694250171</v>
      </c>
      <c r="R35" s="31">
        <v>5492.0334486556903</v>
      </c>
      <c r="S35" s="31">
        <v>4607.5204817589802</v>
      </c>
      <c r="T35" s="31">
        <v>5004.5040536482802</v>
      </c>
      <c r="U35" s="31">
        <v>7105.3372103930196</v>
      </c>
      <c r="V35" s="31">
        <v>6010.5563552794401</v>
      </c>
      <c r="W35" s="31">
        <v>8465.0220702042698</v>
      </c>
      <c r="Z35" s="31"/>
      <c r="AA35" s="31"/>
      <c r="AB35" s="31"/>
    </row>
    <row r="36" spans="1:28" x14ac:dyDescent="0.2">
      <c r="A36" s="31" t="s">
        <v>258</v>
      </c>
      <c r="B36" s="31" t="s">
        <v>259</v>
      </c>
      <c r="C36" s="31" t="s">
        <v>260</v>
      </c>
      <c r="D36" s="31" t="s">
        <v>261</v>
      </c>
      <c r="E36" s="31" t="s">
        <v>205</v>
      </c>
      <c r="F36" s="31" t="s">
        <v>206</v>
      </c>
      <c r="G36" s="31" t="s">
        <v>207</v>
      </c>
      <c r="H36" s="31" t="s">
        <v>262</v>
      </c>
      <c r="I36" s="31" t="s">
        <v>263</v>
      </c>
      <c r="J36" s="31" t="s">
        <v>207</v>
      </c>
      <c r="K36" s="31" t="s">
        <v>207</v>
      </c>
      <c r="L36" s="31">
        <v>-0.105272121135508</v>
      </c>
      <c r="M36" s="31">
        <v>0.92962957934591595</v>
      </c>
      <c r="N36" s="31">
        <v>0.59919675148214502</v>
      </c>
      <c r="O36" s="31">
        <v>0.87882190217381195</v>
      </c>
      <c r="P36" s="31">
        <v>11.4938578691016</v>
      </c>
      <c r="Q36" s="31">
        <v>11.599129990237101</v>
      </c>
      <c r="R36" s="31">
        <v>2606.3887552942301</v>
      </c>
      <c r="S36" s="31">
        <v>2520.8318745185902</v>
      </c>
      <c r="T36" s="31">
        <v>2442.1979781803602</v>
      </c>
      <c r="U36" s="31">
        <v>3071.9444704999501</v>
      </c>
      <c r="V36" s="31">
        <v>3409.34919312069</v>
      </c>
      <c r="W36" s="31">
        <v>4261.17363804865</v>
      </c>
      <c r="Z36" s="31"/>
      <c r="AA36" s="31"/>
      <c r="AB36" s="31"/>
    </row>
    <row r="37" spans="1:28" x14ac:dyDescent="0.2">
      <c r="A37" s="31" t="s">
        <v>264</v>
      </c>
      <c r="B37" s="31" t="s">
        <v>235</v>
      </c>
      <c r="C37" s="31" t="s">
        <v>265</v>
      </c>
      <c r="D37" s="31" t="s">
        <v>266</v>
      </c>
      <c r="E37" s="31" t="s">
        <v>205</v>
      </c>
      <c r="F37" s="31" t="s">
        <v>206</v>
      </c>
      <c r="G37" s="31" t="s">
        <v>207</v>
      </c>
      <c r="H37" s="31" t="s">
        <v>267</v>
      </c>
      <c r="I37" s="31" t="s">
        <v>268</v>
      </c>
      <c r="J37" s="31" t="s">
        <v>207</v>
      </c>
      <c r="K37" s="31" t="s">
        <v>207</v>
      </c>
      <c r="L37" s="31">
        <v>-9.0012370673669295E-2</v>
      </c>
      <c r="M37" s="31">
        <v>0.93951469312511104</v>
      </c>
      <c r="N37" s="31">
        <v>0.66361298774437805</v>
      </c>
      <c r="O37" s="31">
        <v>0.90775004544516702</v>
      </c>
      <c r="P37" s="31">
        <v>11.502832245128801</v>
      </c>
      <c r="Q37" s="31">
        <v>11.5928446158025</v>
      </c>
      <c r="R37" s="31">
        <v>3475.1850070589699</v>
      </c>
      <c r="S37" s="31">
        <v>2044.67474266508</v>
      </c>
      <c r="T37" s="31">
        <v>2201.9817836052398</v>
      </c>
      <c r="U37" s="31">
        <v>3212.6442172404099</v>
      </c>
      <c r="V37" s="31">
        <v>2929.5148622370398</v>
      </c>
      <c r="W37" s="31">
        <v>4586.01647144249</v>
      </c>
      <c r="Z37" s="31"/>
      <c r="AA37" s="31"/>
      <c r="AB37" s="31"/>
    </row>
    <row r="38" spans="1:28" x14ac:dyDescent="0.2">
      <c r="A38" s="31" t="s">
        <v>269</v>
      </c>
      <c r="B38" s="31" t="s">
        <v>270</v>
      </c>
      <c r="C38" s="31" t="s">
        <v>271</v>
      </c>
      <c r="D38" s="31" t="s">
        <v>272</v>
      </c>
      <c r="E38" s="31" t="s">
        <v>205</v>
      </c>
      <c r="F38" s="31" t="s">
        <v>206</v>
      </c>
      <c r="G38" s="31" t="s">
        <v>207</v>
      </c>
      <c r="H38" s="31" t="s">
        <v>273</v>
      </c>
      <c r="I38" s="31" t="s">
        <v>274</v>
      </c>
      <c r="J38" s="31" t="s">
        <v>207</v>
      </c>
      <c r="K38" s="31" t="s">
        <v>207</v>
      </c>
      <c r="L38" s="31">
        <v>-6.9115887169232296E-2</v>
      </c>
      <c r="M38" s="31">
        <v>0.95322197288042398</v>
      </c>
      <c r="N38" s="31">
        <v>0.74270458263695505</v>
      </c>
      <c r="O38" s="31">
        <v>0.90775004544516702</v>
      </c>
      <c r="P38" s="31">
        <v>11.7489921368281</v>
      </c>
      <c r="Q38" s="31">
        <v>11.8181080239974</v>
      </c>
      <c r="R38" s="31">
        <v>3289.0143816808099</v>
      </c>
      <c r="S38" s="31">
        <v>2884.95203417128</v>
      </c>
      <c r="T38" s="31">
        <v>2882.5943349014101</v>
      </c>
      <c r="U38" s="31">
        <v>3540.94362630147</v>
      </c>
      <c r="V38" s="31">
        <v>3358.8403161855699</v>
      </c>
      <c r="W38" s="31">
        <v>5770.7373932317996</v>
      </c>
      <c r="Z38" s="31"/>
      <c r="AA38" s="31"/>
      <c r="AB38" s="31"/>
    </row>
    <row r="39" spans="1:28" x14ac:dyDescent="0.2">
      <c r="A39" s="31" t="s">
        <v>275</v>
      </c>
      <c r="B39" s="31" t="s">
        <v>276</v>
      </c>
      <c r="C39" s="31" t="s">
        <v>277</v>
      </c>
      <c r="D39" s="31" t="s">
        <v>278</v>
      </c>
      <c r="E39" s="31" t="s">
        <v>205</v>
      </c>
      <c r="F39" s="31" t="s">
        <v>206</v>
      </c>
      <c r="G39" s="31" t="s">
        <v>207</v>
      </c>
      <c r="H39" s="31" t="s">
        <v>279</v>
      </c>
      <c r="I39" s="31" t="s">
        <v>280</v>
      </c>
      <c r="J39" s="31" t="s">
        <v>207</v>
      </c>
      <c r="K39" s="31" t="s">
        <v>207</v>
      </c>
      <c r="L39" s="31">
        <v>-2.73168510195703E-2</v>
      </c>
      <c r="M39" s="31">
        <v>0.98124353517295804</v>
      </c>
      <c r="N39" s="31" t="s">
        <v>281</v>
      </c>
      <c r="O39" s="31" t="s">
        <v>281</v>
      </c>
      <c r="P39" s="31">
        <v>8.3061696751453198</v>
      </c>
      <c r="Q39" s="31">
        <v>8.3334865261648901</v>
      </c>
      <c r="R39" s="31">
        <v>387.85546953783103</v>
      </c>
      <c r="S39" s="31">
        <v>252.083187451859</v>
      </c>
      <c r="T39" s="31">
        <v>180.16214593133799</v>
      </c>
      <c r="U39" s="31">
        <v>257.949535690836</v>
      </c>
      <c r="V39" s="31">
        <v>252.54438467560701</v>
      </c>
      <c r="W39" s="31">
        <v>630.57726482334294</v>
      </c>
      <c r="Z39" s="31"/>
      <c r="AA39" s="31"/>
      <c r="AB39" s="31"/>
    </row>
    <row r="40" spans="1:28" x14ac:dyDescent="0.2">
      <c r="A40" s="31" t="s">
        <v>282</v>
      </c>
      <c r="B40" s="31" t="s">
        <v>283</v>
      </c>
      <c r="C40" s="31" t="s">
        <v>284</v>
      </c>
      <c r="D40" s="31" t="s">
        <v>285</v>
      </c>
      <c r="E40" s="31" t="s">
        <v>205</v>
      </c>
      <c r="F40" s="31" t="s">
        <v>206</v>
      </c>
      <c r="G40" s="31" t="s">
        <v>207</v>
      </c>
      <c r="H40" s="31" t="s">
        <v>286</v>
      </c>
      <c r="I40" s="31" t="s">
        <v>287</v>
      </c>
      <c r="J40" s="31" t="s">
        <v>207</v>
      </c>
      <c r="K40" s="31" t="s">
        <v>207</v>
      </c>
      <c r="L40" s="31">
        <v>-2.2244087552202502E-2</v>
      </c>
      <c r="M40" s="31">
        <v>0.98469982881724905</v>
      </c>
      <c r="N40" s="31">
        <v>0.91241406928060098</v>
      </c>
      <c r="O40" s="31" t="s">
        <v>281</v>
      </c>
      <c r="P40" s="31">
        <v>14.779283222741499</v>
      </c>
      <c r="Q40" s="31">
        <v>14.8015273102937</v>
      </c>
      <c r="R40" s="31">
        <v>28546.1625579844</v>
      </c>
      <c r="S40" s="31">
        <v>21357.047825782502</v>
      </c>
      <c r="T40" s="31">
        <v>24301.8716845161</v>
      </c>
      <c r="U40" s="31">
        <v>29089.672638589302</v>
      </c>
      <c r="V40" s="31">
        <v>28209.2077682653</v>
      </c>
      <c r="W40" s="31">
        <v>42210.459939235297</v>
      </c>
      <c r="Z40" s="31"/>
      <c r="AA40" s="31"/>
      <c r="AB40" s="31"/>
    </row>
    <row r="41" spans="1:28" x14ac:dyDescent="0.2">
      <c r="A41" s="31" t="s">
        <v>288</v>
      </c>
      <c r="B41" s="31" t="s">
        <v>289</v>
      </c>
      <c r="C41" s="31" t="s">
        <v>290</v>
      </c>
      <c r="D41" s="31" t="s">
        <v>291</v>
      </c>
      <c r="E41" s="31" t="s">
        <v>205</v>
      </c>
      <c r="F41" s="31" t="s">
        <v>206</v>
      </c>
      <c r="G41" s="31" t="s">
        <v>207</v>
      </c>
      <c r="H41" s="31" t="s">
        <v>292</v>
      </c>
      <c r="I41" s="31" t="s">
        <v>293</v>
      </c>
      <c r="J41" s="31" t="s">
        <v>207</v>
      </c>
      <c r="K41" s="31" t="s">
        <v>207</v>
      </c>
      <c r="L41" s="31">
        <v>-2.0253207868130101E-2</v>
      </c>
      <c r="M41" s="31">
        <v>0.98605962566491201</v>
      </c>
      <c r="N41" s="31">
        <v>0.93494994129144904</v>
      </c>
      <c r="O41" s="31" t="s">
        <v>281</v>
      </c>
      <c r="P41" s="31">
        <v>11.819077476711501</v>
      </c>
      <c r="Q41" s="31">
        <v>11.8393306845796</v>
      </c>
      <c r="R41" s="31">
        <v>3832.0120390337702</v>
      </c>
      <c r="S41" s="31">
        <v>2954.97514179679</v>
      </c>
      <c r="T41" s="31">
        <v>2762.4862376138499</v>
      </c>
      <c r="U41" s="31">
        <v>3365.0689428759001</v>
      </c>
      <c r="V41" s="31">
        <v>3232.56812384777</v>
      </c>
      <c r="W41" s="31">
        <v>6420.4230600194896</v>
      </c>
      <c r="Z41" s="31"/>
      <c r="AA41" s="31"/>
      <c r="AB41" s="31"/>
    </row>
    <row r="42" spans="1:28" x14ac:dyDescent="0.2">
      <c r="A42" s="31" t="s">
        <v>294</v>
      </c>
      <c r="B42" s="31" t="s">
        <v>295</v>
      </c>
      <c r="C42" s="31" t="s">
        <v>296</v>
      </c>
      <c r="D42" s="31" t="s">
        <v>297</v>
      </c>
      <c r="E42" s="31" t="s">
        <v>205</v>
      </c>
      <c r="F42" s="31" t="s">
        <v>206</v>
      </c>
      <c r="G42" s="31" t="s">
        <v>207</v>
      </c>
      <c r="H42" s="31" t="s">
        <v>298</v>
      </c>
      <c r="I42" s="31" t="s">
        <v>299</v>
      </c>
      <c r="J42" s="31" t="s">
        <v>207</v>
      </c>
      <c r="K42" s="31" t="s">
        <v>207</v>
      </c>
      <c r="L42" s="31">
        <v>4.9350341160199198E-3</v>
      </c>
      <c r="M42" s="31">
        <v>1.0034265622715599</v>
      </c>
      <c r="N42" s="31">
        <v>0.982475804415337</v>
      </c>
      <c r="O42" s="31" t="s">
        <v>281</v>
      </c>
      <c r="P42" s="31">
        <v>13.8643842554422</v>
      </c>
      <c r="Q42" s="31">
        <v>13.8594492213262</v>
      </c>
      <c r="R42" s="31">
        <v>14521.308779496399</v>
      </c>
      <c r="S42" s="31">
        <v>11511.798893634899</v>
      </c>
      <c r="T42" s="31">
        <v>13231.9087178461</v>
      </c>
      <c r="U42" s="31">
        <v>14398.2740831066</v>
      </c>
      <c r="V42" s="31">
        <v>16819.456019395398</v>
      </c>
      <c r="W42" s="31">
        <v>20121.1472684539</v>
      </c>
      <c r="Z42" s="31"/>
      <c r="AA42" s="31"/>
      <c r="AB42" s="31"/>
    </row>
    <row r="43" spans="1:28" x14ac:dyDescent="0.2">
      <c r="A43" s="31" t="s">
        <v>300</v>
      </c>
      <c r="B43" s="31" t="s">
        <v>301</v>
      </c>
      <c r="C43" s="31" t="s">
        <v>302</v>
      </c>
      <c r="D43" s="31" t="s">
        <v>303</v>
      </c>
      <c r="E43" s="31" t="s">
        <v>205</v>
      </c>
      <c r="F43" s="31" t="s">
        <v>206</v>
      </c>
      <c r="G43" s="31" t="s">
        <v>207</v>
      </c>
      <c r="H43" s="31" t="s">
        <v>304</v>
      </c>
      <c r="I43" s="31" t="s">
        <v>305</v>
      </c>
      <c r="J43" s="31" t="s">
        <v>207</v>
      </c>
      <c r="K43" s="31" t="s">
        <v>207</v>
      </c>
      <c r="L43" s="31">
        <v>7.31316617359212E-2</v>
      </c>
      <c r="M43" s="31">
        <v>1.0519977811517101</v>
      </c>
      <c r="N43" s="31">
        <v>0.70830917171798302</v>
      </c>
      <c r="O43" s="31">
        <v>0.90775004544516702</v>
      </c>
      <c r="P43" s="31">
        <v>13.9355019385407</v>
      </c>
      <c r="Q43" s="31">
        <v>13.8623702768048</v>
      </c>
      <c r="R43" s="31">
        <v>13295.685495756899</v>
      </c>
      <c r="S43" s="31">
        <v>13094.321125971601</v>
      </c>
      <c r="T43" s="31">
        <v>14553.0977880092</v>
      </c>
      <c r="U43" s="31">
        <v>14421.724040896701</v>
      </c>
      <c r="V43" s="31">
        <v>17627.598050357399</v>
      </c>
      <c r="W43" s="31">
        <v>19108.401964343699</v>
      </c>
      <c r="Z43" s="31"/>
      <c r="AA43" s="31"/>
      <c r="AB43" s="31"/>
    </row>
    <row r="44" spans="1:28" x14ac:dyDescent="0.2">
      <c r="A44" s="31" t="s">
        <v>306</v>
      </c>
      <c r="B44" s="31" t="s">
        <v>217</v>
      </c>
      <c r="C44" s="31" t="s">
        <v>307</v>
      </c>
      <c r="D44" s="31" t="s">
        <v>308</v>
      </c>
      <c r="E44" s="31" t="s">
        <v>205</v>
      </c>
      <c r="F44" s="31" t="s">
        <v>206</v>
      </c>
      <c r="G44" s="31" t="s">
        <v>207</v>
      </c>
      <c r="H44" s="31" t="s">
        <v>309</v>
      </c>
      <c r="I44" s="31" t="s">
        <v>310</v>
      </c>
      <c r="J44" s="31" t="s">
        <v>207</v>
      </c>
      <c r="K44" s="31" t="s">
        <v>207</v>
      </c>
      <c r="L44" s="31">
        <v>0.188861729635354</v>
      </c>
      <c r="M44" s="31">
        <v>1.1398640209372899</v>
      </c>
      <c r="N44" s="31">
        <v>0.37704804440469503</v>
      </c>
      <c r="O44" s="31">
        <v>0.75409608880938905</v>
      </c>
      <c r="P44" s="31">
        <v>11.0170642548704</v>
      </c>
      <c r="Q44" s="31">
        <v>10.828202525235101</v>
      </c>
      <c r="R44" s="31">
        <v>1861.70625378159</v>
      </c>
      <c r="S44" s="31">
        <v>1596.52685386177</v>
      </c>
      <c r="T44" s="31">
        <v>2001.8016214593099</v>
      </c>
      <c r="U44" s="31">
        <v>1969.79645436638</v>
      </c>
      <c r="V44" s="31">
        <v>2222.3905851453401</v>
      </c>
      <c r="W44" s="31">
        <v>1987.2738042917499</v>
      </c>
      <c r="Z44" s="31"/>
      <c r="AA44" s="31"/>
      <c r="AB44" s="31"/>
    </row>
    <row r="45" spans="1:28" x14ac:dyDescent="0.2">
      <c r="A45" s="31" t="s">
        <v>311</v>
      </c>
      <c r="B45" s="31" t="s">
        <v>312</v>
      </c>
      <c r="C45" s="31" t="s">
        <v>313</v>
      </c>
      <c r="D45" s="31" t="s">
        <v>314</v>
      </c>
      <c r="E45" s="31" t="s">
        <v>205</v>
      </c>
      <c r="F45" s="31" t="s">
        <v>206</v>
      </c>
      <c r="G45" s="31" t="s">
        <v>207</v>
      </c>
      <c r="H45" s="31" t="s">
        <v>315</v>
      </c>
      <c r="I45" s="31" t="s">
        <v>316</v>
      </c>
      <c r="J45" s="31" t="s">
        <v>207</v>
      </c>
      <c r="K45" s="31" t="s">
        <v>207</v>
      </c>
      <c r="L45" s="31">
        <v>0.24907890555887799</v>
      </c>
      <c r="M45" s="31">
        <v>1.18844810326844</v>
      </c>
      <c r="N45" s="31">
        <v>0.26823383262946598</v>
      </c>
      <c r="O45" s="31">
        <v>0.59011443178482403</v>
      </c>
      <c r="P45" s="31">
        <v>19.170865582523</v>
      </c>
      <c r="Q45" s="31">
        <v>18.9217866769641</v>
      </c>
      <c r="R45" s="31">
        <v>478706.73472237302</v>
      </c>
      <c r="S45" s="31">
        <v>521882.22113297402</v>
      </c>
      <c r="T45" s="31">
        <v>537403.66329696705</v>
      </c>
      <c r="U45" s="31">
        <v>558015.19557264796</v>
      </c>
      <c r="V45" s="31">
        <v>573402.02540596505</v>
      </c>
      <c r="W45" s="31">
        <v>541455.67806164396</v>
      </c>
      <c r="Z45" s="31"/>
      <c r="AA45" s="31"/>
      <c r="AB45" s="31"/>
    </row>
    <row r="46" spans="1:28" x14ac:dyDescent="0.2">
      <c r="A46" s="31" t="s">
        <v>317</v>
      </c>
      <c r="B46" s="31" t="s">
        <v>318</v>
      </c>
      <c r="C46" s="31" t="s">
        <v>319</v>
      </c>
      <c r="D46" s="31" t="s">
        <v>320</v>
      </c>
      <c r="E46" s="31" t="s">
        <v>205</v>
      </c>
      <c r="F46" s="31" t="s">
        <v>206</v>
      </c>
      <c r="G46" s="31" t="s">
        <v>207</v>
      </c>
      <c r="H46" s="31" t="s">
        <v>321</v>
      </c>
      <c r="I46" s="31" t="s">
        <v>322</v>
      </c>
      <c r="J46" s="31" t="s">
        <v>207</v>
      </c>
      <c r="K46" s="31" t="s">
        <v>207</v>
      </c>
      <c r="L46" s="31">
        <v>0.36097865207069502</v>
      </c>
      <c r="M46" s="31">
        <v>1.28429680477893</v>
      </c>
      <c r="N46" s="31">
        <v>0.11285233521386701</v>
      </c>
      <c r="O46" s="31">
        <v>0.35467876781501201</v>
      </c>
      <c r="P46" s="31">
        <v>16.044279559999701</v>
      </c>
      <c r="Q46" s="31">
        <v>15.683300907929</v>
      </c>
      <c r="R46" s="31">
        <v>51522.720573405502</v>
      </c>
      <c r="S46" s="31">
        <v>59141.516700511202</v>
      </c>
      <c r="T46" s="31">
        <v>64858.3725352818</v>
      </c>
      <c r="U46" s="31">
        <v>46782.665791201602</v>
      </c>
      <c r="V46" s="31">
        <v>79500.972295881002</v>
      </c>
      <c r="W46" s="31">
        <v>49299.6770680068</v>
      </c>
      <c r="Z46" s="31"/>
      <c r="AA46" s="31"/>
      <c r="AB46" s="31"/>
    </row>
    <row r="47" spans="1:28" x14ac:dyDescent="0.2">
      <c r="A47" s="33" t="s">
        <v>323</v>
      </c>
      <c r="B47" s="33" t="s">
        <v>324</v>
      </c>
      <c r="C47" s="33" t="s">
        <v>325</v>
      </c>
      <c r="D47" s="33" t="s">
        <v>326</v>
      </c>
      <c r="E47" s="33" t="s">
        <v>205</v>
      </c>
      <c r="F47" s="33" t="s">
        <v>206</v>
      </c>
      <c r="G47" s="33" t="s">
        <v>207</v>
      </c>
      <c r="H47" s="33" t="s">
        <v>327</v>
      </c>
      <c r="I47" s="33" t="s">
        <v>328</v>
      </c>
      <c r="J47" s="33" t="s">
        <v>207</v>
      </c>
      <c r="K47" s="33" t="s">
        <v>207</v>
      </c>
      <c r="L47" s="33">
        <v>0.81920654972560703</v>
      </c>
      <c r="M47" s="33">
        <v>1.7644353253881999</v>
      </c>
      <c r="N47" s="33">
        <v>2.9948737110484502E-4</v>
      </c>
      <c r="O47" s="33">
        <v>3.2943610821532898E-3</v>
      </c>
      <c r="P47" s="33">
        <v>16.136145363627399</v>
      </c>
      <c r="Q47" s="33">
        <v>15.3169388139018</v>
      </c>
      <c r="R47" s="33">
        <v>55308.1899560948</v>
      </c>
      <c r="S47" s="33">
        <v>70611.301729570798</v>
      </c>
      <c r="T47" s="33">
        <v>61415.273746371699</v>
      </c>
      <c r="U47" s="33">
        <v>50804.333552199598</v>
      </c>
      <c r="V47" s="33">
        <v>48993.610627067697</v>
      </c>
      <c r="W47" s="33">
        <v>34662.641163319502</v>
      </c>
      <c r="Z47" s="31"/>
      <c r="AA47" s="31"/>
      <c r="AB47" s="31"/>
    </row>
    <row r="48" spans="1:28" x14ac:dyDescent="0.2">
      <c r="A48" s="33" t="s">
        <v>329</v>
      </c>
      <c r="B48" s="33" t="s">
        <v>330</v>
      </c>
      <c r="C48" s="33" t="s">
        <v>331</v>
      </c>
      <c r="D48" s="33" t="s">
        <v>332</v>
      </c>
      <c r="E48" s="33" t="s">
        <v>205</v>
      </c>
      <c r="F48" s="33" t="s">
        <v>206</v>
      </c>
      <c r="G48" s="33" t="s">
        <v>207</v>
      </c>
      <c r="H48" s="33" t="s">
        <v>333</v>
      </c>
      <c r="I48" s="33" t="s">
        <v>328</v>
      </c>
      <c r="J48" s="33" t="s">
        <v>207</v>
      </c>
      <c r="K48" s="33" t="s">
        <v>207</v>
      </c>
      <c r="L48" s="33">
        <v>0.85668728610058797</v>
      </c>
      <c r="M48" s="33">
        <v>1.81087540401078</v>
      </c>
      <c r="N48" s="33">
        <v>1.16066584784259E-4</v>
      </c>
      <c r="O48" s="33">
        <v>2.55346486525369E-3</v>
      </c>
      <c r="P48" s="33">
        <v>18.118753163954199</v>
      </c>
      <c r="Q48" s="33">
        <v>17.262065877853701</v>
      </c>
      <c r="R48" s="33">
        <v>279302.48072358302</v>
      </c>
      <c r="S48" s="33">
        <v>243344.30362019499</v>
      </c>
      <c r="T48" s="33">
        <v>227464.71824642201</v>
      </c>
      <c r="U48" s="33">
        <v>206125.12897476801</v>
      </c>
      <c r="V48" s="33">
        <v>152309.51839785799</v>
      </c>
      <c r="W48" s="33">
        <v>169013.81537462</v>
      </c>
    </row>
    <row r="55" spans="4:25" x14ac:dyDescent="0.2"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</row>
  </sheetData>
  <mergeCells count="4">
    <mergeCell ref="A3:W23"/>
    <mergeCell ref="A25:K25"/>
    <mergeCell ref="L25:Q25"/>
    <mergeCell ref="R25:W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812FB-83DF-634D-8312-FA9EC129CBD3}">
  <dimension ref="A2:F17"/>
  <sheetViews>
    <sheetView workbookViewId="0">
      <selection activeCell="D22" sqref="D22"/>
    </sheetView>
  </sheetViews>
  <sheetFormatPr baseColWidth="10" defaultRowHeight="16" x14ac:dyDescent="0.2"/>
  <cols>
    <col min="1" max="1" width="17.83203125" style="1" bestFit="1" customWidth="1"/>
    <col min="2" max="2" width="38" style="1" bestFit="1" customWidth="1"/>
    <col min="3" max="3" width="10.6640625" style="1" bestFit="1" customWidth="1"/>
    <col min="4" max="4" width="53.33203125" style="1" bestFit="1" customWidth="1"/>
    <col min="5" max="5" width="17" style="1" bestFit="1" customWidth="1"/>
    <col min="6" max="6" width="27.33203125" style="1" bestFit="1" customWidth="1"/>
    <col min="7" max="16384" width="10.83203125" style="1"/>
  </cols>
  <sheetData>
    <row r="2" spans="1:6" x14ac:dyDescent="0.2">
      <c r="A2" s="39" t="s">
        <v>427</v>
      </c>
    </row>
    <row r="3" spans="1:6" x14ac:dyDescent="0.2">
      <c r="B3" s="5" t="s">
        <v>1</v>
      </c>
      <c r="C3" s="5" t="s">
        <v>0</v>
      </c>
      <c r="D3" s="5" t="s">
        <v>2</v>
      </c>
      <c r="E3" s="4" t="s">
        <v>3</v>
      </c>
      <c r="F3" s="5" t="s">
        <v>417</v>
      </c>
    </row>
    <row r="4" spans="1:6" x14ac:dyDescent="0.2">
      <c r="B4" s="6" t="s">
        <v>6</v>
      </c>
      <c r="C4" s="6" t="s">
        <v>4</v>
      </c>
      <c r="D4" s="6" t="s">
        <v>32</v>
      </c>
      <c r="E4" s="2" t="s">
        <v>5</v>
      </c>
      <c r="F4" s="6" t="s">
        <v>418</v>
      </c>
    </row>
    <row r="5" spans="1:6" x14ac:dyDescent="0.2">
      <c r="B5" s="6" t="s">
        <v>7</v>
      </c>
      <c r="C5" s="6" t="s">
        <v>4</v>
      </c>
      <c r="D5" s="6" t="s">
        <v>33</v>
      </c>
      <c r="E5" s="2" t="s">
        <v>5</v>
      </c>
      <c r="F5" s="6" t="s">
        <v>418</v>
      </c>
    </row>
    <row r="6" spans="1:6" x14ac:dyDescent="0.2">
      <c r="B6" s="6" t="s">
        <v>8</v>
      </c>
      <c r="C6" s="6" t="s">
        <v>4</v>
      </c>
      <c r="D6" s="6" t="s">
        <v>34</v>
      </c>
      <c r="E6" s="2" t="s">
        <v>5</v>
      </c>
      <c r="F6" s="6" t="s">
        <v>418</v>
      </c>
    </row>
    <row r="7" spans="1:6" x14ac:dyDescent="0.2">
      <c r="B7" s="6" t="s">
        <v>9</v>
      </c>
      <c r="C7" s="6" t="s">
        <v>4</v>
      </c>
      <c r="D7" s="6" t="s">
        <v>35</v>
      </c>
      <c r="E7" s="2" t="s">
        <v>5</v>
      </c>
      <c r="F7" s="6" t="s">
        <v>418</v>
      </c>
    </row>
    <row r="8" spans="1:6" x14ac:dyDescent="0.2">
      <c r="B8" s="6" t="s">
        <v>10</v>
      </c>
      <c r="C8" s="6" t="s">
        <v>4</v>
      </c>
      <c r="D8" s="6" t="s">
        <v>28</v>
      </c>
      <c r="E8" s="2" t="s">
        <v>5</v>
      </c>
      <c r="F8" s="6" t="s">
        <v>418</v>
      </c>
    </row>
    <row r="9" spans="1:6" x14ac:dyDescent="0.2">
      <c r="B9" s="6" t="s">
        <v>11</v>
      </c>
      <c r="C9" s="6" t="s">
        <v>4</v>
      </c>
      <c r="D9" s="6" t="s">
        <v>29</v>
      </c>
      <c r="E9" s="2" t="s">
        <v>5</v>
      </c>
      <c r="F9" s="6" t="s">
        <v>418</v>
      </c>
    </row>
    <row r="10" spans="1:6" x14ac:dyDescent="0.2">
      <c r="B10" s="6" t="s">
        <v>12</v>
      </c>
      <c r="C10" s="6" t="s">
        <v>4</v>
      </c>
      <c r="D10" s="6" t="s">
        <v>30</v>
      </c>
      <c r="E10" s="2" t="s">
        <v>5</v>
      </c>
      <c r="F10" s="6" t="s">
        <v>418</v>
      </c>
    </row>
    <row r="11" spans="1:6" x14ac:dyDescent="0.2">
      <c r="B11" s="6" t="s">
        <v>13</v>
      </c>
      <c r="C11" s="6" t="s">
        <v>4</v>
      </c>
      <c r="D11" s="6" t="s">
        <v>31</v>
      </c>
      <c r="E11" s="2" t="s">
        <v>5</v>
      </c>
      <c r="F11" s="6" t="s">
        <v>418</v>
      </c>
    </row>
    <row r="12" spans="1:6" x14ac:dyDescent="0.2">
      <c r="B12" s="6" t="s">
        <v>14</v>
      </c>
      <c r="C12" s="6" t="s">
        <v>18</v>
      </c>
      <c r="D12" s="6" t="s">
        <v>19</v>
      </c>
      <c r="E12" s="2" t="s">
        <v>23</v>
      </c>
      <c r="F12" s="6" t="s">
        <v>418</v>
      </c>
    </row>
    <row r="13" spans="1:6" x14ac:dyDescent="0.2">
      <c r="B13" s="6" t="s">
        <v>15</v>
      </c>
      <c r="C13" s="6" t="s">
        <v>18</v>
      </c>
      <c r="D13" s="6" t="s">
        <v>20</v>
      </c>
      <c r="E13" s="2" t="s">
        <v>23</v>
      </c>
      <c r="F13" s="6" t="s">
        <v>418</v>
      </c>
    </row>
    <row r="14" spans="1:6" x14ac:dyDescent="0.2">
      <c r="B14" s="6" t="s">
        <v>16</v>
      </c>
      <c r="C14" s="6" t="s">
        <v>18</v>
      </c>
      <c r="D14" s="6" t="s">
        <v>21</v>
      </c>
      <c r="E14" s="2" t="s">
        <v>23</v>
      </c>
      <c r="F14" s="6" t="s">
        <v>418</v>
      </c>
    </row>
    <row r="15" spans="1:6" x14ac:dyDescent="0.2">
      <c r="B15" s="6" t="s">
        <v>17</v>
      </c>
      <c r="C15" s="6" t="s">
        <v>18</v>
      </c>
      <c r="D15" s="6" t="s">
        <v>22</v>
      </c>
      <c r="E15" s="2" t="s">
        <v>24</v>
      </c>
      <c r="F15" s="6" t="s">
        <v>418</v>
      </c>
    </row>
    <row r="16" spans="1:6" x14ac:dyDescent="0.2">
      <c r="B16" s="6" t="s">
        <v>25</v>
      </c>
      <c r="C16" s="6" t="s">
        <v>27</v>
      </c>
      <c r="D16" s="6" t="s">
        <v>36</v>
      </c>
      <c r="E16" s="2" t="s">
        <v>37</v>
      </c>
      <c r="F16" s="6" t="s">
        <v>419</v>
      </c>
    </row>
    <row r="17" spans="2:6" x14ac:dyDescent="0.2">
      <c r="B17" s="7" t="s">
        <v>26</v>
      </c>
      <c r="C17" s="7" t="s">
        <v>27</v>
      </c>
      <c r="D17" s="7" t="s">
        <v>38</v>
      </c>
      <c r="E17" s="3" t="s">
        <v>37</v>
      </c>
      <c r="F17" s="7" t="s">
        <v>419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4720E-3ABD-E843-890A-ABE291F0C46F}">
  <dimension ref="A1:B59"/>
  <sheetViews>
    <sheetView tabSelected="1" workbookViewId="0">
      <selection activeCell="B65" sqref="B65"/>
    </sheetView>
  </sheetViews>
  <sheetFormatPr baseColWidth="10" defaultRowHeight="16" x14ac:dyDescent="0.2"/>
  <cols>
    <col min="1" max="1" width="38.6640625" style="1" bestFit="1" customWidth="1"/>
    <col min="2" max="2" width="132.1640625" style="1" bestFit="1" customWidth="1"/>
    <col min="3" max="16384" width="10.83203125" style="1"/>
  </cols>
  <sheetData>
    <row r="1" spans="1:2" s="36" customFormat="1" x14ac:dyDescent="0.2"/>
    <row r="2" spans="1:2" s="39" customFormat="1" x14ac:dyDescent="0.2">
      <c r="A2" s="39" t="s">
        <v>428</v>
      </c>
    </row>
    <row r="3" spans="1:2" x14ac:dyDescent="0.2">
      <c r="A3" s="1" t="s">
        <v>360</v>
      </c>
      <c r="B3" s="1" t="s">
        <v>185</v>
      </c>
    </row>
    <row r="5" spans="1:2" x14ac:dyDescent="0.2">
      <c r="A5" s="1" t="s">
        <v>361</v>
      </c>
      <c r="B5" s="1" t="s">
        <v>362</v>
      </c>
    </row>
    <row r="7" spans="1:2" x14ac:dyDescent="0.2">
      <c r="A7" s="1" t="s">
        <v>394</v>
      </c>
      <c r="B7" s="1" t="s">
        <v>363</v>
      </c>
    </row>
    <row r="9" spans="1:2" x14ac:dyDescent="0.2">
      <c r="A9" s="1" t="s">
        <v>395</v>
      </c>
      <c r="B9" s="1" t="s">
        <v>364</v>
      </c>
    </row>
    <row r="11" spans="1:2" x14ac:dyDescent="0.2">
      <c r="A11" s="1" t="s">
        <v>396</v>
      </c>
      <c r="B11" s="1" t="s">
        <v>365</v>
      </c>
    </row>
    <row r="13" spans="1:2" x14ac:dyDescent="0.2">
      <c r="A13" s="1" t="s">
        <v>397</v>
      </c>
      <c r="B13" s="1" t="s">
        <v>366</v>
      </c>
    </row>
    <row r="15" spans="1:2" x14ac:dyDescent="0.2">
      <c r="A15" s="1" t="s">
        <v>398</v>
      </c>
      <c r="B15" s="1" t="s">
        <v>367</v>
      </c>
    </row>
    <row r="17" spans="1:2" x14ac:dyDescent="0.2">
      <c r="A17" s="1" t="s">
        <v>399</v>
      </c>
      <c r="B17" s="1" t="s">
        <v>368</v>
      </c>
    </row>
    <row r="19" spans="1:2" x14ac:dyDescent="0.2">
      <c r="A19" s="1" t="s">
        <v>400</v>
      </c>
      <c r="B19" s="1" t="s">
        <v>369</v>
      </c>
    </row>
    <row r="21" spans="1:2" x14ac:dyDescent="0.2">
      <c r="A21" s="1" t="s">
        <v>401</v>
      </c>
      <c r="B21" s="1" t="s">
        <v>370</v>
      </c>
    </row>
    <row r="23" spans="1:2" x14ac:dyDescent="0.2">
      <c r="A23" s="1" t="s">
        <v>402</v>
      </c>
      <c r="B23" s="1" t="s">
        <v>371</v>
      </c>
    </row>
    <row r="25" spans="1:2" x14ac:dyDescent="0.2">
      <c r="A25" s="1" t="s">
        <v>403</v>
      </c>
      <c r="B25" s="1" t="s">
        <v>372</v>
      </c>
    </row>
    <row r="27" spans="1:2" x14ac:dyDescent="0.2">
      <c r="A27" s="1" t="s">
        <v>373</v>
      </c>
      <c r="B27" s="1" t="s">
        <v>374</v>
      </c>
    </row>
    <row r="29" spans="1:2" x14ac:dyDescent="0.2">
      <c r="A29" s="1" t="s">
        <v>375</v>
      </c>
      <c r="B29" s="1" t="s">
        <v>376</v>
      </c>
    </row>
    <row r="31" spans="1:2" x14ac:dyDescent="0.2">
      <c r="A31" s="1" t="s">
        <v>377</v>
      </c>
      <c r="B31" s="1" t="s">
        <v>378</v>
      </c>
    </row>
    <row r="33" spans="1:2" x14ac:dyDescent="0.2">
      <c r="A33" s="1" t="s">
        <v>379</v>
      </c>
      <c r="B33" s="1" t="s">
        <v>380</v>
      </c>
    </row>
    <row r="35" spans="1:2" x14ac:dyDescent="0.2">
      <c r="A35" s="1" t="s">
        <v>404</v>
      </c>
      <c r="B35" s="1" t="s">
        <v>381</v>
      </c>
    </row>
    <row r="37" spans="1:2" x14ac:dyDescent="0.2">
      <c r="A37" s="1" t="s">
        <v>405</v>
      </c>
      <c r="B37" s="1" t="s">
        <v>382</v>
      </c>
    </row>
    <row r="39" spans="1:2" x14ac:dyDescent="0.2">
      <c r="A39" s="1" t="s">
        <v>406</v>
      </c>
      <c r="B39" s="1" t="s">
        <v>383</v>
      </c>
    </row>
    <row r="41" spans="1:2" x14ac:dyDescent="0.2">
      <c r="A41" s="1" t="s">
        <v>407</v>
      </c>
      <c r="B41" s="1" t="s">
        <v>384</v>
      </c>
    </row>
    <row r="43" spans="1:2" x14ac:dyDescent="0.2">
      <c r="A43" s="1" t="s">
        <v>408</v>
      </c>
      <c r="B43" s="1" t="s">
        <v>385</v>
      </c>
    </row>
    <row r="45" spans="1:2" x14ac:dyDescent="0.2">
      <c r="A45" s="1" t="s">
        <v>409</v>
      </c>
      <c r="B45" s="1" t="s">
        <v>386</v>
      </c>
    </row>
    <row r="47" spans="1:2" x14ac:dyDescent="0.2">
      <c r="A47" s="1" t="s">
        <v>410</v>
      </c>
      <c r="B47" s="1" t="s">
        <v>387</v>
      </c>
    </row>
    <row r="49" spans="1:2" x14ac:dyDescent="0.2">
      <c r="A49" s="1" t="s">
        <v>411</v>
      </c>
      <c r="B49" s="1" t="s">
        <v>388</v>
      </c>
    </row>
    <row r="51" spans="1:2" x14ac:dyDescent="0.2">
      <c r="A51" s="1" t="s">
        <v>412</v>
      </c>
      <c r="B51" s="1" t="s">
        <v>389</v>
      </c>
    </row>
    <row r="53" spans="1:2" x14ac:dyDescent="0.2">
      <c r="A53" s="1" t="s">
        <v>413</v>
      </c>
      <c r="B53" s="1" t="s">
        <v>390</v>
      </c>
    </row>
    <row r="55" spans="1:2" x14ac:dyDescent="0.2">
      <c r="A55" s="1" t="s">
        <v>414</v>
      </c>
      <c r="B55" s="1" t="s">
        <v>391</v>
      </c>
    </row>
    <row r="57" spans="1:2" x14ac:dyDescent="0.2">
      <c r="A57" s="1" t="s">
        <v>415</v>
      </c>
      <c r="B57" s="1" t="s">
        <v>392</v>
      </c>
    </row>
    <row r="59" spans="1:2" x14ac:dyDescent="0.2">
      <c r="A59" s="1" t="s">
        <v>416</v>
      </c>
      <c r="B59" s="1" t="s">
        <v>393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 Table 1 </vt:lpstr>
      <vt:lpstr>Supplementary Table 2</vt:lpstr>
      <vt:lpstr>Supplementary Table 3</vt:lpstr>
      <vt:lpstr>Supplementary Table 4</vt:lpstr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Yi (NIH/NHLBI) [F]</dc:creator>
  <cp:lastModifiedBy>Xu, Hong (NIH/NHLBI) [E]</cp:lastModifiedBy>
  <dcterms:created xsi:type="dcterms:W3CDTF">2022-02-17T17:47:21Z</dcterms:created>
  <dcterms:modified xsi:type="dcterms:W3CDTF">2022-03-08T16:08:15Z</dcterms:modified>
</cp:coreProperties>
</file>