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ri/Desktop/manuscript/Niche-derived SCF/20250619 NCB final/Supplementary information/"/>
    </mc:Choice>
  </mc:AlternateContent>
  <xr:revisionPtr revIDLastSave="0" documentId="8_{3C95F0AF-D4EA-3D43-B540-A3EF0A346CA0}" xr6:coauthVersionLast="47" xr6:coauthVersionMax="47" xr10:uidLastSave="{00000000-0000-0000-0000-000000000000}"/>
  <bookViews>
    <workbookView xWindow="32360" yWindow="1060" windowWidth="28800" windowHeight="16440" xr2:uid="{E39D44AE-5344-9E4A-BF12-01D890F11F85}"/>
  </bookViews>
  <sheets>
    <sheet name="Supplementary Table 1" sheetId="2" r:id="rId1"/>
    <sheet name="Supplementary Table 2" sheetId="3" r:id="rId2"/>
    <sheet name="Supplementary Table 3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28" i="3" l="1"/>
  <c r="J16" i="3"/>
  <c r="M42" i="3"/>
  <c r="M41" i="3"/>
  <c r="M40" i="3"/>
  <c r="M38" i="3"/>
  <c r="M37" i="3"/>
  <c r="M36" i="3"/>
  <c r="M35" i="3"/>
  <c r="M34" i="3"/>
  <c r="M32" i="3"/>
  <c r="M31" i="3"/>
  <c r="M30" i="3"/>
  <c r="M29" i="3"/>
  <c r="M27" i="3"/>
  <c r="M24" i="3"/>
  <c r="M23" i="3"/>
  <c r="M22" i="3"/>
  <c r="M21" i="3"/>
  <c r="M20" i="3"/>
  <c r="M19" i="3"/>
  <c r="M18" i="3"/>
  <c r="M15" i="3"/>
  <c r="M13" i="3"/>
  <c r="M11" i="3"/>
  <c r="M10" i="3"/>
  <c r="M9" i="3"/>
  <c r="M8" i="3"/>
  <c r="M6" i="3"/>
  <c r="M5" i="3"/>
  <c r="M63" i="3"/>
  <c r="M64" i="3"/>
  <c r="M62" i="3"/>
  <c r="M60" i="3"/>
  <c r="M59" i="3"/>
  <c r="M58" i="3"/>
  <c r="M56" i="3"/>
  <c r="M54" i="3"/>
  <c r="M49" i="3"/>
  <c r="M47" i="3"/>
  <c r="M46" i="3"/>
  <c r="L5" i="3"/>
  <c r="L64" i="3"/>
  <c r="L63" i="3"/>
  <c r="L62" i="3"/>
  <c r="L60" i="3"/>
  <c r="L59" i="3"/>
  <c r="L58" i="3"/>
  <c r="L56" i="3"/>
  <c r="L54" i="3"/>
  <c r="L49" i="3"/>
  <c r="L47" i="3"/>
  <c r="L46" i="3"/>
  <c r="L42" i="3"/>
  <c r="L41" i="3"/>
  <c r="L40" i="3"/>
  <c r="L38" i="3"/>
  <c r="L37" i="3"/>
  <c r="L36" i="3"/>
  <c r="L35" i="3"/>
  <c r="L34" i="3"/>
  <c r="L32" i="3"/>
  <c r="L31" i="3"/>
  <c r="L30" i="3"/>
  <c r="L29" i="3"/>
  <c r="L28" i="3"/>
  <c r="L27" i="3"/>
  <c r="L24" i="3"/>
  <c r="L23" i="3"/>
  <c r="L22" i="3"/>
  <c r="L21" i="3"/>
  <c r="L20" i="3"/>
  <c r="L19" i="3"/>
  <c r="L18" i="3"/>
  <c r="L15" i="3"/>
  <c r="L13" i="3"/>
  <c r="L11" i="3"/>
  <c r="L10" i="3"/>
  <c r="L9" i="3"/>
  <c r="L8" i="3"/>
  <c r="L6" i="3"/>
  <c r="J64" i="3"/>
  <c r="I64" i="3"/>
  <c r="J63" i="3"/>
  <c r="I63" i="3"/>
  <c r="J62" i="3"/>
  <c r="I62" i="3"/>
  <c r="J61" i="3"/>
  <c r="I61" i="3"/>
  <c r="J60" i="3"/>
  <c r="I60" i="3"/>
  <c r="J59" i="3"/>
  <c r="I59" i="3"/>
  <c r="J58" i="3"/>
  <c r="I58" i="3"/>
  <c r="J57" i="3"/>
  <c r="I57" i="3"/>
  <c r="J56" i="3"/>
  <c r="I56" i="3"/>
  <c r="J55" i="3"/>
  <c r="I55" i="3"/>
  <c r="J54" i="3"/>
  <c r="I54" i="3"/>
  <c r="J53" i="3"/>
  <c r="I53" i="3"/>
  <c r="J52" i="3"/>
  <c r="I52" i="3"/>
  <c r="J51" i="3"/>
  <c r="I51" i="3"/>
  <c r="J50" i="3"/>
  <c r="I50" i="3"/>
  <c r="J49" i="3"/>
  <c r="I49" i="3"/>
  <c r="J48" i="3"/>
  <c r="I48" i="3"/>
  <c r="J47" i="3"/>
  <c r="I47" i="3"/>
  <c r="J46" i="3"/>
  <c r="I46" i="3"/>
  <c r="J45" i="3"/>
  <c r="I45" i="3"/>
  <c r="J44" i="3"/>
  <c r="I44" i="3"/>
  <c r="J43" i="3"/>
  <c r="I43" i="3"/>
  <c r="J42" i="3"/>
  <c r="I42" i="3"/>
  <c r="J41" i="3"/>
  <c r="I41" i="3"/>
  <c r="J40" i="3"/>
  <c r="I40" i="3"/>
  <c r="J39" i="3"/>
  <c r="I39" i="3"/>
  <c r="J38" i="3"/>
  <c r="I38" i="3"/>
  <c r="J37" i="3"/>
  <c r="I37" i="3"/>
  <c r="J36" i="3"/>
  <c r="I36" i="3"/>
  <c r="J35" i="3"/>
  <c r="I35" i="3"/>
  <c r="J34" i="3"/>
  <c r="I34" i="3"/>
  <c r="J33" i="3"/>
  <c r="I33" i="3"/>
  <c r="J32" i="3"/>
  <c r="I32" i="3"/>
  <c r="J31" i="3"/>
  <c r="I31" i="3"/>
  <c r="J30" i="3"/>
  <c r="I30" i="3"/>
  <c r="J29" i="3"/>
  <c r="I29" i="3"/>
  <c r="J28" i="3"/>
  <c r="I28" i="3"/>
  <c r="J27" i="3"/>
  <c r="I27" i="3"/>
  <c r="J26" i="3"/>
  <c r="I26" i="3"/>
  <c r="J25" i="3"/>
  <c r="I25" i="3"/>
  <c r="J24" i="3"/>
  <c r="I24" i="3"/>
  <c r="J23" i="3"/>
  <c r="I23" i="3"/>
  <c r="J22" i="3"/>
  <c r="I22" i="3"/>
  <c r="J21" i="3"/>
  <c r="I21" i="3"/>
  <c r="J20" i="3"/>
  <c r="I20" i="3"/>
  <c r="J19" i="3"/>
  <c r="I19" i="3"/>
  <c r="J18" i="3"/>
  <c r="I18" i="3"/>
  <c r="J17" i="3"/>
  <c r="I17" i="3"/>
  <c r="I16" i="3"/>
  <c r="J15" i="3"/>
  <c r="I15" i="3"/>
  <c r="J14" i="3"/>
  <c r="I14" i="3"/>
  <c r="J13" i="3"/>
  <c r="I13" i="3"/>
  <c r="J12" i="3"/>
  <c r="I12" i="3"/>
  <c r="J11" i="3"/>
  <c r="I11" i="3"/>
  <c r="J10" i="3"/>
  <c r="I10" i="3"/>
  <c r="J9" i="3"/>
  <c r="I9" i="3"/>
  <c r="J8" i="3"/>
  <c r="I8" i="3"/>
  <c r="J7" i="3"/>
  <c r="I7" i="3"/>
  <c r="J6" i="3"/>
  <c r="I6" i="3"/>
  <c r="J5" i="3"/>
  <c r="I5" i="3"/>
  <c r="M22" i="2"/>
  <c r="M64" i="2"/>
  <c r="M63" i="2"/>
  <c r="M58" i="2"/>
  <c r="M59" i="2"/>
  <c r="M62" i="2"/>
  <c r="M54" i="2"/>
  <c r="M56" i="2"/>
  <c r="M49" i="2"/>
  <c r="M47" i="2"/>
  <c r="M46" i="2"/>
  <c r="M41" i="2"/>
  <c r="M40" i="2"/>
  <c r="M38" i="2"/>
  <c r="M37" i="2"/>
  <c r="M36" i="2"/>
  <c r="M35" i="2"/>
  <c r="M34" i="2"/>
  <c r="M32" i="2"/>
  <c r="M31" i="2"/>
  <c r="M30" i="2"/>
  <c r="M29" i="2"/>
  <c r="M28" i="2"/>
  <c r="M27" i="2"/>
  <c r="M24" i="2"/>
  <c r="M23" i="2"/>
  <c r="M21" i="2"/>
  <c r="M20" i="2"/>
  <c r="M19" i="2"/>
  <c r="M18" i="2"/>
  <c r="M14" i="2"/>
  <c r="M11" i="2"/>
  <c r="M10" i="2"/>
  <c r="M9" i="2"/>
  <c r="M6" i="2"/>
  <c r="M8" i="2"/>
  <c r="M5" i="2"/>
  <c r="L19" i="2"/>
  <c r="L18" i="2"/>
  <c r="L15" i="2"/>
  <c r="L14" i="2"/>
  <c r="L11" i="2"/>
  <c r="L10" i="2"/>
  <c r="L9" i="2"/>
  <c r="L8" i="2"/>
  <c r="L6" i="2"/>
  <c r="L5" i="2"/>
  <c r="L64" i="2"/>
  <c r="L63" i="2"/>
  <c r="L62" i="2"/>
  <c r="L59" i="2"/>
  <c r="L58" i="2"/>
  <c r="L56" i="2"/>
  <c r="L54" i="2"/>
  <c r="L49" i="2"/>
  <c r="L47" i="2"/>
  <c r="L46" i="2"/>
  <c r="L41" i="2"/>
  <c r="L40" i="2"/>
  <c r="L38" i="2"/>
  <c r="L37" i="2"/>
  <c r="L36" i="2"/>
  <c r="L35" i="2"/>
  <c r="L34" i="2"/>
  <c r="L32" i="2"/>
  <c r="L31" i="2"/>
  <c r="L30" i="2"/>
  <c r="L29" i="2"/>
  <c r="L28" i="2"/>
  <c r="L27" i="2"/>
  <c r="L24" i="2"/>
  <c r="L23" i="2"/>
  <c r="L22" i="2"/>
  <c r="L21" i="2"/>
  <c r="L20" i="2"/>
  <c r="M15" i="2"/>
  <c r="J64" i="2"/>
  <c r="I64" i="2"/>
  <c r="J63" i="2"/>
  <c r="I63" i="2"/>
  <c r="J62" i="2"/>
  <c r="I62" i="2"/>
  <c r="J61" i="2"/>
  <c r="I61" i="2"/>
  <c r="J60" i="2"/>
  <c r="I60" i="2"/>
  <c r="J59" i="2"/>
  <c r="I59" i="2"/>
  <c r="J58" i="2"/>
  <c r="I58" i="2"/>
  <c r="J57" i="2"/>
  <c r="I57" i="2"/>
  <c r="J56" i="2"/>
  <c r="I56" i="2"/>
  <c r="J55" i="2"/>
  <c r="I55" i="2"/>
  <c r="J54" i="2"/>
  <c r="I54" i="2"/>
  <c r="J53" i="2"/>
  <c r="I53" i="2"/>
  <c r="J52" i="2"/>
  <c r="I52" i="2"/>
  <c r="J51" i="2"/>
  <c r="I51" i="2"/>
  <c r="J50" i="2"/>
  <c r="I50" i="2"/>
  <c r="J49" i="2"/>
  <c r="I49" i="2"/>
  <c r="J48" i="2"/>
  <c r="I48" i="2"/>
  <c r="J47" i="2"/>
  <c r="I47" i="2"/>
  <c r="J46" i="2"/>
  <c r="I46" i="2"/>
  <c r="J45" i="2"/>
  <c r="I45" i="2"/>
  <c r="J44" i="2"/>
  <c r="I44" i="2"/>
  <c r="J43" i="2"/>
  <c r="I43" i="2"/>
  <c r="J42" i="2"/>
  <c r="I42" i="2"/>
  <c r="J41" i="2"/>
  <c r="I41" i="2"/>
  <c r="J40" i="2"/>
  <c r="I40" i="2"/>
  <c r="J39" i="2"/>
  <c r="I39" i="2"/>
  <c r="J38" i="2"/>
  <c r="I38" i="2"/>
  <c r="J37" i="2"/>
  <c r="I37" i="2"/>
  <c r="J36" i="2"/>
  <c r="I36" i="2"/>
  <c r="J35" i="2"/>
  <c r="I35" i="2"/>
  <c r="J34" i="2"/>
  <c r="I34" i="2"/>
  <c r="J33" i="2"/>
  <c r="I33" i="2"/>
  <c r="J32" i="2"/>
  <c r="I32" i="2"/>
  <c r="J31" i="2"/>
  <c r="I31" i="2"/>
  <c r="J30" i="2"/>
  <c r="I30" i="2"/>
  <c r="J29" i="2"/>
  <c r="I29" i="2"/>
  <c r="J28" i="2"/>
  <c r="I28" i="2"/>
  <c r="J27" i="2"/>
  <c r="I27" i="2"/>
  <c r="J26" i="2"/>
  <c r="I26" i="2"/>
  <c r="J25" i="2"/>
  <c r="I25" i="2"/>
  <c r="J24" i="2"/>
  <c r="I24" i="2"/>
  <c r="J23" i="2"/>
  <c r="I23" i="2"/>
  <c r="J22" i="2"/>
  <c r="I22" i="2"/>
  <c r="J21" i="2"/>
  <c r="I21" i="2"/>
  <c r="J20" i="2"/>
  <c r="I20" i="2"/>
  <c r="J19" i="2"/>
  <c r="I19" i="2"/>
  <c r="J18" i="2"/>
  <c r="I18" i="2"/>
  <c r="J17" i="2"/>
  <c r="I17" i="2"/>
  <c r="J16" i="2"/>
  <c r="I16" i="2"/>
  <c r="J15" i="2"/>
  <c r="I15" i="2"/>
  <c r="J14" i="2"/>
  <c r="I14" i="2"/>
  <c r="J13" i="2"/>
  <c r="I13" i="2"/>
  <c r="J12" i="2"/>
  <c r="I12" i="2"/>
  <c r="J11" i="2"/>
  <c r="I11" i="2"/>
  <c r="J10" i="2"/>
  <c r="I10" i="2"/>
  <c r="J9" i="2"/>
  <c r="I9" i="2"/>
  <c r="J8" i="2"/>
  <c r="I8" i="2"/>
  <c r="J7" i="2"/>
  <c r="I7" i="2"/>
  <c r="J6" i="2"/>
  <c r="I6" i="2"/>
  <c r="J5" i="2"/>
  <c r="I5" i="2"/>
  <c r="K63" i="2" l="1"/>
  <c r="K36" i="2"/>
  <c r="K5" i="2"/>
  <c r="K18" i="2"/>
  <c r="K42" i="3"/>
  <c r="K30" i="3"/>
  <c r="K34" i="3"/>
  <c r="K38" i="3"/>
  <c r="K46" i="3"/>
  <c r="K54" i="3"/>
  <c r="K58" i="3"/>
  <c r="K62" i="3"/>
  <c r="K22" i="3"/>
  <c r="K18" i="3"/>
  <c r="K9" i="3"/>
  <c r="K13" i="3"/>
  <c r="K5" i="3"/>
  <c r="K11" i="3"/>
  <c r="K20" i="3"/>
  <c r="K24" i="3"/>
  <c r="K40" i="3"/>
  <c r="K56" i="3"/>
  <c r="K60" i="3"/>
  <c r="K64" i="3"/>
  <c r="K15" i="3"/>
  <c r="K27" i="3"/>
  <c r="K47" i="3"/>
  <c r="K63" i="3"/>
  <c r="K28" i="3"/>
  <c r="K6" i="3"/>
  <c r="K21" i="3"/>
  <c r="K29" i="3"/>
  <c r="K41" i="3"/>
  <c r="K49" i="3"/>
  <c r="K8" i="3"/>
  <c r="K19" i="3"/>
  <c r="K35" i="3"/>
  <c r="K59" i="3"/>
  <c r="K36" i="3"/>
  <c r="K37" i="3"/>
  <c r="K10" i="3"/>
  <c r="K23" i="3"/>
  <c r="K31" i="3"/>
  <c r="K32" i="3"/>
  <c r="K31" i="2"/>
  <c r="K59" i="2"/>
  <c r="K11" i="2"/>
  <c r="K8" i="2"/>
  <c r="K20" i="2"/>
  <c r="K24" i="2"/>
  <c r="K15" i="2"/>
  <c r="K47" i="2"/>
  <c r="K40" i="2"/>
  <c r="K46" i="2"/>
  <c r="K27" i="2"/>
  <c r="K19" i="2"/>
  <c r="K30" i="2"/>
  <c r="K56" i="2"/>
  <c r="K23" i="2"/>
  <c r="K34" i="2"/>
  <c r="K49" i="2"/>
  <c r="K64" i="2"/>
  <c r="K28" i="2"/>
  <c r="K62" i="2"/>
  <c r="K35" i="2"/>
  <c r="K14" i="2"/>
  <c r="K21" i="2"/>
  <c r="K32" i="2"/>
  <c r="K10" i="2"/>
  <c r="K29" i="2"/>
  <c r="K58" i="2"/>
  <c r="K22" i="2"/>
  <c r="K38" i="2"/>
  <c r="K9" i="2"/>
  <c r="K41" i="2"/>
  <c r="K6" i="2"/>
  <c r="K54" i="2"/>
  <c r="K37" i="2"/>
</calcChain>
</file>

<file path=xl/sharedStrings.xml><?xml version="1.0" encoding="utf-8"?>
<sst xmlns="http://schemas.openxmlformats.org/spreadsheetml/2006/main" count="375" uniqueCount="165">
  <si>
    <t>Old-nonpk-1_FPKM</t>
  </si>
  <si>
    <t>Old-nonpk-2_FPKM</t>
  </si>
  <si>
    <t>Old-nonpk-3_FPKM</t>
  </si>
  <si>
    <t>Old-pk-1_FPKM</t>
  </si>
  <si>
    <t>Old-pk-2_FPKM</t>
  </si>
  <si>
    <t>Old-pk-3_FPKM</t>
  </si>
  <si>
    <t>Young-nonpk-1_FPKM</t>
  </si>
  <si>
    <t>Young-nonpk-2_FPKM</t>
  </si>
  <si>
    <t>Young-nonpk-3_FPKM</t>
  </si>
  <si>
    <t>Young-pk-1_FPKM</t>
  </si>
  <si>
    <t>Young-pk-2_FPKM</t>
  </si>
  <si>
    <t>Young-pk-3_FPKM</t>
  </si>
  <si>
    <t>GeneSymbol</t>
  </si>
  <si>
    <t>Edn1</t>
  </si>
  <si>
    <t>Edn2</t>
  </si>
  <si>
    <t>Edn3</t>
  </si>
  <si>
    <t>Kitl</t>
  </si>
  <si>
    <t>Pomc</t>
  </si>
  <si>
    <t>Fgf2</t>
  </si>
  <si>
    <t>Hgf</t>
  </si>
  <si>
    <t>Lif</t>
  </si>
  <si>
    <t>Wnt1</t>
  </si>
  <si>
    <t>Wnt2b</t>
  </si>
  <si>
    <t>Wnt2</t>
  </si>
  <si>
    <t>Wnt3</t>
  </si>
  <si>
    <t>Wnt3a</t>
  </si>
  <si>
    <t>Wnt4</t>
  </si>
  <si>
    <t>Wnt6</t>
  </si>
  <si>
    <t>Wnt7a</t>
  </si>
  <si>
    <t>Wnt7b</t>
  </si>
  <si>
    <t>Wnt8b</t>
  </si>
  <si>
    <t>Wnt8a</t>
  </si>
  <si>
    <t>Wnt10a</t>
  </si>
  <si>
    <t>Wnt10b</t>
  </si>
  <si>
    <t>Wnt11</t>
  </si>
  <si>
    <t>Wnt5a</t>
  </si>
  <si>
    <t>Wnt5b</t>
  </si>
  <si>
    <t>Wnt9a</t>
  </si>
  <si>
    <t>Wnt9b</t>
  </si>
  <si>
    <t>Wnt16</t>
  </si>
  <si>
    <t>Tgfb1</t>
  </si>
  <si>
    <t>Tgfb2</t>
  </si>
  <si>
    <t>Tgfb3</t>
  </si>
  <si>
    <t>Bmp1</t>
  </si>
  <si>
    <t>Bmp2</t>
  </si>
  <si>
    <t>Bmp3</t>
  </si>
  <si>
    <t>Bmp4</t>
  </si>
  <si>
    <t>Bmp5</t>
  </si>
  <si>
    <t>Bmp6</t>
  </si>
  <si>
    <t>Bmp7</t>
  </si>
  <si>
    <t>Bmp8a</t>
  </si>
  <si>
    <t>Bmp8b</t>
  </si>
  <si>
    <t>Bmp10</t>
  </si>
  <si>
    <t>Bmp15</t>
  </si>
  <si>
    <t>Jag1</t>
  </si>
  <si>
    <t>Jag2</t>
  </si>
  <si>
    <t>Ifng</t>
  </si>
  <si>
    <t>Il1a</t>
  </si>
  <si>
    <t>Il1b</t>
  </si>
  <si>
    <t>Il4</t>
  </si>
  <si>
    <t>Il6</t>
  </si>
  <si>
    <t>Il17a</t>
  </si>
  <si>
    <t>Il17b</t>
  </si>
  <si>
    <t>Il17c</t>
  </si>
  <si>
    <t>Il17d</t>
  </si>
  <si>
    <t>Il17f</t>
  </si>
  <si>
    <t>Il18</t>
  </si>
  <si>
    <t>Il33</t>
  </si>
  <si>
    <t>Tnf</t>
  </si>
  <si>
    <t>Csf2</t>
  </si>
  <si>
    <t>Ptgs1</t>
  </si>
  <si>
    <t>Ptgs2</t>
  </si>
  <si>
    <t>Ptges</t>
  </si>
  <si>
    <t>Young-non-pk Av.</t>
    <phoneticPr fontId="1"/>
  </si>
  <si>
    <t>Old-non-pk Av.</t>
    <phoneticPr fontId="1"/>
  </si>
  <si>
    <t>Old/Young</t>
    <phoneticPr fontId="1"/>
  </si>
  <si>
    <t>F-TEST</t>
    <phoneticPr fontId="1"/>
  </si>
  <si>
    <t>Young-pk Av.</t>
    <phoneticPr fontId="1"/>
  </si>
  <si>
    <t>Old-pk Av.</t>
    <phoneticPr fontId="1"/>
  </si>
  <si>
    <t>N/A</t>
  </si>
  <si>
    <t>N/A</t>
    <phoneticPr fontId="1"/>
  </si>
  <si>
    <r>
      <t>T-TEST (p</t>
    </r>
    <r>
      <rPr>
        <sz val="11"/>
        <color theme="1"/>
        <rFont val="Arial Italic"/>
        <family val="2"/>
      </rPr>
      <t>-Val.</t>
    </r>
    <r>
      <rPr>
        <sz val="11"/>
        <color theme="1"/>
        <rFont val="Arial"/>
        <family val="2"/>
      </rPr>
      <t>)</t>
    </r>
    <phoneticPr fontId="1"/>
  </si>
  <si>
    <r>
      <t>T-TEST (</t>
    </r>
    <r>
      <rPr>
        <sz val="11"/>
        <color theme="1"/>
        <rFont val="Arial Italic"/>
        <family val="2"/>
      </rPr>
      <t>P-Val.</t>
    </r>
    <r>
      <rPr>
        <sz val="11"/>
        <color theme="1"/>
        <rFont val="Arial"/>
        <family val="2"/>
      </rPr>
      <t>)</t>
    </r>
    <phoneticPr fontId="1"/>
  </si>
  <si>
    <t xml:space="preserve">Gene </t>
    <phoneticPr fontId="1"/>
  </si>
  <si>
    <t>Species</t>
  </si>
  <si>
    <t xml:space="preserve">Sequence </t>
    <phoneticPr fontId="1"/>
  </si>
  <si>
    <t>Sequence</t>
    <phoneticPr fontId="1"/>
  </si>
  <si>
    <t xml:space="preserve">Arbp </t>
    <phoneticPr fontId="1"/>
  </si>
  <si>
    <t>Mouse</t>
    <phoneticPr fontId="1"/>
  </si>
  <si>
    <t>ATAACCCTGAAGTGCTCGACAT</t>
    <phoneticPr fontId="1"/>
  </si>
  <si>
    <t>GGGAAGGTGTACTCAGTCTCCA</t>
  </si>
  <si>
    <t>Kitl</t>
    <phoneticPr fontId="1"/>
  </si>
  <si>
    <t>Mouse</t>
  </si>
  <si>
    <t>TTGTTACCTTCGCACAGTGG</t>
    <phoneticPr fontId="1"/>
  </si>
  <si>
    <t>AATTCAGTGCAGGGTTCACA</t>
  </si>
  <si>
    <t>CAAGTCTTACAAGGGCAGTTGA</t>
  </si>
  <si>
    <t>ACAAGGTCACGGGTAGCAAG</t>
  </si>
  <si>
    <t>RPL</t>
    <phoneticPr fontId="1"/>
  </si>
  <si>
    <t>Human</t>
    <phoneticPr fontId="1"/>
  </si>
  <si>
    <t xml:space="preserve">GCATCCGGAGAAATGAAAAG </t>
    <phoneticPr fontId="1"/>
  </si>
  <si>
    <t>GTCCAGGCCGTAGATACCAA</t>
    <phoneticPr fontId="1"/>
  </si>
  <si>
    <t>SOD1</t>
    <phoneticPr fontId="1"/>
  </si>
  <si>
    <t>AGGGCATCATCAATTTCGAG</t>
    <phoneticPr fontId="1"/>
  </si>
  <si>
    <t>ACATTGCCCAAGTCTCCAAC</t>
    <phoneticPr fontId="1"/>
  </si>
  <si>
    <t>SOD2</t>
    <phoneticPr fontId="1"/>
  </si>
  <si>
    <t>TTGGCCAAGGGAGATGTTAC</t>
    <phoneticPr fontId="1"/>
  </si>
  <si>
    <t>AGTCACGTTTGATGGCTTCC</t>
  </si>
  <si>
    <t>CATALASE</t>
  </si>
  <si>
    <t>GCCTGGGACCCAATTATCTT</t>
    <phoneticPr fontId="1"/>
  </si>
  <si>
    <t>GAATCTCCGCACTTCTCCAG</t>
    <phoneticPr fontId="1"/>
  </si>
  <si>
    <t>TXNRD1</t>
  </si>
  <si>
    <t>ATTGCCACTGGTGAAAGACC</t>
    <phoneticPr fontId="1"/>
  </si>
  <si>
    <t>ACCAATTTTGTTGGCCATGT</t>
    <phoneticPr fontId="1"/>
  </si>
  <si>
    <t xml:space="preserve">TXNRD2 </t>
    <phoneticPr fontId="1"/>
  </si>
  <si>
    <t>GACCAGCAAATGTCCTCCAT</t>
    <phoneticPr fontId="1"/>
  </si>
  <si>
    <t>GGTGTCTGGGACTCGACCTA</t>
    <phoneticPr fontId="1"/>
  </si>
  <si>
    <t>GSR</t>
    <phoneticPr fontId="1"/>
  </si>
  <si>
    <t>ACTTGCCCATCGACTTTTTG</t>
    <phoneticPr fontId="1"/>
  </si>
  <si>
    <t>TACATCGGGGTAAAGCTCGT</t>
    <phoneticPr fontId="1"/>
  </si>
  <si>
    <t>GPX1</t>
  </si>
  <si>
    <t>CCAGTCGGTGTATGCCTTCT</t>
    <phoneticPr fontId="1"/>
  </si>
  <si>
    <t>TCTCTTCGTTCTTGGCGTTC</t>
  </si>
  <si>
    <t>GPX2</t>
    <phoneticPr fontId="1"/>
  </si>
  <si>
    <t>TGATTGAGAATGTGGCTTCG</t>
    <phoneticPr fontId="1"/>
  </si>
  <si>
    <t>TTTTTGGACAAGGGTGAAGG</t>
    <phoneticPr fontId="1"/>
  </si>
  <si>
    <t>GPX3</t>
    <phoneticPr fontId="1"/>
  </si>
  <si>
    <t>TGCAACCAATTTGGAAAACA</t>
    <phoneticPr fontId="1"/>
  </si>
  <si>
    <t>TTCATGGGTTCCCAGAAGAG</t>
  </si>
  <si>
    <t>GPX4</t>
    <phoneticPr fontId="1"/>
  </si>
  <si>
    <t>TCAGCAAGATCTGCGTGAAC</t>
  </si>
  <si>
    <t>GGGGCAGGTCCTTCTCTATC</t>
  </si>
  <si>
    <t>PRX1</t>
  </si>
  <si>
    <t>GGGTATTCTTCGGCAGATCA</t>
    <phoneticPr fontId="1"/>
  </si>
  <si>
    <t>TTGCTCTTTTGGACATCAGG</t>
    <phoneticPr fontId="1"/>
  </si>
  <si>
    <t>PRX2</t>
    <phoneticPr fontId="1"/>
  </si>
  <si>
    <t>GTGTCCTTCGCCAGATCACT</t>
  </si>
  <si>
    <t>ACGTTGGGCTTAATCGTGTC</t>
    <phoneticPr fontId="1"/>
  </si>
  <si>
    <t>PRX3</t>
    <phoneticPr fontId="1"/>
  </si>
  <si>
    <t>GTTGTCGCAGTCTCAGTGGA</t>
  </si>
  <si>
    <t>GACGCTCAAATGCTTGATGA</t>
    <phoneticPr fontId="1"/>
  </si>
  <si>
    <t>PRX4</t>
    <phoneticPr fontId="1"/>
  </si>
  <si>
    <t>CTCCCTGCACCTAAGCAAAG</t>
  </si>
  <si>
    <t>CTGTCGCCAAAAGCGATAAT</t>
    <phoneticPr fontId="1"/>
  </si>
  <si>
    <t>PRX5</t>
  </si>
  <si>
    <t>CCCTGGATGTTCCAAGACAC</t>
    <phoneticPr fontId="1"/>
  </si>
  <si>
    <t>AAGATGGACACCAGCGAATC</t>
    <phoneticPr fontId="1"/>
  </si>
  <si>
    <t>BCL2</t>
    <phoneticPr fontId="1"/>
  </si>
  <si>
    <t>CGCCCTGTGGATGACTGAGT</t>
    <phoneticPr fontId="1"/>
  </si>
  <si>
    <t>CCCAGCCTCCGTTATCCTG</t>
    <phoneticPr fontId="1"/>
  </si>
  <si>
    <t>ERCC1</t>
  </si>
  <si>
    <t>GGCGACGTAATTCCCGACTA</t>
    <phoneticPr fontId="1"/>
  </si>
  <si>
    <t>AGTTCTTCCCCAGGCTCTGC</t>
  </si>
  <si>
    <t>PARP1</t>
  </si>
  <si>
    <t>GCTCCTGAACAATGCAGACA</t>
    <phoneticPr fontId="1"/>
  </si>
  <si>
    <t>CATTGTGTGTGGTTGCATGA</t>
    <phoneticPr fontId="1"/>
  </si>
  <si>
    <t>p53</t>
    <phoneticPr fontId="1"/>
  </si>
  <si>
    <t>GTTCCGAGAGCTGAATGAGG</t>
  </si>
  <si>
    <t>TCTGAGTCAGGCCCTTCTGT</t>
  </si>
  <si>
    <t>ACAAGTACAGGCGGTTTGCTTC</t>
    <phoneticPr fontId="1"/>
  </si>
  <si>
    <t>GGCCTCAGGTAATGGTGTTTCT</t>
    <phoneticPr fontId="1"/>
  </si>
  <si>
    <t>Ku70</t>
    <phoneticPr fontId="1"/>
  </si>
  <si>
    <t>Supplementary Table 1  Selected genes associated with melanogenesis in the HFSC/hair germ (Telogen).</t>
    <phoneticPr fontId="1"/>
  </si>
  <si>
    <t>Genes that show a significant change in expression (P&lt;0.05) are highlighted in yellow.</t>
    <phoneticPr fontId="1"/>
  </si>
  <si>
    <t>Supplementary Table 2  Selected genes associated with melanogenesis in the HFSC/hair germ (Early anagen).</t>
    <phoneticPr fontId="1"/>
  </si>
  <si>
    <t>Supplementary Table 3  Primer sequences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</si>
</sst>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0000FF"/>
      <name val="Arial"/>
      <family val="2"/>
    </font>
    <font>
      <sz val="11"/>
      <color rgb="FFFF0000"/>
      <name val="Arial"/>
      <family val="2"/>
    </font>
    <font>
      <sz val="11"/>
      <color theme="1"/>
      <name val="Arial Italic"/>
      <family val="2"/>
    </font>
    <font>
      <i/>
      <sz val="8"/>
      <color rgb="FF151515"/>
      <name val="Helvetica"/>
      <family val="2"/>
    </font>
    <font>
      <i/>
      <sz val="8"/>
      <color rgb="FF434343"/>
      <name val="Helvetica"/>
      <family val="2"/>
    </font>
    <font>
      <i/>
      <sz val="10"/>
      <color rgb="FF434343"/>
      <name val="Helvetica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187B3-CD19-2845-8951-39DF2897FACD}">
  <sheetPr>
    <pageSetUpPr fitToPage="1"/>
  </sheetPr>
  <dimension ref="B2:M66"/>
  <sheetViews>
    <sheetView tabSelected="1" zoomScale="96" zoomScaleNormal="96" workbookViewId="0"/>
  </sheetViews>
  <sheetFormatPr baseColWidth="10" defaultRowHeight="20"/>
  <cols>
    <col min="1" max="1" width="4.7109375" customWidth="1"/>
    <col min="3" max="13" width="13.85546875" customWidth="1"/>
    <col min="14" max="14" width="4.7109375" customWidth="1"/>
  </cols>
  <sheetData>
    <row r="2" spans="2:13">
      <c r="B2" s="68" t="s">
        <v>161</v>
      </c>
      <c r="C2" s="42"/>
      <c r="D2" s="42"/>
      <c r="E2" s="42"/>
      <c r="F2" s="42"/>
      <c r="G2" s="42"/>
      <c r="H2" s="42"/>
      <c r="I2" s="42"/>
      <c r="J2" s="42"/>
    </row>
    <row r="3" spans="2:13" ht="21" thickBot="1">
      <c r="B3" s="42"/>
      <c r="C3" s="42"/>
      <c r="D3" s="42"/>
      <c r="E3" s="42"/>
      <c r="F3" s="42"/>
      <c r="G3" s="42"/>
      <c r="H3" s="42"/>
      <c r="I3" s="42"/>
      <c r="J3" s="42"/>
    </row>
    <row r="4" spans="2:13" ht="21" thickBot="1">
      <c r="B4" s="27" t="s">
        <v>12</v>
      </c>
      <c r="C4" s="25" t="s">
        <v>6</v>
      </c>
      <c r="D4" s="26" t="s">
        <v>7</v>
      </c>
      <c r="E4" s="26" t="s">
        <v>8</v>
      </c>
      <c r="F4" s="26" t="s">
        <v>0</v>
      </c>
      <c r="G4" s="26" t="s">
        <v>1</v>
      </c>
      <c r="H4" s="26" t="s">
        <v>2</v>
      </c>
      <c r="I4" s="28" t="s">
        <v>73</v>
      </c>
      <c r="J4" s="29" t="s">
        <v>74</v>
      </c>
      <c r="K4" s="30" t="s">
        <v>75</v>
      </c>
      <c r="L4" s="30" t="s">
        <v>76</v>
      </c>
      <c r="M4" s="31" t="s">
        <v>81</v>
      </c>
    </row>
    <row r="5" spans="2:13" ht="21" thickTop="1">
      <c r="B5" s="53" t="s">
        <v>13</v>
      </c>
      <c r="C5" s="19">
        <v>0</v>
      </c>
      <c r="D5" s="20">
        <v>0.12</v>
      </c>
      <c r="E5" s="20">
        <v>0.34</v>
      </c>
      <c r="F5" s="20">
        <v>0.17</v>
      </c>
      <c r="G5" s="20">
        <v>2.54</v>
      </c>
      <c r="H5" s="20">
        <v>0.39</v>
      </c>
      <c r="I5" s="21">
        <f>AVERAGE(C5:E5)</f>
        <v>0.15333333333333335</v>
      </c>
      <c r="J5" s="22">
        <f>AVERAGE(F5:H5)</f>
        <v>1.0333333333333334</v>
      </c>
      <c r="K5" s="54">
        <f>J5/I5</f>
        <v>6.7391304347826084</v>
      </c>
      <c r="L5" s="23">
        <f t="shared" ref="L5:L36" si="0">FTEST(C5:E5,F5:H5)</f>
        <v>3.4090691941678936E-2</v>
      </c>
      <c r="M5" s="24">
        <f>_xlfn.T.TEST(C5:E5,F5:H5,2,3)</f>
        <v>0.36434300314849732</v>
      </c>
    </row>
    <row r="6" spans="2:13">
      <c r="B6" s="55" t="s">
        <v>14</v>
      </c>
      <c r="C6" s="1">
        <v>1.72</v>
      </c>
      <c r="D6" s="2">
        <v>0.6</v>
      </c>
      <c r="E6" s="2">
        <v>0.16</v>
      </c>
      <c r="F6" s="2">
        <v>0</v>
      </c>
      <c r="G6" s="2">
        <v>0</v>
      </c>
      <c r="H6" s="2">
        <v>1.37</v>
      </c>
      <c r="I6" s="3">
        <f t="shared" ref="I6:I64" si="1">AVERAGE(C6:E6)</f>
        <v>0.82666666666666666</v>
      </c>
      <c r="J6" s="4">
        <f t="shared" ref="J6:J64" si="2">AVERAGE(F6:H6)</f>
        <v>0.45666666666666672</v>
      </c>
      <c r="K6" s="56">
        <f t="shared" ref="K6:K64" si="3">J6/I6</f>
        <v>0.55241935483870974</v>
      </c>
      <c r="L6" s="5">
        <f t="shared" si="0"/>
        <v>0.98326217355999701</v>
      </c>
      <c r="M6" s="6">
        <f>_xlfn.T.TEST(C6:E6,F6:H6,2,2)</f>
        <v>0.60034131298105098</v>
      </c>
    </row>
    <row r="7" spans="2:13">
      <c r="B7" s="55" t="s">
        <v>15</v>
      </c>
      <c r="C7" s="1">
        <v>0</v>
      </c>
      <c r="D7" s="2">
        <v>0</v>
      </c>
      <c r="E7" s="2">
        <v>0</v>
      </c>
      <c r="F7" s="2">
        <v>0</v>
      </c>
      <c r="G7" s="2">
        <v>0.12</v>
      </c>
      <c r="H7" s="2">
        <v>0</v>
      </c>
      <c r="I7" s="3">
        <f t="shared" si="1"/>
        <v>0</v>
      </c>
      <c r="J7" s="4">
        <f t="shared" si="2"/>
        <v>0.04</v>
      </c>
      <c r="K7" s="56" t="s">
        <v>80</v>
      </c>
      <c r="L7" s="5" t="s">
        <v>79</v>
      </c>
      <c r="M7" s="6" t="s">
        <v>79</v>
      </c>
    </row>
    <row r="8" spans="2:13">
      <c r="B8" s="55" t="s">
        <v>16</v>
      </c>
      <c r="C8" s="1">
        <v>4.53</v>
      </c>
      <c r="D8" s="2">
        <v>4.13</v>
      </c>
      <c r="E8" s="2">
        <v>4.1399999999999997</v>
      </c>
      <c r="F8" s="2">
        <v>8.68</v>
      </c>
      <c r="G8" s="2">
        <v>5.63</v>
      </c>
      <c r="H8" s="2">
        <v>4.21</v>
      </c>
      <c r="I8" s="3">
        <f t="shared" si="1"/>
        <v>4.2666666666666666</v>
      </c>
      <c r="J8" s="4">
        <f t="shared" si="2"/>
        <v>6.1733333333333329</v>
      </c>
      <c r="K8" s="56">
        <f t="shared" si="3"/>
        <v>1.4468749999999999</v>
      </c>
      <c r="L8" s="5">
        <f t="shared" si="0"/>
        <v>1.9751992914083312E-2</v>
      </c>
      <c r="M8" s="6">
        <f>_xlfn.T.TEST(C8:E8,F8:H8,2,3)</f>
        <v>0.28455087281123809</v>
      </c>
    </row>
    <row r="9" spans="2:13">
      <c r="B9" s="55" t="s">
        <v>40</v>
      </c>
      <c r="C9" s="1">
        <v>7.07</v>
      </c>
      <c r="D9" s="2">
        <v>3.55</v>
      </c>
      <c r="E9" s="2">
        <v>4.2</v>
      </c>
      <c r="F9" s="2">
        <v>4.46</v>
      </c>
      <c r="G9" s="2">
        <v>5.77</v>
      </c>
      <c r="H9" s="2">
        <v>3.46</v>
      </c>
      <c r="I9" s="3">
        <f t="shared" si="1"/>
        <v>4.9400000000000004</v>
      </c>
      <c r="J9" s="4">
        <f t="shared" si="2"/>
        <v>4.5633333333333335</v>
      </c>
      <c r="K9" s="56">
        <f t="shared" si="3"/>
        <v>0.92375168690958165</v>
      </c>
      <c r="L9" s="5">
        <f t="shared" si="0"/>
        <v>0.55337777472338645</v>
      </c>
      <c r="M9" s="6">
        <f>_xlfn.T.TEST(C9:E9,F9:H9,2,2)</f>
        <v>0.78179633505741131</v>
      </c>
    </row>
    <row r="10" spans="2:13">
      <c r="B10" s="55" t="s">
        <v>41</v>
      </c>
      <c r="C10" s="1">
        <v>1.4</v>
      </c>
      <c r="D10" s="2">
        <v>3</v>
      </c>
      <c r="E10" s="2">
        <v>2.62</v>
      </c>
      <c r="F10" s="2">
        <v>5.32</v>
      </c>
      <c r="G10" s="2">
        <v>2.34</v>
      </c>
      <c r="H10" s="2">
        <v>7.03</v>
      </c>
      <c r="I10" s="3">
        <f t="shared" si="1"/>
        <v>2.3400000000000003</v>
      </c>
      <c r="J10" s="4">
        <f t="shared" si="2"/>
        <v>4.8966666666666674</v>
      </c>
      <c r="K10" s="56">
        <f t="shared" si="3"/>
        <v>2.0925925925925926</v>
      </c>
      <c r="L10" s="5">
        <f t="shared" si="0"/>
        <v>0.22071201840319632</v>
      </c>
      <c r="M10" s="6">
        <f>_xlfn.T.TEST(C10:E10,F10:H10,2,2)</f>
        <v>0.15325768093994693</v>
      </c>
    </row>
    <row r="11" spans="2:13">
      <c r="B11" s="55" t="s">
        <v>42</v>
      </c>
      <c r="C11" s="1">
        <v>20.36</v>
      </c>
      <c r="D11" s="2">
        <v>14.68</v>
      </c>
      <c r="E11" s="2">
        <v>12.78</v>
      </c>
      <c r="F11" s="2">
        <v>21.74</v>
      </c>
      <c r="G11" s="2">
        <v>7.66</v>
      </c>
      <c r="H11" s="2">
        <v>21.23</v>
      </c>
      <c r="I11" s="3">
        <f t="shared" si="1"/>
        <v>15.94</v>
      </c>
      <c r="J11" s="4">
        <f t="shared" si="2"/>
        <v>16.876666666666665</v>
      </c>
      <c r="K11" s="56">
        <f t="shared" si="3"/>
        <v>1.0587620242576328</v>
      </c>
      <c r="L11" s="5">
        <f t="shared" si="0"/>
        <v>0.39215412741958605</v>
      </c>
      <c r="M11" s="6">
        <f>_xlfn.T.TEST(C11:E11,F11:H11,2,2)</f>
        <v>0.86432435205888936</v>
      </c>
    </row>
    <row r="12" spans="2:13">
      <c r="B12" s="55" t="s">
        <v>17</v>
      </c>
      <c r="C12" s="1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3">
        <f t="shared" si="1"/>
        <v>0</v>
      </c>
      <c r="J12" s="4">
        <f t="shared" si="2"/>
        <v>0</v>
      </c>
      <c r="K12" s="56" t="s">
        <v>80</v>
      </c>
      <c r="L12" s="5" t="s">
        <v>79</v>
      </c>
      <c r="M12" s="6" t="s">
        <v>79</v>
      </c>
    </row>
    <row r="13" spans="2:13">
      <c r="B13" s="55" t="s">
        <v>18</v>
      </c>
      <c r="C13" s="1">
        <v>0</v>
      </c>
      <c r="D13" s="2">
        <v>0</v>
      </c>
      <c r="E13" s="2">
        <v>0.02</v>
      </c>
      <c r="F13" s="2">
        <v>0</v>
      </c>
      <c r="G13" s="2">
        <v>0</v>
      </c>
      <c r="H13" s="2">
        <v>0</v>
      </c>
      <c r="I13" s="3">
        <f t="shared" si="1"/>
        <v>6.6666666666666671E-3</v>
      </c>
      <c r="J13" s="4">
        <f t="shared" si="2"/>
        <v>0</v>
      </c>
      <c r="K13" s="56" t="s">
        <v>80</v>
      </c>
      <c r="L13" s="5" t="s">
        <v>79</v>
      </c>
      <c r="M13" s="6" t="s">
        <v>79</v>
      </c>
    </row>
    <row r="14" spans="2:13">
      <c r="B14" s="55" t="s">
        <v>19</v>
      </c>
      <c r="C14" s="1">
        <v>0</v>
      </c>
      <c r="D14" s="2">
        <v>0</v>
      </c>
      <c r="E14" s="2">
        <v>0.02</v>
      </c>
      <c r="F14" s="2">
        <v>0</v>
      </c>
      <c r="G14" s="2">
        <v>0.05</v>
      </c>
      <c r="H14" s="2">
        <v>0</v>
      </c>
      <c r="I14" s="3">
        <f t="shared" si="1"/>
        <v>6.6666666666666671E-3</v>
      </c>
      <c r="J14" s="4">
        <f t="shared" si="2"/>
        <v>1.6666666666666666E-2</v>
      </c>
      <c r="K14" s="56">
        <f t="shared" si="3"/>
        <v>2.5</v>
      </c>
      <c r="L14" s="5">
        <f t="shared" si="0"/>
        <v>0.27586206896551718</v>
      </c>
      <c r="M14" s="6">
        <f>_xlfn.T.TEST(C14:E14,F14:H14,2,2)</f>
        <v>0.60716757771283736</v>
      </c>
    </row>
    <row r="15" spans="2:13">
      <c r="B15" s="55" t="s">
        <v>20</v>
      </c>
      <c r="C15" s="1">
        <v>0.11</v>
      </c>
      <c r="D15" s="2">
        <v>0.09</v>
      </c>
      <c r="E15" s="2">
        <v>0</v>
      </c>
      <c r="F15" s="2">
        <v>1.04</v>
      </c>
      <c r="G15" s="2">
        <v>0.54</v>
      </c>
      <c r="H15" s="2">
        <v>0.41</v>
      </c>
      <c r="I15" s="3">
        <f t="shared" si="1"/>
        <v>6.6666666666666666E-2</v>
      </c>
      <c r="J15" s="4">
        <f t="shared" si="2"/>
        <v>0.66333333333333333</v>
      </c>
      <c r="K15" s="56">
        <f t="shared" si="3"/>
        <v>9.9499999999999993</v>
      </c>
      <c r="L15" s="5">
        <f t="shared" si="0"/>
        <v>6.0198714202220928E-2</v>
      </c>
      <c r="M15" s="6">
        <f>_xlfn.T.TEST(C15:E15,F15:H15,2,3)</f>
        <v>8.5620033326367223E-2</v>
      </c>
    </row>
    <row r="16" spans="2:13">
      <c r="B16" s="55" t="s">
        <v>21</v>
      </c>
      <c r="C16" s="1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3">
        <f t="shared" si="1"/>
        <v>0</v>
      </c>
      <c r="J16" s="4">
        <f t="shared" si="2"/>
        <v>0</v>
      </c>
      <c r="K16" s="56" t="s">
        <v>80</v>
      </c>
      <c r="L16" s="5" t="s">
        <v>79</v>
      </c>
      <c r="M16" s="6" t="s">
        <v>79</v>
      </c>
    </row>
    <row r="17" spans="2:13">
      <c r="B17" s="55" t="s">
        <v>23</v>
      </c>
      <c r="C17" s="1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3">
        <f t="shared" si="1"/>
        <v>0</v>
      </c>
      <c r="J17" s="4">
        <f t="shared" si="2"/>
        <v>0</v>
      </c>
      <c r="K17" s="56" t="s">
        <v>80</v>
      </c>
      <c r="L17" s="5" t="s">
        <v>79</v>
      </c>
      <c r="M17" s="6" t="s">
        <v>79</v>
      </c>
    </row>
    <row r="18" spans="2:13">
      <c r="B18" s="55" t="s">
        <v>22</v>
      </c>
      <c r="C18" s="1">
        <v>0</v>
      </c>
      <c r="D18" s="2">
        <v>0</v>
      </c>
      <c r="E18" s="2">
        <v>0.03</v>
      </c>
      <c r="F18" s="2">
        <v>0</v>
      </c>
      <c r="G18" s="2">
        <v>0.03</v>
      </c>
      <c r="H18" s="2">
        <v>0</v>
      </c>
      <c r="I18" s="3">
        <f t="shared" si="1"/>
        <v>0.01</v>
      </c>
      <c r="J18" s="4">
        <f t="shared" si="2"/>
        <v>0.01</v>
      </c>
      <c r="K18" s="56">
        <f t="shared" si="3"/>
        <v>1</v>
      </c>
      <c r="L18" s="5">
        <f t="shared" si="0"/>
        <v>1</v>
      </c>
      <c r="M18" s="6">
        <f t="shared" ref="M18:M24" si="4">_xlfn.T.TEST(C18:E18,F18:H18,2,2)</f>
        <v>1</v>
      </c>
    </row>
    <row r="19" spans="2:13">
      <c r="B19" s="55" t="s">
        <v>24</v>
      </c>
      <c r="C19" s="1">
        <v>0.16</v>
      </c>
      <c r="D19" s="2">
        <v>1.87</v>
      </c>
      <c r="E19" s="2">
        <v>0</v>
      </c>
      <c r="F19" s="2">
        <v>0.91</v>
      </c>
      <c r="G19" s="2">
        <v>1.96</v>
      </c>
      <c r="H19" s="2">
        <v>1.53</v>
      </c>
      <c r="I19" s="3">
        <f t="shared" si="1"/>
        <v>0.67666666666666675</v>
      </c>
      <c r="J19" s="4">
        <f t="shared" si="2"/>
        <v>1.4666666666666668</v>
      </c>
      <c r="K19" s="56">
        <f t="shared" si="3"/>
        <v>2.1674876847290641</v>
      </c>
      <c r="L19" s="5">
        <f t="shared" si="0"/>
        <v>0.41185455262120607</v>
      </c>
      <c r="M19" s="6">
        <f t="shared" si="4"/>
        <v>0.30469067555934182</v>
      </c>
    </row>
    <row r="20" spans="2:13">
      <c r="B20" s="55" t="s">
        <v>25</v>
      </c>
      <c r="C20" s="1">
        <v>1.39</v>
      </c>
      <c r="D20" s="2">
        <v>0.14000000000000001</v>
      </c>
      <c r="E20" s="2">
        <v>0.13</v>
      </c>
      <c r="F20" s="2">
        <v>0</v>
      </c>
      <c r="G20" s="2">
        <v>0.49</v>
      </c>
      <c r="H20" s="2">
        <v>0.04</v>
      </c>
      <c r="I20" s="3">
        <f t="shared" si="1"/>
        <v>0.55333333333333323</v>
      </c>
      <c r="J20" s="4">
        <f t="shared" si="2"/>
        <v>0.17666666666666667</v>
      </c>
      <c r="K20" s="56">
        <f t="shared" si="3"/>
        <v>0.31927710843373502</v>
      </c>
      <c r="L20" s="5">
        <f t="shared" si="0"/>
        <v>0.2471622523926108</v>
      </c>
      <c r="M20" s="6">
        <f t="shared" si="4"/>
        <v>0.4467326511915673</v>
      </c>
    </row>
    <row r="21" spans="2:13">
      <c r="B21" s="55" t="s">
        <v>26</v>
      </c>
      <c r="C21" s="1">
        <v>11.63</v>
      </c>
      <c r="D21" s="2">
        <v>11.93</v>
      </c>
      <c r="E21" s="2">
        <v>8.64</v>
      </c>
      <c r="F21" s="2">
        <v>8.77</v>
      </c>
      <c r="G21" s="2">
        <v>8.8800000000000008</v>
      </c>
      <c r="H21" s="2">
        <v>13.78</v>
      </c>
      <c r="I21" s="3">
        <f t="shared" si="1"/>
        <v>10.733333333333334</v>
      </c>
      <c r="J21" s="4">
        <f t="shared" si="2"/>
        <v>10.476666666666667</v>
      </c>
      <c r="K21" s="56">
        <f t="shared" si="3"/>
        <v>0.97608695652173905</v>
      </c>
      <c r="L21" s="5">
        <f t="shared" si="0"/>
        <v>0.57568095754489945</v>
      </c>
      <c r="M21" s="6">
        <f t="shared" si="4"/>
        <v>0.90201366773888048</v>
      </c>
    </row>
    <row r="22" spans="2:13">
      <c r="B22" s="57" t="s">
        <v>27</v>
      </c>
      <c r="C22" s="7">
        <v>1.2</v>
      </c>
      <c r="D22" s="8">
        <v>1.43</v>
      </c>
      <c r="E22" s="8">
        <v>1.76</v>
      </c>
      <c r="F22" s="8">
        <v>0.17</v>
      </c>
      <c r="G22" s="8">
        <v>0.68</v>
      </c>
      <c r="H22" s="8">
        <v>0.05</v>
      </c>
      <c r="I22" s="9">
        <f t="shared" si="1"/>
        <v>1.4633333333333332</v>
      </c>
      <c r="J22" s="10">
        <f t="shared" si="2"/>
        <v>0.30000000000000004</v>
      </c>
      <c r="K22" s="58">
        <f t="shared" si="3"/>
        <v>0.20501138952164014</v>
      </c>
      <c r="L22" s="11">
        <f t="shared" si="0"/>
        <v>0.82908964073944902</v>
      </c>
      <c r="M22" s="12">
        <f t="shared" si="4"/>
        <v>9.9639513672767771E-3</v>
      </c>
    </row>
    <row r="23" spans="2:13">
      <c r="B23" s="55" t="s">
        <v>28</v>
      </c>
      <c r="C23" s="1">
        <v>0.11</v>
      </c>
      <c r="D23" s="2">
        <v>0</v>
      </c>
      <c r="E23" s="2">
        <v>0</v>
      </c>
      <c r="F23" s="2">
        <v>0</v>
      </c>
      <c r="G23" s="2">
        <v>0.04</v>
      </c>
      <c r="H23" s="2">
        <v>0</v>
      </c>
      <c r="I23" s="3">
        <f t="shared" si="1"/>
        <v>3.6666666666666667E-2</v>
      </c>
      <c r="J23" s="4">
        <f t="shared" si="2"/>
        <v>1.3333333333333334E-2</v>
      </c>
      <c r="K23" s="56">
        <f t="shared" si="3"/>
        <v>0.36363636363636365</v>
      </c>
      <c r="L23" s="5">
        <f t="shared" si="0"/>
        <v>0.23357664233576636</v>
      </c>
      <c r="M23" s="6">
        <f t="shared" si="4"/>
        <v>0.58202077313231637</v>
      </c>
    </row>
    <row r="24" spans="2:13">
      <c r="B24" s="55" t="s">
        <v>29</v>
      </c>
      <c r="C24" s="1">
        <v>3.59</v>
      </c>
      <c r="D24" s="2">
        <v>4.67</v>
      </c>
      <c r="E24" s="2">
        <v>3.27</v>
      </c>
      <c r="F24" s="2">
        <v>5.81</v>
      </c>
      <c r="G24" s="2">
        <v>6.35</v>
      </c>
      <c r="H24" s="2">
        <v>9.6300000000000008</v>
      </c>
      <c r="I24" s="3">
        <f t="shared" si="1"/>
        <v>3.8433333333333333</v>
      </c>
      <c r="J24" s="4">
        <f t="shared" si="2"/>
        <v>7.2633333333333328</v>
      </c>
      <c r="K24" s="56">
        <f t="shared" si="3"/>
        <v>1.8898525585429313</v>
      </c>
      <c r="L24" s="5">
        <f t="shared" si="0"/>
        <v>0.22366926210202542</v>
      </c>
      <c r="M24" s="6">
        <f t="shared" si="4"/>
        <v>5.407127153898858E-2</v>
      </c>
    </row>
    <row r="25" spans="2:13">
      <c r="B25" s="55" t="s">
        <v>31</v>
      </c>
      <c r="C25" s="1">
        <v>0.27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3">
        <f t="shared" si="1"/>
        <v>9.0000000000000011E-2</v>
      </c>
      <c r="J25" s="4">
        <f t="shared" si="2"/>
        <v>0</v>
      </c>
      <c r="K25" s="56" t="s">
        <v>80</v>
      </c>
      <c r="L25" s="5" t="s">
        <v>79</v>
      </c>
      <c r="M25" s="6" t="s">
        <v>79</v>
      </c>
    </row>
    <row r="26" spans="2:13">
      <c r="B26" s="55" t="s">
        <v>30</v>
      </c>
      <c r="C26" s="1">
        <v>0</v>
      </c>
      <c r="D26" s="2">
        <v>0</v>
      </c>
      <c r="E26" s="2">
        <v>0</v>
      </c>
      <c r="F26" s="2">
        <v>0</v>
      </c>
      <c r="G26" s="2">
        <v>0</v>
      </c>
      <c r="H26" s="2">
        <v>0.57999999999999996</v>
      </c>
      <c r="I26" s="3">
        <f t="shared" si="1"/>
        <v>0</v>
      </c>
      <c r="J26" s="4">
        <f t="shared" si="2"/>
        <v>0.19333333333333333</v>
      </c>
      <c r="K26" s="56" t="s">
        <v>80</v>
      </c>
      <c r="L26" s="5" t="s">
        <v>79</v>
      </c>
      <c r="M26" s="6" t="s">
        <v>79</v>
      </c>
    </row>
    <row r="27" spans="2:13">
      <c r="B27" s="55" t="s">
        <v>32</v>
      </c>
      <c r="C27" s="1">
        <v>15.21</v>
      </c>
      <c r="D27" s="2">
        <v>4.71</v>
      </c>
      <c r="E27" s="2">
        <v>3.95</v>
      </c>
      <c r="F27" s="2">
        <v>11.38</v>
      </c>
      <c r="G27" s="2">
        <v>6.85</v>
      </c>
      <c r="H27" s="2">
        <v>12.57</v>
      </c>
      <c r="I27" s="3">
        <f t="shared" si="1"/>
        <v>7.956666666666667</v>
      </c>
      <c r="J27" s="4">
        <f t="shared" si="2"/>
        <v>10.266666666666667</v>
      </c>
      <c r="K27" s="56">
        <f t="shared" si="3"/>
        <v>1.2903225806451613</v>
      </c>
      <c r="L27" s="5">
        <f t="shared" si="0"/>
        <v>0.37400545932433843</v>
      </c>
      <c r="M27" s="6">
        <f t="shared" ref="M27:M32" si="5">_xlfn.T.TEST(C27:E27,F27:H27,2,2)</f>
        <v>0.59715366279937654</v>
      </c>
    </row>
    <row r="28" spans="2:13">
      <c r="B28" s="55" t="s">
        <v>33</v>
      </c>
      <c r="C28" s="1">
        <v>0.6</v>
      </c>
      <c r="D28" s="2">
        <v>0.44</v>
      </c>
      <c r="E28" s="2">
        <v>0.25</v>
      </c>
      <c r="F28" s="2">
        <v>0.75</v>
      </c>
      <c r="G28" s="2">
        <v>0.15</v>
      </c>
      <c r="H28" s="2">
        <v>0</v>
      </c>
      <c r="I28" s="3">
        <f t="shared" si="1"/>
        <v>0.43</v>
      </c>
      <c r="J28" s="4">
        <f t="shared" si="2"/>
        <v>0.3</v>
      </c>
      <c r="K28" s="56">
        <f t="shared" si="3"/>
        <v>0.69767441860465118</v>
      </c>
      <c r="L28" s="5">
        <f t="shared" si="0"/>
        <v>0.32624867162592985</v>
      </c>
      <c r="M28" s="6">
        <f t="shared" si="5"/>
        <v>0.6311325281613207</v>
      </c>
    </row>
    <row r="29" spans="2:13">
      <c r="B29" s="55" t="s">
        <v>34</v>
      </c>
      <c r="C29" s="1">
        <v>1.68</v>
      </c>
      <c r="D29" s="2">
        <v>2.84</v>
      </c>
      <c r="E29" s="2">
        <v>3.17</v>
      </c>
      <c r="F29" s="2">
        <v>0.32</v>
      </c>
      <c r="G29" s="2">
        <v>3.01</v>
      </c>
      <c r="H29" s="2">
        <v>1.6</v>
      </c>
      <c r="I29" s="3">
        <f t="shared" si="1"/>
        <v>2.563333333333333</v>
      </c>
      <c r="J29" s="4">
        <f t="shared" si="2"/>
        <v>1.6433333333333333</v>
      </c>
      <c r="K29" s="56">
        <f t="shared" si="3"/>
        <v>0.64109232769830959</v>
      </c>
      <c r="L29" s="5">
        <f t="shared" si="0"/>
        <v>0.50554439644498261</v>
      </c>
      <c r="M29" s="6">
        <f t="shared" si="5"/>
        <v>0.36383528273458993</v>
      </c>
    </row>
    <row r="30" spans="2:13">
      <c r="B30" s="55" t="s">
        <v>35</v>
      </c>
      <c r="C30" s="1">
        <v>0.64</v>
      </c>
      <c r="D30" s="2">
        <v>0.85</v>
      </c>
      <c r="E30" s="2">
        <v>0.34</v>
      </c>
      <c r="F30" s="2">
        <v>0.12</v>
      </c>
      <c r="G30" s="2">
        <v>0.5</v>
      </c>
      <c r="H30" s="2">
        <v>0.24</v>
      </c>
      <c r="I30" s="3">
        <f t="shared" si="1"/>
        <v>0.61</v>
      </c>
      <c r="J30" s="4">
        <f t="shared" si="2"/>
        <v>0.28666666666666668</v>
      </c>
      <c r="K30" s="56">
        <f t="shared" si="3"/>
        <v>0.46994535519125685</v>
      </c>
      <c r="L30" s="5">
        <f t="shared" si="0"/>
        <v>0.72961650016113444</v>
      </c>
      <c r="M30" s="6">
        <f t="shared" si="5"/>
        <v>0.15659460674069139</v>
      </c>
    </row>
    <row r="31" spans="2:13">
      <c r="B31" s="55" t="s">
        <v>36</v>
      </c>
      <c r="C31" s="1">
        <v>2.21</v>
      </c>
      <c r="D31" s="2">
        <v>1.84</v>
      </c>
      <c r="E31" s="2">
        <v>1.54</v>
      </c>
      <c r="F31" s="2">
        <v>3.04</v>
      </c>
      <c r="G31" s="2">
        <v>0.98</v>
      </c>
      <c r="H31" s="2">
        <v>3.64</v>
      </c>
      <c r="I31" s="3">
        <f t="shared" si="1"/>
        <v>1.8633333333333333</v>
      </c>
      <c r="J31" s="4">
        <f t="shared" si="2"/>
        <v>2.5533333333333332</v>
      </c>
      <c r="K31" s="56">
        <f t="shared" si="3"/>
        <v>1.3703041144901609</v>
      </c>
      <c r="L31" s="5">
        <f t="shared" si="0"/>
        <v>0.10939700526102789</v>
      </c>
      <c r="M31" s="6">
        <f t="shared" si="5"/>
        <v>0.4517705187656112</v>
      </c>
    </row>
    <row r="32" spans="2:13">
      <c r="B32" s="55" t="s">
        <v>37</v>
      </c>
      <c r="C32" s="1">
        <v>0.28999999999999998</v>
      </c>
      <c r="D32" s="2">
        <v>0.34</v>
      </c>
      <c r="E32" s="2">
        <v>0.57999999999999996</v>
      </c>
      <c r="F32" s="2">
        <v>0.77</v>
      </c>
      <c r="G32" s="2">
        <v>0.11</v>
      </c>
      <c r="H32" s="2">
        <v>0.11</v>
      </c>
      <c r="I32" s="3">
        <f t="shared" si="1"/>
        <v>0.40333333333333332</v>
      </c>
      <c r="J32" s="4">
        <f t="shared" si="2"/>
        <v>0.33</v>
      </c>
      <c r="K32" s="56">
        <f t="shared" si="3"/>
        <v>0.81818181818181823</v>
      </c>
      <c r="L32" s="5">
        <f t="shared" si="0"/>
        <v>0.28402599960606656</v>
      </c>
      <c r="M32" s="6">
        <f t="shared" si="5"/>
        <v>0.77291795204581515</v>
      </c>
    </row>
    <row r="33" spans="2:13">
      <c r="B33" s="55" t="s">
        <v>38</v>
      </c>
      <c r="C33" s="1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3">
        <f t="shared" si="1"/>
        <v>0</v>
      </c>
      <c r="J33" s="4">
        <f t="shared" si="2"/>
        <v>0</v>
      </c>
      <c r="K33" s="56" t="s">
        <v>80</v>
      </c>
      <c r="L33" s="5" t="s">
        <v>79</v>
      </c>
      <c r="M33" s="6" t="s">
        <v>79</v>
      </c>
    </row>
    <row r="34" spans="2:13">
      <c r="B34" s="55" t="s">
        <v>39</v>
      </c>
      <c r="C34" s="1">
        <v>0.03</v>
      </c>
      <c r="D34" s="2">
        <v>0.06</v>
      </c>
      <c r="E34" s="2">
        <v>0.19</v>
      </c>
      <c r="F34" s="2">
        <v>0.03</v>
      </c>
      <c r="G34" s="2">
        <v>0.68</v>
      </c>
      <c r="H34" s="2">
        <v>0.56999999999999995</v>
      </c>
      <c r="I34" s="3">
        <f t="shared" si="1"/>
        <v>9.3333333333333338E-2</v>
      </c>
      <c r="J34" s="4">
        <f t="shared" si="2"/>
        <v>0.42666666666666669</v>
      </c>
      <c r="K34" s="56">
        <f t="shared" si="3"/>
        <v>4.5714285714285712</v>
      </c>
      <c r="L34" s="5">
        <f t="shared" si="0"/>
        <v>0.11278586278586279</v>
      </c>
      <c r="M34" s="6">
        <f>_xlfn.T.TEST(C34:E34,F34:H34,2,2)</f>
        <v>0.18224133812488288</v>
      </c>
    </row>
    <row r="35" spans="2:13">
      <c r="B35" s="57" t="s">
        <v>43</v>
      </c>
      <c r="C35" s="7">
        <v>4.1100000000000003</v>
      </c>
      <c r="D35" s="8">
        <v>4.32</v>
      </c>
      <c r="E35" s="8">
        <v>4.62</v>
      </c>
      <c r="F35" s="8">
        <v>3.18</v>
      </c>
      <c r="G35" s="8">
        <v>2.7</v>
      </c>
      <c r="H35" s="8">
        <v>3.75</v>
      </c>
      <c r="I35" s="9">
        <f t="shared" si="1"/>
        <v>4.3500000000000005</v>
      </c>
      <c r="J35" s="10">
        <f t="shared" si="2"/>
        <v>3.2100000000000004</v>
      </c>
      <c r="K35" s="58">
        <f t="shared" si="3"/>
        <v>0.73793103448275865</v>
      </c>
      <c r="L35" s="11">
        <f t="shared" si="0"/>
        <v>0.38421052631578939</v>
      </c>
      <c r="M35" s="12">
        <f>_xlfn.T.TEST(C35:E35,F35:H35,2,2)</f>
        <v>2.7878400722203343E-2</v>
      </c>
    </row>
    <row r="36" spans="2:13">
      <c r="B36" s="55" t="s">
        <v>44</v>
      </c>
      <c r="C36" s="1">
        <v>0.71</v>
      </c>
      <c r="D36" s="2">
        <v>2.46</v>
      </c>
      <c r="E36" s="2">
        <v>5.22</v>
      </c>
      <c r="F36" s="2">
        <v>3.23</v>
      </c>
      <c r="G36" s="2">
        <v>4.2</v>
      </c>
      <c r="H36" s="2">
        <v>4.08</v>
      </c>
      <c r="I36" s="3">
        <f t="shared" si="1"/>
        <v>2.7966666666666669</v>
      </c>
      <c r="J36" s="4">
        <f t="shared" si="2"/>
        <v>3.8366666666666664</v>
      </c>
      <c r="K36" s="56">
        <f t="shared" si="3"/>
        <v>1.3718712753277711</v>
      </c>
      <c r="L36" s="5">
        <f t="shared" si="0"/>
        <v>0.10262401370114385</v>
      </c>
      <c r="M36" s="6">
        <f>_xlfn.T.TEST(C36:E36,F36:H36,2,2)</f>
        <v>0.48338834069884651</v>
      </c>
    </row>
    <row r="37" spans="2:13">
      <c r="B37" s="55" t="s">
        <v>45</v>
      </c>
      <c r="C37" s="1">
        <v>0</v>
      </c>
      <c r="D37" s="2">
        <v>0.14000000000000001</v>
      </c>
      <c r="E37" s="2">
        <v>0.08</v>
      </c>
      <c r="F37" s="2">
        <v>0.12</v>
      </c>
      <c r="G37" s="2">
        <v>0</v>
      </c>
      <c r="H37" s="2">
        <v>0.13</v>
      </c>
      <c r="I37" s="3">
        <f t="shared" si="1"/>
        <v>7.3333333333333348E-2</v>
      </c>
      <c r="J37" s="4">
        <f t="shared" si="2"/>
        <v>8.3333333333333329E-2</v>
      </c>
      <c r="K37" s="56">
        <f t="shared" si="3"/>
        <v>1.136363636363636</v>
      </c>
      <c r="L37" s="5">
        <f t="shared" ref="L37:L64" si="6">FTEST(C37:E37,F37:H37)</f>
        <v>0.97049180327868867</v>
      </c>
      <c r="M37" s="6">
        <f>_xlfn.T.TEST(C37:E37,F37:H37,2,2)</f>
        <v>0.87195130414931943</v>
      </c>
    </row>
    <row r="38" spans="2:13">
      <c r="B38" s="55" t="s">
        <v>46</v>
      </c>
      <c r="C38" s="1">
        <v>1.44</v>
      </c>
      <c r="D38" s="2">
        <v>1.17</v>
      </c>
      <c r="E38" s="2">
        <v>0</v>
      </c>
      <c r="F38" s="2">
        <v>0</v>
      </c>
      <c r="G38" s="2">
        <v>0.44</v>
      </c>
      <c r="H38" s="2">
        <v>0</v>
      </c>
      <c r="I38" s="3">
        <f t="shared" si="1"/>
        <v>0.87</v>
      </c>
      <c r="J38" s="4">
        <f t="shared" si="2"/>
        <v>0.14666666666666667</v>
      </c>
      <c r="K38" s="56">
        <f t="shared" si="3"/>
        <v>0.16858237547892721</v>
      </c>
      <c r="L38" s="5">
        <f t="shared" si="6"/>
        <v>0.1984318146876442</v>
      </c>
      <c r="M38" s="6">
        <f>_xlfn.T.TEST(C38:E38,F38:H38,2,2)</f>
        <v>0.19527746334007429</v>
      </c>
    </row>
    <row r="39" spans="2:13">
      <c r="B39" s="55" t="s">
        <v>47</v>
      </c>
      <c r="C39" s="1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3">
        <f t="shared" si="1"/>
        <v>0</v>
      </c>
      <c r="J39" s="4">
        <f t="shared" si="2"/>
        <v>0</v>
      </c>
      <c r="K39" s="56" t="s">
        <v>80</v>
      </c>
      <c r="L39" s="5" t="s">
        <v>79</v>
      </c>
      <c r="M39" s="6" t="s">
        <v>79</v>
      </c>
    </row>
    <row r="40" spans="2:13">
      <c r="B40" s="55" t="s">
        <v>48</v>
      </c>
      <c r="C40" s="1">
        <v>0.55000000000000004</v>
      </c>
      <c r="D40" s="2">
        <v>0.19</v>
      </c>
      <c r="E40" s="2">
        <v>4.08</v>
      </c>
      <c r="F40" s="2">
        <v>2.63</v>
      </c>
      <c r="G40" s="2">
        <v>1.04</v>
      </c>
      <c r="H40" s="2">
        <v>8.11</v>
      </c>
      <c r="I40" s="3">
        <f t="shared" si="1"/>
        <v>1.6066666666666667</v>
      </c>
      <c r="J40" s="4">
        <f t="shared" si="2"/>
        <v>3.9266666666666663</v>
      </c>
      <c r="K40" s="56">
        <f t="shared" si="3"/>
        <v>2.4439834024896263</v>
      </c>
      <c r="L40" s="5">
        <f t="shared" si="6"/>
        <v>0.50283133513503719</v>
      </c>
      <c r="M40" s="6">
        <f>_xlfn.T.TEST(C40:E40,F40:H40,2,2)</f>
        <v>0.40164567311536536</v>
      </c>
    </row>
    <row r="41" spans="2:13">
      <c r="B41" s="55" t="s">
        <v>49</v>
      </c>
      <c r="C41" s="1">
        <v>20.88</v>
      </c>
      <c r="D41" s="2">
        <v>25.09</v>
      </c>
      <c r="E41" s="2">
        <v>21.21</v>
      </c>
      <c r="F41" s="2">
        <v>16.170000000000002</v>
      </c>
      <c r="G41" s="2">
        <v>20.23</v>
      </c>
      <c r="H41" s="2">
        <v>20.309999999999999</v>
      </c>
      <c r="I41" s="3">
        <f t="shared" si="1"/>
        <v>22.393333333333334</v>
      </c>
      <c r="J41" s="4">
        <f t="shared" si="2"/>
        <v>18.903333333333336</v>
      </c>
      <c r="K41" s="56">
        <f t="shared" si="3"/>
        <v>0.84415004465614774</v>
      </c>
      <c r="L41" s="5">
        <f t="shared" si="6"/>
        <v>0.98884195017815057</v>
      </c>
      <c r="M41" s="6">
        <f>_xlfn.T.TEST(C41:E41,F41:H41,2,2)</f>
        <v>0.14362673979039711</v>
      </c>
    </row>
    <row r="42" spans="2:13">
      <c r="B42" s="55" t="s">
        <v>50</v>
      </c>
      <c r="C42" s="1">
        <v>0</v>
      </c>
      <c r="D42" s="2">
        <v>0</v>
      </c>
      <c r="E42" s="2">
        <v>0</v>
      </c>
      <c r="F42" s="2">
        <v>0</v>
      </c>
      <c r="G42" s="2">
        <v>0.15</v>
      </c>
      <c r="H42" s="2">
        <v>0</v>
      </c>
      <c r="I42" s="3">
        <f t="shared" si="1"/>
        <v>0</v>
      </c>
      <c r="J42" s="4">
        <f t="shared" si="2"/>
        <v>4.9999999999999996E-2</v>
      </c>
      <c r="K42" s="56" t="s">
        <v>80</v>
      </c>
      <c r="L42" s="5" t="s">
        <v>79</v>
      </c>
      <c r="M42" s="6" t="s">
        <v>79</v>
      </c>
    </row>
    <row r="43" spans="2:13">
      <c r="B43" s="55" t="s">
        <v>51</v>
      </c>
      <c r="C43" s="1">
        <v>0</v>
      </c>
      <c r="D43" s="2">
        <v>0</v>
      </c>
      <c r="E43" s="2">
        <v>0</v>
      </c>
      <c r="F43" s="2">
        <v>0.25</v>
      </c>
      <c r="G43" s="2">
        <v>0.19</v>
      </c>
      <c r="H43" s="2">
        <v>0.3</v>
      </c>
      <c r="I43" s="3">
        <f t="shared" si="1"/>
        <v>0</v>
      </c>
      <c r="J43" s="4">
        <f t="shared" si="2"/>
        <v>0.24666666666666667</v>
      </c>
      <c r="K43" s="56" t="s">
        <v>80</v>
      </c>
      <c r="L43" s="5" t="s">
        <v>79</v>
      </c>
      <c r="M43" s="6" t="s">
        <v>79</v>
      </c>
    </row>
    <row r="44" spans="2:13">
      <c r="B44" s="55" t="s">
        <v>52</v>
      </c>
      <c r="C44" s="1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3">
        <f t="shared" si="1"/>
        <v>0</v>
      </c>
      <c r="J44" s="4">
        <f t="shared" si="2"/>
        <v>0</v>
      </c>
      <c r="K44" s="56" t="s">
        <v>80</v>
      </c>
      <c r="L44" s="5" t="s">
        <v>79</v>
      </c>
      <c r="M44" s="6" t="s">
        <v>79</v>
      </c>
    </row>
    <row r="45" spans="2:13">
      <c r="B45" s="55" t="s">
        <v>53</v>
      </c>
      <c r="C45" s="1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3">
        <f t="shared" si="1"/>
        <v>0</v>
      </c>
      <c r="J45" s="4">
        <f t="shared" si="2"/>
        <v>0</v>
      </c>
      <c r="K45" s="56" t="s">
        <v>80</v>
      </c>
      <c r="L45" s="5" t="s">
        <v>79</v>
      </c>
      <c r="M45" s="6" t="s">
        <v>79</v>
      </c>
    </row>
    <row r="46" spans="2:13">
      <c r="B46" s="55" t="s">
        <v>54</v>
      </c>
      <c r="C46" s="1">
        <v>68.84</v>
      </c>
      <c r="D46" s="2">
        <v>59.82</v>
      </c>
      <c r="E46" s="2">
        <v>89.34</v>
      </c>
      <c r="F46" s="2">
        <v>63.2</v>
      </c>
      <c r="G46" s="2">
        <v>75.36</v>
      </c>
      <c r="H46" s="2">
        <v>78.819999999999993</v>
      </c>
      <c r="I46" s="3">
        <f t="shared" si="1"/>
        <v>72.666666666666671</v>
      </c>
      <c r="J46" s="4">
        <f t="shared" si="2"/>
        <v>72.459999999999994</v>
      </c>
      <c r="K46" s="56">
        <f t="shared" si="3"/>
        <v>0.99715596330275214</v>
      </c>
      <c r="L46" s="5">
        <f t="shared" si="6"/>
        <v>0.45453333921636208</v>
      </c>
      <c r="M46" s="6">
        <f>_xlfn.T.TEST(C46:E46,F46:H46,2,2)</f>
        <v>0.98440081504776766</v>
      </c>
    </row>
    <row r="47" spans="2:13">
      <c r="B47" s="55" t="s">
        <v>55</v>
      </c>
      <c r="C47" s="1">
        <v>81.599999999999994</v>
      </c>
      <c r="D47" s="2">
        <v>43.2</v>
      </c>
      <c r="E47" s="2">
        <v>42.27</v>
      </c>
      <c r="F47" s="2">
        <v>59.26</v>
      </c>
      <c r="G47" s="2">
        <v>56.85</v>
      </c>
      <c r="H47" s="2">
        <v>51.87</v>
      </c>
      <c r="I47" s="3">
        <f t="shared" si="1"/>
        <v>55.69</v>
      </c>
      <c r="J47" s="4">
        <f t="shared" si="2"/>
        <v>55.993333333333332</v>
      </c>
      <c r="K47" s="56">
        <f t="shared" si="3"/>
        <v>1.0054468186987491</v>
      </c>
      <c r="L47" s="5">
        <f t="shared" si="6"/>
        <v>5.4848433516082956E-2</v>
      </c>
      <c r="M47" s="6">
        <f>_xlfn.T.TEST(C47:E47,F47:H47,2,2)</f>
        <v>0.98268732173600026</v>
      </c>
    </row>
    <row r="48" spans="2:13">
      <c r="B48" s="55" t="s">
        <v>56</v>
      </c>
      <c r="C48" s="1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3">
        <f t="shared" si="1"/>
        <v>0</v>
      </c>
      <c r="J48" s="4">
        <f t="shared" si="2"/>
        <v>0</v>
      </c>
      <c r="K48" s="56" t="s">
        <v>80</v>
      </c>
      <c r="L48" s="5" t="s">
        <v>79</v>
      </c>
      <c r="M48" s="6" t="s">
        <v>79</v>
      </c>
    </row>
    <row r="49" spans="2:13">
      <c r="B49" s="55" t="s">
        <v>57</v>
      </c>
      <c r="C49" s="1">
        <v>0.12</v>
      </c>
      <c r="D49" s="2">
        <v>0.06</v>
      </c>
      <c r="E49" s="2">
        <v>0</v>
      </c>
      <c r="F49" s="2">
        <v>0.06</v>
      </c>
      <c r="G49" s="2">
        <v>0</v>
      </c>
      <c r="H49" s="2">
        <v>0</v>
      </c>
      <c r="I49" s="3">
        <f t="shared" si="1"/>
        <v>0.06</v>
      </c>
      <c r="J49" s="4">
        <f t="shared" si="2"/>
        <v>0.02</v>
      </c>
      <c r="K49" s="56">
        <f t="shared" si="3"/>
        <v>0.33333333333333337</v>
      </c>
      <c r="L49" s="5">
        <f t="shared" si="6"/>
        <v>0.5</v>
      </c>
      <c r="M49" s="6">
        <f>_xlfn.T.TEST(C49:E49,F49:H49,2,2)</f>
        <v>0.37390096630005903</v>
      </c>
    </row>
    <row r="50" spans="2:13">
      <c r="B50" s="55" t="s">
        <v>58</v>
      </c>
      <c r="C50" s="1">
        <v>0</v>
      </c>
      <c r="D50" s="2">
        <v>0.2</v>
      </c>
      <c r="E50" s="2">
        <v>0.06</v>
      </c>
      <c r="F50" s="2">
        <v>0</v>
      </c>
      <c r="G50" s="2">
        <v>0</v>
      </c>
      <c r="H50" s="2">
        <v>0</v>
      </c>
      <c r="I50" s="3">
        <f t="shared" si="1"/>
        <v>8.666666666666667E-2</v>
      </c>
      <c r="J50" s="4">
        <f t="shared" si="2"/>
        <v>0</v>
      </c>
      <c r="K50" s="56" t="s">
        <v>80</v>
      </c>
      <c r="L50" s="5" t="s">
        <v>79</v>
      </c>
      <c r="M50" s="6" t="s">
        <v>79</v>
      </c>
    </row>
    <row r="51" spans="2:13">
      <c r="B51" s="55" t="s">
        <v>59</v>
      </c>
      <c r="C51" s="1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3">
        <f t="shared" si="1"/>
        <v>0</v>
      </c>
      <c r="J51" s="4">
        <f t="shared" si="2"/>
        <v>0</v>
      </c>
      <c r="K51" s="56" t="s">
        <v>80</v>
      </c>
      <c r="L51" s="5" t="s">
        <v>79</v>
      </c>
      <c r="M51" s="6" t="s">
        <v>79</v>
      </c>
    </row>
    <row r="52" spans="2:13">
      <c r="B52" s="55" t="s">
        <v>60</v>
      </c>
      <c r="C52" s="1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3">
        <f t="shared" si="1"/>
        <v>0</v>
      </c>
      <c r="J52" s="4">
        <f t="shared" si="2"/>
        <v>0</v>
      </c>
      <c r="K52" s="56" t="s">
        <v>80</v>
      </c>
      <c r="L52" s="5" t="s">
        <v>79</v>
      </c>
      <c r="M52" s="6" t="s">
        <v>79</v>
      </c>
    </row>
    <row r="53" spans="2:13">
      <c r="B53" s="55" t="s">
        <v>61</v>
      </c>
      <c r="C53" s="1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3">
        <f t="shared" si="1"/>
        <v>0</v>
      </c>
      <c r="J53" s="4">
        <f t="shared" si="2"/>
        <v>0</v>
      </c>
      <c r="K53" s="56" t="s">
        <v>80</v>
      </c>
      <c r="L53" s="5" t="s">
        <v>79</v>
      </c>
      <c r="M53" s="6" t="s">
        <v>79</v>
      </c>
    </row>
    <row r="54" spans="2:13">
      <c r="B54" s="55" t="s">
        <v>62</v>
      </c>
      <c r="C54" s="1">
        <v>0</v>
      </c>
      <c r="D54" s="2">
        <v>0.64</v>
      </c>
      <c r="E54" s="2">
        <v>1.98</v>
      </c>
      <c r="F54" s="2">
        <v>1.38</v>
      </c>
      <c r="G54" s="2">
        <v>0</v>
      </c>
      <c r="H54" s="2">
        <v>0.85</v>
      </c>
      <c r="I54" s="3">
        <f t="shared" si="1"/>
        <v>0.87333333333333341</v>
      </c>
      <c r="J54" s="4">
        <f t="shared" si="2"/>
        <v>0.74333333333333329</v>
      </c>
      <c r="K54" s="56">
        <f t="shared" si="3"/>
        <v>0.85114503816793885</v>
      </c>
      <c r="L54" s="5">
        <f t="shared" si="6"/>
        <v>0.64378860672614968</v>
      </c>
      <c r="M54" s="6">
        <f>_xlfn.T.TEST(C54:E54,F54:H54,2,2)</f>
        <v>0.86332642956241734</v>
      </c>
    </row>
    <row r="55" spans="2:13">
      <c r="B55" s="55" t="s">
        <v>63</v>
      </c>
      <c r="C55" s="1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3">
        <f t="shared" si="1"/>
        <v>0</v>
      </c>
      <c r="J55" s="4">
        <f t="shared" si="2"/>
        <v>0</v>
      </c>
      <c r="K55" s="56" t="s">
        <v>80</v>
      </c>
      <c r="L55" s="5" t="s">
        <v>79</v>
      </c>
      <c r="M55" s="6" t="s">
        <v>79</v>
      </c>
    </row>
    <row r="56" spans="2:13">
      <c r="B56" s="55" t="s">
        <v>64</v>
      </c>
      <c r="C56" s="1">
        <v>0.75</v>
      </c>
      <c r="D56" s="2">
        <v>1.37</v>
      </c>
      <c r="E56" s="2">
        <v>1.1299999999999999</v>
      </c>
      <c r="F56" s="2">
        <v>4.3099999999999996</v>
      </c>
      <c r="G56" s="2">
        <v>0.28999999999999998</v>
      </c>
      <c r="H56" s="2">
        <v>0</v>
      </c>
      <c r="I56" s="3">
        <f t="shared" si="1"/>
        <v>1.0833333333333333</v>
      </c>
      <c r="J56" s="4">
        <f t="shared" si="2"/>
        <v>1.5333333333333332</v>
      </c>
      <c r="K56" s="56">
        <f t="shared" si="3"/>
        <v>1.4153846153846155</v>
      </c>
      <c r="L56" s="5">
        <f t="shared" si="6"/>
        <v>3.312339367921599E-2</v>
      </c>
      <c r="M56" s="6">
        <f>_xlfn.T.TEST(C56:E56,F56:H56,2,3)</f>
        <v>0.7778661434870241</v>
      </c>
    </row>
    <row r="57" spans="2:13">
      <c r="B57" s="55" t="s">
        <v>65</v>
      </c>
      <c r="C57" s="1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3">
        <f t="shared" si="1"/>
        <v>0</v>
      </c>
      <c r="J57" s="4">
        <f t="shared" si="2"/>
        <v>0</v>
      </c>
      <c r="K57" s="56" t="s">
        <v>80</v>
      </c>
      <c r="L57" s="5" t="s">
        <v>79</v>
      </c>
      <c r="M57" s="6" t="s">
        <v>79</v>
      </c>
    </row>
    <row r="58" spans="2:13">
      <c r="B58" s="55" t="s">
        <v>66</v>
      </c>
      <c r="C58" s="1">
        <v>0.7</v>
      </c>
      <c r="D58" s="2">
        <v>0.24</v>
      </c>
      <c r="E58" s="2">
        <v>0</v>
      </c>
      <c r="F58" s="2">
        <v>0.36</v>
      </c>
      <c r="G58" s="2">
        <v>4.1900000000000004</v>
      </c>
      <c r="H58" s="2">
        <v>1.72</v>
      </c>
      <c r="I58" s="3">
        <f t="shared" si="1"/>
        <v>0.3133333333333333</v>
      </c>
      <c r="J58" s="4">
        <f t="shared" si="2"/>
        <v>2.0900000000000003</v>
      </c>
      <c r="K58" s="56">
        <f t="shared" si="3"/>
        <v>6.6702127659574488</v>
      </c>
      <c r="L58" s="5">
        <f t="shared" si="6"/>
        <v>6.4948286039369335E-2</v>
      </c>
      <c r="M58" s="6">
        <f>_xlfn.T.TEST(C58:E58,F58:H58,2,2)</f>
        <v>0.19401408083137667</v>
      </c>
    </row>
    <row r="59" spans="2:13">
      <c r="B59" s="55" t="s">
        <v>67</v>
      </c>
      <c r="C59" s="1">
        <v>12.68</v>
      </c>
      <c r="D59" s="2">
        <v>5.07</v>
      </c>
      <c r="E59" s="2">
        <v>2.88</v>
      </c>
      <c r="F59" s="2">
        <v>0.89</v>
      </c>
      <c r="G59" s="2">
        <v>4.92</v>
      </c>
      <c r="H59" s="2">
        <v>2.9</v>
      </c>
      <c r="I59" s="3">
        <f t="shared" si="1"/>
        <v>6.876666666666666</v>
      </c>
      <c r="J59" s="4">
        <f t="shared" si="2"/>
        <v>2.9033333333333329</v>
      </c>
      <c r="K59" s="56">
        <f t="shared" si="3"/>
        <v>0.42220067862336402</v>
      </c>
      <c r="L59" s="5">
        <f t="shared" si="6"/>
        <v>0.26608544827797126</v>
      </c>
      <c r="M59" s="6">
        <f>_xlfn.T.TEST(C59:E59,F59:H59,2,2)</f>
        <v>0.28083616994171973</v>
      </c>
    </row>
    <row r="60" spans="2:13">
      <c r="B60" s="55" t="s">
        <v>68</v>
      </c>
      <c r="C60" s="1">
        <v>0.36</v>
      </c>
      <c r="D60" s="2">
        <v>0.15</v>
      </c>
      <c r="E60" s="2">
        <v>0.15</v>
      </c>
      <c r="F60" s="2">
        <v>0</v>
      </c>
      <c r="G60" s="2">
        <v>0</v>
      </c>
      <c r="H60" s="2">
        <v>0</v>
      </c>
      <c r="I60" s="3">
        <f t="shared" si="1"/>
        <v>0.22</v>
      </c>
      <c r="J60" s="4">
        <f t="shared" si="2"/>
        <v>0</v>
      </c>
      <c r="K60" s="56" t="s">
        <v>80</v>
      </c>
      <c r="L60" s="5" t="s">
        <v>79</v>
      </c>
      <c r="M60" s="6" t="s">
        <v>79</v>
      </c>
    </row>
    <row r="61" spans="2:13">
      <c r="B61" s="55" t="s">
        <v>69</v>
      </c>
      <c r="C61" s="1">
        <v>0</v>
      </c>
      <c r="D61" s="2">
        <v>0.63</v>
      </c>
      <c r="E61" s="2">
        <v>0</v>
      </c>
      <c r="F61" s="2">
        <v>0</v>
      </c>
      <c r="G61" s="2">
        <v>0</v>
      </c>
      <c r="H61" s="2">
        <v>0</v>
      </c>
      <c r="I61" s="3">
        <f t="shared" si="1"/>
        <v>0.21</v>
      </c>
      <c r="J61" s="4">
        <f t="shared" si="2"/>
        <v>0</v>
      </c>
      <c r="K61" s="56" t="s">
        <v>80</v>
      </c>
      <c r="L61" s="5" t="s">
        <v>79</v>
      </c>
      <c r="M61" s="6" t="s">
        <v>79</v>
      </c>
    </row>
    <row r="62" spans="2:13">
      <c r="B62" s="55" t="s">
        <v>70</v>
      </c>
      <c r="C62" s="1">
        <v>5.26</v>
      </c>
      <c r="D62" s="2">
        <v>12.21</v>
      </c>
      <c r="E62" s="2">
        <v>10.29</v>
      </c>
      <c r="F62" s="2">
        <v>3.27</v>
      </c>
      <c r="G62" s="2">
        <v>13.5</v>
      </c>
      <c r="H62" s="2">
        <v>5.74</v>
      </c>
      <c r="I62" s="3">
        <f t="shared" si="1"/>
        <v>9.2533333333333321</v>
      </c>
      <c r="J62" s="4">
        <f t="shared" si="2"/>
        <v>7.503333333333333</v>
      </c>
      <c r="K62" s="56">
        <f t="shared" si="3"/>
        <v>0.8108789625360231</v>
      </c>
      <c r="L62" s="5">
        <f t="shared" si="6"/>
        <v>0.62264904866326298</v>
      </c>
      <c r="M62" s="6">
        <f>_xlfn.T.TEST(C62:E62,F62:H62,2,2)</f>
        <v>0.66203728455548894</v>
      </c>
    </row>
    <row r="63" spans="2:13">
      <c r="B63" s="55" t="s">
        <v>71</v>
      </c>
      <c r="C63" s="1">
        <v>0.78</v>
      </c>
      <c r="D63" s="2">
        <v>0.93</v>
      </c>
      <c r="E63" s="2">
        <v>0</v>
      </c>
      <c r="F63" s="2">
        <v>1.0900000000000001</v>
      </c>
      <c r="G63" s="2">
        <v>2.34</v>
      </c>
      <c r="H63" s="2">
        <v>1.67</v>
      </c>
      <c r="I63" s="3">
        <f t="shared" si="1"/>
        <v>0.56999999999999995</v>
      </c>
      <c r="J63" s="4">
        <f t="shared" si="2"/>
        <v>1.7</v>
      </c>
      <c r="K63" s="56">
        <f t="shared" si="3"/>
        <v>2.9824561403508776</v>
      </c>
      <c r="L63" s="5">
        <f t="shared" si="6"/>
        <v>0.7783328129878242</v>
      </c>
      <c r="M63" s="6">
        <f>_xlfn.T.TEST(C63:E63,F63:H63,2,2)</f>
        <v>7.0797013927319172E-2</v>
      </c>
    </row>
    <row r="64" spans="2:13" ht="21" thickBot="1">
      <c r="B64" s="59" t="s">
        <v>72</v>
      </c>
      <c r="C64" s="13">
        <v>1.73</v>
      </c>
      <c r="D64" s="14">
        <v>3.25</v>
      </c>
      <c r="E64" s="14">
        <v>3.31</v>
      </c>
      <c r="F64" s="14">
        <v>4.88</v>
      </c>
      <c r="G64" s="14">
        <v>3.11</v>
      </c>
      <c r="H64" s="14">
        <v>2.58</v>
      </c>
      <c r="I64" s="15">
        <f t="shared" si="1"/>
        <v>2.7633333333333336</v>
      </c>
      <c r="J64" s="16">
        <f t="shared" si="2"/>
        <v>3.5233333333333334</v>
      </c>
      <c r="K64" s="60">
        <f t="shared" si="3"/>
        <v>1.2750301568154401</v>
      </c>
      <c r="L64" s="17">
        <f t="shared" si="6"/>
        <v>0.71190303532580557</v>
      </c>
      <c r="M64" s="18">
        <f>_xlfn.T.TEST(C64:E64,F64:H64,2,2)</f>
        <v>0.4299476685202776</v>
      </c>
    </row>
    <row r="65" spans="2:13">
      <c r="L65" s="61"/>
      <c r="M65" s="61"/>
    </row>
    <row r="66" spans="2:13">
      <c r="B66" s="67" t="s">
        <v>162</v>
      </c>
    </row>
  </sheetData>
  <phoneticPr fontId="1"/>
  <pageMargins left="0.7" right="0.7" top="0.75" bottom="0.75" header="0.3" footer="0.3"/>
  <pageSetup paperSize="9" scale="36" orientation="portrait" horizontalDpi="0" verticalDpi="0"/>
  <ignoredErrors>
    <ignoredError sqref="I5:I64 J5:J6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04CA-BE7D-024E-ABEA-F3FF7135F177}">
  <sheetPr>
    <pageSetUpPr fitToPage="1"/>
  </sheetPr>
  <dimension ref="B2:N70"/>
  <sheetViews>
    <sheetView zoomScale="98" zoomScaleNormal="98" workbookViewId="0"/>
  </sheetViews>
  <sheetFormatPr baseColWidth="10" defaultRowHeight="20"/>
  <cols>
    <col min="1" max="1" width="4.7109375" customWidth="1"/>
    <col min="3" max="13" width="13.85546875" customWidth="1"/>
    <col min="14" max="14" width="4.7109375" customWidth="1"/>
  </cols>
  <sheetData>
    <row r="2" spans="2:14">
      <c r="B2" s="68" t="s">
        <v>163</v>
      </c>
      <c r="C2" s="42"/>
      <c r="D2" s="42"/>
      <c r="E2" s="42"/>
      <c r="F2" s="42"/>
      <c r="G2" s="42"/>
      <c r="H2" s="42"/>
      <c r="I2" s="42"/>
      <c r="J2" s="42"/>
    </row>
    <row r="3" spans="2:14" ht="21" thickBot="1">
      <c r="B3" s="42"/>
      <c r="C3" s="42"/>
      <c r="D3" s="42"/>
      <c r="E3" s="42"/>
      <c r="F3" s="42"/>
      <c r="G3" s="42"/>
      <c r="H3" s="42"/>
      <c r="I3" s="42"/>
      <c r="J3" s="42"/>
    </row>
    <row r="4" spans="2:14" ht="21" thickBot="1">
      <c r="B4" s="62" t="s">
        <v>12</v>
      </c>
      <c r="C4" s="34" t="s">
        <v>9</v>
      </c>
      <c r="D4" s="26" t="s">
        <v>10</v>
      </c>
      <c r="E4" s="26" t="s">
        <v>11</v>
      </c>
      <c r="F4" s="26" t="s">
        <v>3</v>
      </c>
      <c r="G4" s="26" t="s">
        <v>4</v>
      </c>
      <c r="H4" s="26" t="s">
        <v>5</v>
      </c>
      <c r="I4" s="28" t="s">
        <v>77</v>
      </c>
      <c r="J4" s="29" t="s">
        <v>78</v>
      </c>
      <c r="K4" s="30" t="s">
        <v>75</v>
      </c>
      <c r="L4" s="30" t="s">
        <v>76</v>
      </c>
      <c r="M4" s="31" t="s">
        <v>82</v>
      </c>
      <c r="N4" s="32"/>
    </row>
    <row r="5" spans="2:14" ht="21" thickTop="1">
      <c r="B5" s="63" t="s">
        <v>13</v>
      </c>
      <c r="C5" s="35">
        <v>9.36</v>
      </c>
      <c r="D5" s="20">
        <v>2.82</v>
      </c>
      <c r="E5" s="20">
        <v>7.47</v>
      </c>
      <c r="F5" s="20">
        <v>1.1000000000000001</v>
      </c>
      <c r="G5" s="20">
        <v>1.92</v>
      </c>
      <c r="H5" s="20">
        <v>3.11</v>
      </c>
      <c r="I5" s="21">
        <f>AVERAGE(C5:E5)</f>
        <v>6.55</v>
      </c>
      <c r="J5" s="22">
        <f>AVERAGE(F5:H5)</f>
        <v>2.0433333333333334</v>
      </c>
      <c r="K5" s="54">
        <f>J5/I5</f>
        <v>0.31195928753180663</v>
      </c>
      <c r="L5" s="23">
        <f t="shared" ref="L5:L36" si="0">FTEST(C5:E5,F5:H5)</f>
        <v>0.16542591382931052</v>
      </c>
      <c r="M5" s="24">
        <f>_xlfn.T.TEST(C5:E5,F5:H5,2,2)</f>
        <v>9.0486205359914015E-2</v>
      </c>
      <c r="N5" s="33"/>
    </row>
    <row r="6" spans="2:14">
      <c r="B6" s="64" t="s">
        <v>14</v>
      </c>
      <c r="C6" s="38">
        <v>18.96</v>
      </c>
      <c r="D6" s="8">
        <v>14.73</v>
      </c>
      <c r="E6" s="8">
        <v>16.8</v>
      </c>
      <c r="F6" s="8">
        <v>4.24</v>
      </c>
      <c r="G6" s="8">
        <v>8.33</v>
      </c>
      <c r="H6" s="8">
        <v>4.55</v>
      </c>
      <c r="I6" s="9">
        <f t="shared" ref="I6:I64" si="1">AVERAGE(C6:E6)</f>
        <v>16.829999999999998</v>
      </c>
      <c r="J6" s="10">
        <f t="shared" ref="J6:J64" si="2">AVERAGE(F6:H6)</f>
        <v>5.706666666666667</v>
      </c>
      <c r="K6" s="58">
        <f t="shared" ref="K6:K64" si="3">J6/I6</f>
        <v>0.33907704495939794</v>
      </c>
      <c r="L6" s="11">
        <f t="shared" si="0"/>
        <v>0.92633722134032714</v>
      </c>
      <c r="M6" s="12">
        <f>_xlfn.T.TEST(C6:E6,F6:H6,2,2)</f>
        <v>3.4438126762247382E-3</v>
      </c>
      <c r="N6" s="33"/>
    </row>
    <row r="7" spans="2:14">
      <c r="B7" s="65" t="s">
        <v>15</v>
      </c>
      <c r="C7" s="36">
        <v>0</v>
      </c>
      <c r="D7" s="2">
        <v>0</v>
      </c>
      <c r="E7" s="2">
        <v>0</v>
      </c>
      <c r="F7" s="2">
        <v>0.03</v>
      </c>
      <c r="G7" s="2">
        <v>0</v>
      </c>
      <c r="H7" s="2">
        <v>0</v>
      </c>
      <c r="I7" s="3">
        <f t="shared" si="1"/>
        <v>0</v>
      </c>
      <c r="J7" s="4">
        <f t="shared" si="2"/>
        <v>0.01</v>
      </c>
      <c r="K7" s="56" t="s">
        <v>80</v>
      </c>
      <c r="L7" s="5" t="s">
        <v>79</v>
      </c>
      <c r="M7" s="6" t="s">
        <v>79</v>
      </c>
      <c r="N7" s="33"/>
    </row>
    <row r="8" spans="2:14">
      <c r="B8" s="64" t="s">
        <v>16</v>
      </c>
      <c r="C8" s="38">
        <v>19.95</v>
      </c>
      <c r="D8" s="8">
        <v>18.079999999999998</v>
      </c>
      <c r="E8" s="8">
        <v>29.82</v>
      </c>
      <c r="F8" s="8">
        <v>9.51</v>
      </c>
      <c r="G8" s="8">
        <v>13.2</v>
      </c>
      <c r="H8" s="8">
        <v>9.27</v>
      </c>
      <c r="I8" s="9">
        <f t="shared" si="1"/>
        <v>22.616666666666664</v>
      </c>
      <c r="J8" s="10">
        <f t="shared" si="2"/>
        <v>10.66</v>
      </c>
      <c r="K8" s="58">
        <f t="shared" si="3"/>
        <v>0.47133382461311724</v>
      </c>
      <c r="L8" s="11">
        <f t="shared" si="0"/>
        <v>0.21741656089001707</v>
      </c>
      <c r="M8" s="12">
        <f>_xlfn.T.TEST(C8:E8,F8:H8,2,2)</f>
        <v>3.6238475469829182E-2</v>
      </c>
      <c r="N8" s="33"/>
    </row>
    <row r="9" spans="2:14">
      <c r="B9" s="65" t="s">
        <v>40</v>
      </c>
      <c r="C9" s="36">
        <v>8.5500000000000007</v>
      </c>
      <c r="D9" s="2">
        <v>9.93</v>
      </c>
      <c r="E9" s="2">
        <v>13.28</v>
      </c>
      <c r="F9" s="2">
        <v>6.62</v>
      </c>
      <c r="G9" s="2">
        <v>9.1199999999999992</v>
      </c>
      <c r="H9" s="2">
        <v>10.3</v>
      </c>
      <c r="I9" s="3">
        <f t="shared" si="1"/>
        <v>10.586666666666666</v>
      </c>
      <c r="J9" s="4">
        <f t="shared" si="2"/>
        <v>8.68</v>
      </c>
      <c r="K9" s="56">
        <f t="shared" si="3"/>
        <v>0.81989924433249373</v>
      </c>
      <c r="L9" s="5">
        <f t="shared" si="0"/>
        <v>0.74746227370396923</v>
      </c>
      <c r="M9" s="6">
        <f>_xlfn.T.TEST(C9:E9,F9:H9,2,2)</f>
        <v>0.34312246345592801</v>
      </c>
      <c r="N9" s="33"/>
    </row>
    <row r="10" spans="2:14">
      <c r="B10" s="65" t="s">
        <v>41</v>
      </c>
      <c r="C10" s="36">
        <v>0.75</v>
      </c>
      <c r="D10" s="2">
        <v>1.37</v>
      </c>
      <c r="E10" s="2">
        <v>2.64</v>
      </c>
      <c r="F10" s="2">
        <v>1.2</v>
      </c>
      <c r="G10" s="2">
        <v>2.02</v>
      </c>
      <c r="H10" s="2">
        <v>2.79</v>
      </c>
      <c r="I10" s="3">
        <f t="shared" si="1"/>
        <v>1.5866666666666667</v>
      </c>
      <c r="J10" s="4">
        <f t="shared" si="2"/>
        <v>2.0033333333333334</v>
      </c>
      <c r="K10" s="56">
        <f t="shared" si="3"/>
        <v>1.2626050420168067</v>
      </c>
      <c r="L10" s="5">
        <f t="shared" si="0"/>
        <v>0.81031315418464567</v>
      </c>
      <c r="M10" s="6">
        <f>_xlfn.T.TEST(C10:E10,F10:H10,2,2)</f>
        <v>0.5944113176084348</v>
      </c>
      <c r="N10" s="33"/>
    </row>
    <row r="11" spans="2:14">
      <c r="B11" s="64" t="s">
        <v>42</v>
      </c>
      <c r="C11" s="38">
        <v>50.21</v>
      </c>
      <c r="D11" s="8">
        <v>43.74</v>
      </c>
      <c r="E11" s="8">
        <v>47.03</v>
      </c>
      <c r="F11" s="8">
        <v>35.42</v>
      </c>
      <c r="G11" s="8">
        <v>34.01</v>
      </c>
      <c r="H11" s="8">
        <v>37.369999999999997</v>
      </c>
      <c r="I11" s="9">
        <f t="shared" si="1"/>
        <v>46.993333333333339</v>
      </c>
      <c r="J11" s="10">
        <f t="shared" si="2"/>
        <v>35.6</v>
      </c>
      <c r="K11" s="58">
        <f t="shared" si="3"/>
        <v>0.75755426301603057</v>
      </c>
      <c r="L11" s="11">
        <f t="shared" si="0"/>
        <v>0.42765931875769919</v>
      </c>
      <c r="M11" s="12">
        <f>_xlfn.T.TEST(C11:E11,F11:H11,2,2)</f>
        <v>5.6602071587219058E-3</v>
      </c>
      <c r="N11" s="33"/>
    </row>
    <row r="12" spans="2:14">
      <c r="B12" s="65" t="s">
        <v>17</v>
      </c>
      <c r="C12" s="36">
        <v>0</v>
      </c>
      <c r="D12" s="2">
        <v>0.21</v>
      </c>
      <c r="E12" s="2">
        <v>1</v>
      </c>
      <c r="F12" s="2">
        <v>0</v>
      </c>
      <c r="G12" s="2">
        <v>0</v>
      </c>
      <c r="H12" s="2">
        <v>0</v>
      </c>
      <c r="I12" s="3">
        <f t="shared" si="1"/>
        <v>0.40333333333333332</v>
      </c>
      <c r="J12" s="4">
        <f t="shared" si="2"/>
        <v>0</v>
      </c>
      <c r="K12" s="56" t="s">
        <v>80</v>
      </c>
      <c r="L12" s="5" t="s">
        <v>79</v>
      </c>
      <c r="M12" s="6" t="s">
        <v>79</v>
      </c>
      <c r="N12" s="33"/>
    </row>
    <row r="13" spans="2:14">
      <c r="B13" s="64" t="s">
        <v>18</v>
      </c>
      <c r="C13" s="38">
        <v>0.89</v>
      </c>
      <c r="D13" s="8">
        <v>1.21</v>
      </c>
      <c r="E13" s="8">
        <v>1.07</v>
      </c>
      <c r="F13" s="8">
        <v>0.05</v>
      </c>
      <c r="G13" s="8">
        <v>0.38</v>
      </c>
      <c r="H13" s="8">
        <v>0.48</v>
      </c>
      <c r="I13" s="9">
        <f t="shared" si="1"/>
        <v>1.0566666666666666</v>
      </c>
      <c r="J13" s="10">
        <f t="shared" si="2"/>
        <v>0.30333333333333329</v>
      </c>
      <c r="K13" s="58">
        <f t="shared" si="3"/>
        <v>0.28706624605678227</v>
      </c>
      <c r="L13" s="11">
        <f t="shared" si="0"/>
        <v>0.67394151025752924</v>
      </c>
      <c r="M13" s="12">
        <f>_xlfn.T.TEST(C13:E13,F13:H13,2,2)</f>
        <v>9.1602504640591262E-3</v>
      </c>
      <c r="N13" s="33"/>
    </row>
    <row r="14" spans="2:14">
      <c r="B14" s="65" t="s">
        <v>19</v>
      </c>
      <c r="C14" s="36">
        <v>0.14000000000000001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3">
        <f t="shared" si="1"/>
        <v>4.6666666666666669E-2</v>
      </c>
      <c r="J14" s="4">
        <f t="shared" si="2"/>
        <v>0</v>
      </c>
      <c r="K14" s="56" t="s">
        <v>80</v>
      </c>
      <c r="L14" s="5" t="s">
        <v>79</v>
      </c>
      <c r="M14" s="6" t="s">
        <v>79</v>
      </c>
      <c r="N14" s="33"/>
    </row>
    <row r="15" spans="2:14">
      <c r="B15" s="65" t="s">
        <v>20</v>
      </c>
      <c r="C15" s="36">
        <v>0</v>
      </c>
      <c r="D15" s="2">
        <v>0.16</v>
      </c>
      <c r="E15" s="2">
        <v>0</v>
      </c>
      <c r="F15" s="2">
        <v>0.14000000000000001</v>
      </c>
      <c r="G15" s="2">
        <v>0.14000000000000001</v>
      </c>
      <c r="H15" s="2">
        <v>0.54</v>
      </c>
      <c r="I15" s="3">
        <f t="shared" si="1"/>
        <v>5.3333333333333337E-2</v>
      </c>
      <c r="J15" s="4">
        <f t="shared" si="2"/>
        <v>0.27333333333333337</v>
      </c>
      <c r="K15" s="56">
        <f t="shared" si="3"/>
        <v>5.125</v>
      </c>
      <c r="L15" s="5">
        <f t="shared" si="0"/>
        <v>0.27586206896551718</v>
      </c>
      <c r="M15" s="6">
        <f>_xlfn.T.TEST(C15:E15,F15:H15,2,2)</f>
        <v>0.20028822953133171</v>
      </c>
      <c r="N15" s="33"/>
    </row>
    <row r="16" spans="2:14">
      <c r="B16" s="65" t="s">
        <v>21</v>
      </c>
      <c r="C16" s="36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3">
        <f t="shared" si="1"/>
        <v>0</v>
      </c>
      <c r="J16" s="4">
        <f>AVERAGE(F16:H16)</f>
        <v>0</v>
      </c>
      <c r="K16" s="56" t="s">
        <v>80</v>
      </c>
      <c r="L16" s="5" t="s">
        <v>79</v>
      </c>
      <c r="M16" s="6" t="s">
        <v>79</v>
      </c>
      <c r="N16" s="33"/>
    </row>
    <row r="17" spans="2:14">
      <c r="B17" s="65" t="s">
        <v>23</v>
      </c>
      <c r="C17" s="36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3">
        <f t="shared" si="1"/>
        <v>0</v>
      </c>
      <c r="J17" s="4">
        <f t="shared" si="2"/>
        <v>0</v>
      </c>
      <c r="K17" s="56" t="s">
        <v>80</v>
      </c>
      <c r="L17" s="5" t="s">
        <v>79</v>
      </c>
      <c r="M17" s="6" t="s">
        <v>79</v>
      </c>
      <c r="N17" s="33"/>
    </row>
    <row r="18" spans="2:14">
      <c r="B18" s="65" t="s">
        <v>22</v>
      </c>
      <c r="C18" s="36">
        <v>0.06</v>
      </c>
      <c r="D18" s="2">
        <v>0.2</v>
      </c>
      <c r="E18" s="2">
        <v>2.33</v>
      </c>
      <c r="F18" s="2">
        <v>0.03</v>
      </c>
      <c r="G18" s="2">
        <v>0.12</v>
      </c>
      <c r="H18" s="2">
        <v>0.22</v>
      </c>
      <c r="I18" s="3">
        <f t="shared" si="1"/>
        <v>0.86333333333333329</v>
      </c>
      <c r="J18" s="4">
        <f t="shared" si="2"/>
        <v>0.12333333333333334</v>
      </c>
      <c r="K18" s="56">
        <f t="shared" si="3"/>
        <v>0.14285714285714288</v>
      </c>
      <c r="L18" s="5">
        <f t="shared" si="0"/>
        <v>1.1102462206563154E-2</v>
      </c>
      <c r="M18" s="6">
        <f>_xlfn.T.TEST(C18:E18,F18:H18,2,2)</f>
        <v>0.37186160142147662</v>
      </c>
      <c r="N18" s="33"/>
    </row>
    <row r="19" spans="2:14">
      <c r="B19" s="65" t="s">
        <v>24</v>
      </c>
      <c r="C19" s="36">
        <v>0</v>
      </c>
      <c r="D19" s="2">
        <v>1.29</v>
      </c>
      <c r="E19" s="2">
        <v>0.56000000000000005</v>
      </c>
      <c r="F19" s="2">
        <v>1.0900000000000001</v>
      </c>
      <c r="G19" s="2">
        <v>0.97</v>
      </c>
      <c r="H19" s="2">
        <v>0.42</v>
      </c>
      <c r="I19" s="3">
        <f t="shared" si="1"/>
        <v>0.6166666666666667</v>
      </c>
      <c r="J19" s="4">
        <f t="shared" si="2"/>
        <v>0.82666666666666666</v>
      </c>
      <c r="K19" s="56">
        <f t="shared" si="3"/>
        <v>1.3405405405405404</v>
      </c>
      <c r="L19" s="5">
        <f t="shared" si="0"/>
        <v>0.46746429007447199</v>
      </c>
      <c r="M19" s="6">
        <f>_xlfn.T.TEST(C19:E19,F19:H19,2,2)</f>
        <v>0.64835738722028335</v>
      </c>
      <c r="N19" s="33"/>
    </row>
    <row r="20" spans="2:14">
      <c r="B20" s="64" t="s">
        <v>25</v>
      </c>
      <c r="C20" s="38">
        <v>0.56000000000000005</v>
      </c>
      <c r="D20" s="8">
        <v>0.4</v>
      </c>
      <c r="E20" s="8">
        <v>0.05</v>
      </c>
      <c r="F20" s="8">
        <v>1.26</v>
      </c>
      <c r="G20" s="8">
        <v>0.77</v>
      </c>
      <c r="H20" s="8">
        <v>0.99</v>
      </c>
      <c r="I20" s="9">
        <f t="shared" si="1"/>
        <v>0.33666666666666667</v>
      </c>
      <c r="J20" s="10">
        <f t="shared" si="2"/>
        <v>1.0066666666666668</v>
      </c>
      <c r="K20" s="58">
        <f t="shared" si="3"/>
        <v>2.9900990099009905</v>
      </c>
      <c r="L20" s="11">
        <f t="shared" si="0"/>
        <v>0.93918918918918914</v>
      </c>
      <c r="M20" s="12">
        <f>_xlfn.T.TEST(C20:E20,F20:H20,2,2)</f>
        <v>3.1666464048052179E-2</v>
      </c>
      <c r="N20" s="33"/>
    </row>
    <row r="21" spans="2:14">
      <c r="B21" s="65" t="s">
        <v>26</v>
      </c>
      <c r="C21" s="36">
        <v>8.41</v>
      </c>
      <c r="D21" s="2">
        <v>9.2200000000000006</v>
      </c>
      <c r="E21" s="2">
        <v>8.5</v>
      </c>
      <c r="F21" s="2">
        <v>8.84</v>
      </c>
      <c r="G21" s="2">
        <v>10.28</v>
      </c>
      <c r="H21" s="2">
        <v>6.63</v>
      </c>
      <c r="I21" s="3">
        <f t="shared" si="1"/>
        <v>8.7100000000000009</v>
      </c>
      <c r="J21" s="4">
        <f t="shared" si="2"/>
        <v>8.5833333333333321</v>
      </c>
      <c r="K21" s="56">
        <f t="shared" si="3"/>
        <v>0.98545732874091063</v>
      </c>
      <c r="L21" s="5">
        <f t="shared" si="0"/>
        <v>0.11019997390834391</v>
      </c>
      <c r="M21" s="6">
        <f>_xlfn.T.TEST(C21:E21,F21:H21,2,2)</f>
        <v>0.91324354495504401</v>
      </c>
      <c r="N21" s="33"/>
    </row>
    <row r="22" spans="2:14">
      <c r="B22" s="65" t="s">
        <v>27</v>
      </c>
      <c r="C22" s="36">
        <v>4.21</v>
      </c>
      <c r="D22" s="2">
        <v>2.38</v>
      </c>
      <c r="E22" s="2">
        <v>5.72</v>
      </c>
      <c r="F22" s="2">
        <v>0.85</v>
      </c>
      <c r="G22" s="2">
        <v>3.17</v>
      </c>
      <c r="H22" s="2">
        <v>3.1</v>
      </c>
      <c r="I22" s="3">
        <f t="shared" si="1"/>
        <v>4.1033333333333326</v>
      </c>
      <c r="J22" s="4">
        <f t="shared" si="2"/>
        <v>2.3733333333333331</v>
      </c>
      <c r="K22" s="56">
        <f t="shared" si="3"/>
        <v>0.57839155158407807</v>
      </c>
      <c r="L22" s="5">
        <f t="shared" si="0"/>
        <v>0.76739711541286004</v>
      </c>
      <c r="M22" s="6">
        <f>_xlfn.T.TEST(C22:E22,F22:H22,2,2)</f>
        <v>0.23232305891939542</v>
      </c>
      <c r="N22" s="33"/>
    </row>
    <row r="23" spans="2:14">
      <c r="B23" s="65" t="s">
        <v>28</v>
      </c>
      <c r="C23" s="36">
        <v>0</v>
      </c>
      <c r="D23" s="2">
        <v>0.35</v>
      </c>
      <c r="E23" s="2">
        <v>2.46</v>
      </c>
      <c r="F23" s="2">
        <v>0.04</v>
      </c>
      <c r="G23" s="2">
        <v>0.43</v>
      </c>
      <c r="H23" s="2">
        <v>0.37</v>
      </c>
      <c r="I23" s="3">
        <f t="shared" si="1"/>
        <v>0.93666666666666665</v>
      </c>
      <c r="J23" s="4">
        <f t="shared" si="2"/>
        <v>0.27999999999999997</v>
      </c>
      <c r="K23" s="56">
        <f t="shared" si="3"/>
        <v>0.29893238434163699</v>
      </c>
      <c r="L23" s="5">
        <f t="shared" si="0"/>
        <v>4.8591471700885146E-2</v>
      </c>
      <c r="M23" s="6">
        <f>_xlfn.T.TEST(C23:E23,F23:H23,2,3)</f>
        <v>0.48377169196781578</v>
      </c>
      <c r="N23" s="33"/>
    </row>
    <row r="24" spans="2:14">
      <c r="B24" s="65" t="s">
        <v>29</v>
      </c>
      <c r="C24" s="36">
        <v>12.7</v>
      </c>
      <c r="D24" s="2">
        <v>12.63</v>
      </c>
      <c r="E24" s="2">
        <v>16.36</v>
      </c>
      <c r="F24" s="2">
        <v>16.309999999999999</v>
      </c>
      <c r="G24" s="2">
        <v>18.77</v>
      </c>
      <c r="H24" s="2">
        <v>13.74</v>
      </c>
      <c r="I24" s="3">
        <f t="shared" si="1"/>
        <v>13.896666666666667</v>
      </c>
      <c r="J24" s="4">
        <f t="shared" si="2"/>
        <v>16.273333333333333</v>
      </c>
      <c r="K24" s="56">
        <f t="shared" si="3"/>
        <v>1.1710242264331974</v>
      </c>
      <c r="L24" s="5">
        <f t="shared" si="0"/>
        <v>0.83692554710529055</v>
      </c>
      <c r="M24" s="6">
        <f>_xlfn.T.TEST(C24:E24,F24:H24,2,2)</f>
        <v>0.28006927581417751</v>
      </c>
      <c r="N24" s="33"/>
    </row>
    <row r="25" spans="2:14">
      <c r="B25" s="65" t="s">
        <v>31</v>
      </c>
      <c r="C25" s="36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3">
        <f t="shared" si="1"/>
        <v>0</v>
      </c>
      <c r="J25" s="4">
        <f t="shared" si="2"/>
        <v>0</v>
      </c>
      <c r="K25" s="56" t="s">
        <v>80</v>
      </c>
      <c r="L25" s="5" t="s">
        <v>79</v>
      </c>
      <c r="M25" s="6" t="s">
        <v>79</v>
      </c>
      <c r="N25" s="33"/>
    </row>
    <row r="26" spans="2:14">
      <c r="B26" s="65" t="s">
        <v>30</v>
      </c>
      <c r="C26" s="36">
        <v>0</v>
      </c>
      <c r="D26" s="2">
        <v>0</v>
      </c>
      <c r="E26" s="2">
        <v>0</v>
      </c>
      <c r="F26" s="2">
        <v>0</v>
      </c>
      <c r="G26" s="2">
        <v>0</v>
      </c>
      <c r="H26" s="2">
        <v>0.04</v>
      </c>
      <c r="I26" s="3">
        <f t="shared" si="1"/>
        <v>0</v>
      </c>
      <c r="J26" s="4">
        <f t="shared" si="2"/>
        <v>1.3333333333333334E-2</v>
      </c>
      <c r="K26" s="56" t="s">
        <v>80</v>
      </c>
      <c r="L26" s="5" t="s">
        <v>79</v>
      </c>
      <c r="M26" s="6" t="s">
        <v>79</v>
      </c>
      <c r="N26" s="33"/>
    </row>
    <row r="27" spans="2:14">
      <c r="B27" s="64" t="s">
        <v>32</v>
      </c>
      <c r="C27" s="38">
        <v>8.68</v>
      </c>
      <c r="D27" s="8">
        <v>9.34</v>
      </c>
      <c r="E27" s="8">
        <v>5.67</v>
      </c>
      <c r="F27" s="8">
        <v>15.98</v>
      </c>
      <c r="G27" s="8">
        <v>13.59</v>
      </c>
      <c r="H27" s="8">
        <v>13.8</v>
      </c>
      <c r="I27" s="9">
        <f t="shared" si="1"/>
        <v>7.8966666666666656</v>
      </c>
      <c r="J27" s="10">
        <f t="shared" si="2"/>
        <v>14.456666666666669</v>
      </c>
      <c r="K27" s="58">
        <f t="shared" si="3"/>
        <v>1.8307302659349942</v>
      </c>
      <c r="L27" s="11">
        <f t="shared" si="0"/>
        <v>0.62788140960529615</v>
      </c>
      <c r="M27" s="12">
        <f>_xlfn.T.TEST(C27:E27,F27:H27,2,2)</f>
        <v>8.5820970544331007E-3</v>
      </c>
      <c r="N27" s="33"/>
    </row>
    <row r="28" spans="2:14">
      <c r="B28" s="65" t="s">
        <v>33</v>
      </c>
      <c r="C28" s="36">
        <v>1.17</v>
      </c>
      <c r="D28" s="2">
        <v>1.49</v>
      </c>
      <c r="E28" s="2">
        <v>3.8</v>
      </c>
      <c r="F28" s="2">
        <v>0.73</v>
      </c>
      <c r="G28" s="2">
        <v>0.37</v>
      </c>
      <c r="H28" s="2">
        <v>0.42</v>
      </c>
      <c r="I28" s="3">
        <f t="shared" si="1"/>
        <v>2.1533333333333333</v>
      </c>
      <c r="J28" s="4">
        <f t="shared" si="2"/>
        <v>0.50666666666666671</v>
      </c>
      <c r="K28" s="56">
        <f t="shared" si="3"/>
        <v>0.23529411764705885</v>
      </c>
      <c r="L28" s="5">
        <f t="shared" si="0"/>
        <v>3.6269430051813469E-2</v>
      </c>
      <c r="M28" s="6">
        <f>_xlfn.T.TEST(C28:E28,F28:H28,2,3)</f>
        <v>0.1831728299094553</v>
      </c>
      <c r="N28" s="33"/>
    </row>
    <row r="29" spans="2:14">
      <c r="B29" s="65" t="s">
        <v>34</v>
      </c>
      <c r="C29" s="36">
        <v>1.61</v>
      </c>
      <c r="D29" s="2">
        <v>1.1599999999999999</v>
      </c>
      <c r="E29" s="2">
        <v>0.61</v>
      </c>
      <c r="F29" s="2">
        <v>0.63</v>
      </c>
      <c r="G29" s="2">
        <v>1.1399999999999999</v>
      </c>
      <c r="H29" s="2">
        <v>1.07</v>
      </c>
      <c r="I29" s="3">
        <f t="shared" si="1"/>
        <v>1.1266666666666667</v>
      </c>
      <c r="J29" s="4">
        <f t="shared" si="2"/>
        <v>0.94666666666666666</v>
      </c>
      <c r="K29" s="56">
        <f t="shared" si="3"/>
        <v>0.84023668639053251</v>
      </c>
      <c r="L29" s="5">
        <f t="shared" si="0"/>
        <v>0.46710124261560387</v>
      </c>
      <c r="M29" s="6">
        <f>_xlfn.T.TEST(C29:E29,F29:H29,2,2)</f>
        <v>0.61472799395946631</v>
      </c>
      <c r="N29" s="33"/>
    </row>
    <row r="30" spans="2:14">
      <c r="B30" s="64" t="s">
        <v>35</v>
      </c>
      <c r="C30" s="38">
        <v>2.77</v>
      </c>
      <c r="D30" s="8">
        <v>1.75</v>
      </c>
      <c r="E30" s="8">
        <v>1.77</v>
      </c>
      <c r="F30" s="8">
        <v>0.54</v>
      </c>
      <c r="G30" s="8">
        <v>0.75</v>
      </c>
      <c r="H30" s="8">
        <v>0.56999999999999995</v>
      </c>
      <c r="I30" s="9">
        <f t="shared" si="1"/>
        <v>2.0966666666666662</v>
      </c>
      <c r="J30" s="10">
        <f t="shared" si="2"/>
        <v>0.62</v>
      </c>
      <c r="K30" s="58">
        <f t="shared" si="3"/>
        <v>0.29570747217806048</v>
      </c>
      <c r="L30" s="11">
        <f t="shared" si="0"/>
        <v>7.3080917760362574E-2</v>
      </c>
      <c r="M30" s="12">
        <f>_xlfn.T.TEST(C30:E30,F30:H30,2,2)</f>
        <v>1.2599453789396441E-2</v>
      </c>
      <c r="N30" s="33"/>
    </row>
    <row r="31" spans="2:14">
      <c r="B31" s="64" t="s">
        <v>36</v>
      </c>
      <c r="C31" s="38">
        <v>1.84</v>
      </c>
      <c r="D31" s="8">
        <v>2.12</v>
      </c>
      <c r="E31" s="8">
        <v>1.1399999999999999</v>
      </c>
      <c r="F31" s="8">
        <v>5.19</v>
      </c>
      <c r="G31" s="8">
        <v>3.42</v>
      </c>
      <c r="H31" s="8">
        <v>3.93</v>
      </c>
      <c r="I31" s="9">
        <f t="shared" si="1"/>
        <v>1.7</v>
      </c>
      <c r="J31" s="10">
        <f t="shared" si="2"/>
        <v>4.18</v>
      </c>
      <c r="K31" s="58">
        <f t="shared" si="3"/>
        <v>2.4588235294117644</v>
      </c>
      <c r="L31" s="11">
        <f t="shared" si="0"/>
        <v>0.46972071158632128</v>
      </c>
      <c r="M31" s="12">
        <f>_xlfn.T.TEST(C31:E31,F31:H31,2,2)</f>
        <v>1.4565021205225324E-2</v>
      </c>
      <c r="N31" s="33"/>
    </row>
    <row r="32" spans="2:14">
      <c r="B32" s="65" t="s">
        <v>37</v>
      </c>
      <c r="C32" s="36">
        <v>0</v>
      </c>
      <c r="D32" s="2">
        <v>0.12</v>
      </c>
      <c r="E32" s="2">
        <v>0</v>
      </c>
      <c r="F32" s="2">
        <v>0</v>
      </c>
      <c r="G32" s="2">
        <v>0</v>
      </c>
      <c r="H32" s="2">
        <v>0.43</v>
      </c>
      <c r="I32" s="3">
        <f t="shared" si="1"/>
        <v>0.04</v>
      </c>
      <c r="J32" s="4">
        <f t="shared" si="2"/>
        <v>0.14333333333333334</v>
      </c>
      <c r="K32" s="56">
        <f t="shared" si="3"/>
        <v>3.5833333333333335</v>
      </c>
      <c r="L32" s="5">
        <f t="shared" si="0"/>
        <v>0.14450577019568489</v>
      </c>
      <c r="M32" s="6">
        <f>_xlfn.T.TEST(C32:E32,F32:H32,2,2)</f>
        <v>0.52565471167810163</v>
      </c>
      <c r="N32" s="33"/>
    </row>
    <row r="33" spans="2:14">
      <c r="B33" s="65" t="s">
        <v>38</v>
      </c>
      <c r="C33" s="36">
        <v>0</v>
      </c>
      <c r="D33" s="2">
        <v>0</v>
      </c>
      <c r="E33" s="2">
        <v>0.09</v>
      </c>
      <c r="F33" s="2">
        <v>0</v>
      </c>
      <c r="G33" s="2">
        <v>0</v>
      </c>
      <c r="H33" s="2">
        <v>0</v>
      </c>
      <c r="I33" s="3">
        <f t="shared" si="1"/>
        <v>0.03</v>
      </c>
      <c r="J33" s="4">
        <f t="shared" si="2"/>
        <v>0</v>
      </c>
      <c r="K33" s="56" t="s">
        <v>80</v>
      </c>
      <c r="L33" s="5" t="s">
        <v>79</v>
      </c>
      <c r="M33" s="6" t="s">
        <v>79</v>
      </c>
      <c r="N33" s="33"/>
    </row>
    <row r="34" spans="2:14">
      <c r="B34" s="65" t="s">
        <v>39</v>
      </c>
      <c r="C34" s="36">
        <v>0</v>
      </c>
      <c r="D34" s="2">
        <v>0.5</v>
      </c>
      <c r="E34" s="2">
        <v>0</v>
      </c>
      <c r="F34" s="2">
        <v>0.8</v>
      </c>
      <c r="G34" s="2">
        <v>0.23</v>
      </c>
      <c r="H34" s="2">
        <v>0</v>
      </c>
      <c r="I34" s="3">
        <f t="shared" si="1"/>
        <v>0.16666666666666666</v>
      </c>
      <c r="J34" s="4">
        <f t="shared" si="2"/>
        <v>0.34333333333333332</v>
      </c>
      <c r="K34" s="56">
        <f t="shared" si="3"/>
        <v>2.06</v>
      </c>
      <c r="L34" s="5">
        <f t="shared" si="0"/>
        <v>0.65884833311371727</v>
      </c>
      <c r="M34" s="6">
        <f>_xlfn.T.TEST(C34:E34,F34:H34,2,2)</f>
        <v>0.57578163589905096</v>
      </c>
      <c r="N34" s="33"/>
    </row>
    <row r="35" spans="2:14">
      <c r="B35" s="65" t="s">
        <v>43</v>
      </c>
      <c r="C35" s="36">
        <v>9.3699999999999992</v>
      </c>
      <c r="D35" s="2">
        <v>9.18</v>
      </c>
      <c r="E35" s="2">
        <v>12.06</v>
      </c>
      <c r="F35" s="2">
        <v>12.56</v>
      </c>
      <c r="G35" s="2">
        <v>11.23</v>
      </c>
      <c r="H35" s="2">
        <v>8.43</v>
      </c>
      <c r="I35" s="3">
        <f t="shared" si="1"/>
        <v>10.203333333333333</v>
      </c>
      <c r="J35" s="4">
        <f t="shared" si="2"/>
        <v>10.74</v>
      </c>
      <c r="K35" s="56">
        <f t="shared" si="3"/>
        <v>1.0525971904606337</v>
      </c>
      <c r="L35" s="5">
        <f t="shared" si="0"/>
        <v>0.73718756215606984</v>
      </c>
      <c r="M35" s="6">
        <f>_xlfn.T.TEST(C35:E35,F35:H35,2,2)</f>
        <v>0.7437383237545937</v>
      </c>
      <c r="N35" s="33"/>
    </row>
    <row r="36" spans="2:14">
      <c r="B36" s="65" t="s">
        <v>44</v>
      </c>
      <c r="C36" s="36">
        <v>1.44</v>
      </c>
      <c r="D36" s="2">
        <v>1.74</v>
      </c>
      <c r="E36" s="2">
        <v>4.2</v>
      </c>
      <c r="F36" s="2">
        <v>0.73</v>
      </c>
      <c r="G36" s="2">
        <v>1.5</v>
      </c>
      <c r="H36" s="2">
        <v>2.94</v>
      </c>
      <c r="I36" s="3">
        <f t="shared" si="1"/>
        <v>2.46</v>
      </c>
      <c r="J36" s="4">
        <f t="shared" si="2"/>
        <v>1.7233333333333334</v>
      </c>
      <c r="K36" s="56">
        <f t="shared" si="3"/>
        <v>0.70054200542005418</v>
      </c>
      <c r="L36" s="5">
        <f t="shared" si="0"/>
        <v>0.70865048006081688</v>
      </c>
      <c r="M36" s="6">
        <f>_xlfn.T.TEST(C36:E36,F36:H36,2,2)</f>
        <v>0.53551171511688511</v>
      </c>
      <c r="N36" s="33"/>
    </row>
    <row r="37" spans="2:14">
      <c r="B37" s="65" t="s">
        <v>45</v>
      </c>
      <c r="C37" s="36">
        <v>0</v>
      </c>
      <c r="D37" s="2">
        <v>0.06</v>
      </c>
      <c r="E37" s="2">
        <v>0.11</v>
      </c>
      <c r="F37" s="2">
        <v>0.03</v>
      </c>
      <c r="G37" s="2">
        <v>0.3</v>
      </c>
      <c r="H37" s="2">
        <v>0</v>
      </c>
      <c r="I37" s="3">
        <f t="shared" si="1"/>
        <v>5.6666666666666664E-2</v>
      </c>
      <c r="J37" s="4">
        <f t="shared" si="2"/>
        <v>0.10999999999999999</v>
      </c>
      <c r="K37" s="56">
        <f t="shared" si="3"/>
        <v>1.9411764705882351</v>
      </c>
      <c r="L37" s="5">
        <f t="shared" ref="L37:L64" si="4">FTEST(C37:E37,F37:H37)</f>
        <v>0.20000000000000004</v>
      </c>
      <c r="M37" s="6">
        <f>_xlfn.T.TEST(C37:E37,F37:H37,2,2)</f>
        <v>0.62391693252400415</v>
      </c>
      <c r="N37" s="33"/>
    </row>
    <row r="38" spans="2:14">
      <c r="B38" s="65" t="s">
        <v>46</v>
      </c>
      <c r="C38" s="36">
        <v>0.68</v>
      </c>
      <c r="D38" s="2">
        <v>0.73</v>
      </c>
      <c r="E38" s="2">
        <v>1.53</v>
      </c>
      <c r="F38" s="2">
        <v>0.77</v>
      </c>
      <c r="G38" s="2">
        <v>0.33</v>
      </c>
      <c r="H38" s="2">
        <v>0.87</v>
      </c>
      <c r="I38" s="3">
        <f t="shared" si="1"/>
        <v>0.98000000000000009</v>
      </c>
      <c r="J38" s="4">
        <f t="shared" si="2"/>
        <v>0.65666666666666673</v>
      </c>
      <c r="K38" s="56">
        <f t="shared" si="3"/>
        <v>0.67006802721088432</v>
      </c>
      <c r="L38" s="5">
        <f t="shared" si="4"/>
        <v>0.53241586926136975</v>
      </c>
      <c r="M38" s="6">
        <f>_xlfn.T.TEST(C38:E38,F38:H38,2,2)</f>
        <v>0.3714227617108905</v>
      </c>
      <c r="N38" s="33"/>
    </row>
    <row r="39" spans="2:14">
      <c r="B39" s="65" t="s">
        <v>47</v>
      </c>
      <c r="C39" s="36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3">
        <f t="shared" si="1"/>
        <v>0</v>
      </c>
      <c r="J39" s="4">
        <f t="shared" si="2"/>
        <v>0</v>
      </c>
      <c r="K39" s="56" t="s">
        <v>80</v>
      </c>
      <c r="L39" s="5" t="s">
        <v>79</v>
      </c>
      <c r="M39" s="6" t="s">
        <v>79</v>
      </c>
      <c r="N39" s="33"/>
    </row>
    <row r="40" spans="2:14">
      <c r="B40" s="64" t="s">
        <v>48</v>
      </c>
      <c r="C40" s="38">
        <v>1.48</v>
      </c>
      <c r="D40" s="8">
        <v>1.3</v>
      </c>
      <c r="E40" s="8">
        <v>0.71</v>
      </c>
      <c r="F40" s="8">
        <v>2.83</v>
      </c>
      <c r="G40" s="8">
        <v>3.73</v>
      </c>
      <c r="H40" s="8">
        <v>4.28</v>
      </c>
      <c r="I40" s="9">
        <f t="shared" si="1"/>
        <v>1.1633333333333333</v>
      </c>
      <c r="J40" s="10">
        <f t="shared" si="2"/>
        <v>3.6133333333333333</v>
      </c>
      <c r="K40" s="58">
        <f t="shared" si="3"/>
        <v>3.1060171919770774</v>
      </c>
      <c r="L40" s="11">
        <f t="shared" si="4"/>
        <v>0.46480756374749299</v>
      </c>
      <c r="M40" s="12">
        <f>_xlfn.T.TEST(C40:E40,F40:H40,2,2)</f>
        <v>7.0856744078753864E-3</v>
      </c>
      <c r="N40" s="33"/>
    </row>
    <row r="41" spans="2:14">
      <c r="B41" s="65" t="s">
        <v>49</v>
      </c>
      <c r="C41" s="36">
        <v>16.920000000000002</v>
      </c>
      <c r="D41" s="2">
        <v>21.81</v>
      </c>
      <c r="E41" s="2">
        <v>33.409999999999997</v>
      </c>
      <c r="F41" s="2">
        <v>30.86</v>
      </c>
      <c r="G41" s="2">
        <v>31.19</v>
      </c>
      <c r="H41" s="2">
        <v>31.94</v>
      </c>
      <c r="I41" s="3">
        <f t="shared" si="1"/>
        <v>24.046666666666667</v>
      </c>
      <c r="J41" s="4">
        <f t="shared" si="2"/>
        <v>31.33</v>
      </c>
      <c r="K41" s="56">
        <f t="shared" si="3"/>
        <v>1.3028832825062377</v>
      </c>
      <c r="L41" s="5">
        <f t="shared" si="4"/>
        <v>8.5038058441108018E-3</v>
      </c>
      <c r="M41" s="6">
        <f>_xlfn.T.TEST(C41:E41,F41:H41,2,3)</f>
        <v>0.27453704705643173</v>
      </c>
      <c r="N41" s="33"/>
    </row>
    <row r="42" spans="2:14">
      <c r="B42" s="65" t="s">
        <v>50</v>
      </c>
      <c r="C42" s="36">
        <v>0.05</v>
      </c>
      <c r="D42" s="2">
        <v>0</v>
      </c>
      <c r="E42" s="2">
        <v>0</v>
      </c>
      <c r="F42" s="2">
        <v>0.15</v>
      </c>
      <c r="G42" s="2">
        <v>0</v>
      </c>
      <c r="H42" s="2">
        <v>0</v>
      </c>
      <c r="I42" s="3">
        <f t="shared" si="1"/>
        <v>1.6666666666666666E-2</v>
      </c>
      <c r="J42" s="4">
        <f t="shared" si="2"/>
        <v>4.9999999999999996E-2</v>
      </c>
      <c r="K42" s="56">
        <f t="shared" si="3"/>
        <v>3</v>
      </c>
      <c r="L42" s="5">
        <f t="shared" si="4"/>
        <v>0.20000000000000004</v>
      </c>
      <c r="M42" s="6">
        <f>_xlfn.T.TEST(C42:E42,F42:H42,2,2)</f>
        <v>0.56143804425052579</v>
      </c>
      <c r="N42" s="33"/>
    </row>
    <row r="43" spans="2:14">
      <c r="B43" s="65" t="s">
        <v>51</v>
      </c>
      <c r="C43" s="36">
        <v>0</v>
      </c>
      <c r="D43" s="2">
        <v>0</v>
      </c>
      <c r="E43" s="2">
        <v>0</v>
      </c>
      <c r="F43" s="2">
        <v>0</v>
      </c>
      <c r="G43" s="2">
        <v>0</v>
      </c>
      <c r="H43" s="2">
        <v>0.13</v>
      </c>
      <c r="I43" s="3">
        <f t="shared" si="1"/>
        <v>0</v>
      </c>
      <c r="J43" s="4">
        <f t="shared" si="2"/>
        <v>4.3333333333333335E-2</v>
      </c>
      <c r="K43" s="56" t="s">
        <v>80</v>
      </c>
      <c r="L43" s="5" t="s">
        <v>79</v>
      </c>
      <c r="M43" s="6" t="s">
        <v>79</v>
      </c>
      <c r="N43" s="33"/>
    </row>
    <row r="44" spans="2:14">
      <c r="B44" s="65" t="s">
        <v>52</v>
      </c>
      <c r="C44" s="36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3">
        <f t="shared" si="1"/>
        <v>0</v>
      </c>
      <c r="J44" s="4">
        <f t="shared" si="2"/>
        <v>0</v>
      </c>
      <c r="K44" s="56" t="s">
        <v>80</v>
      </c>
      <c r="L44" s="5" t="s">
        <v>79</v>
      </c>
      <c r="M44" s="6" t="s">
        <v>79</v>
      </c>
      <c r="N44" s="33"/>
    </row>
    <row r="45" spans="2:14">
      <c r="B45" s="65" t="s">
        <v>53</v>
      </c>
      <c r="C45" s="36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3">
        <f t="shared" si="1"/>
        <v>0</v>
      </c>
      <c r="J45" s="4">
        <f t="shared" si="2"/>
        <v>0</v>
      </c>
      <c r="K45" s="56" t="s">
        <v>80</v>
      </c>
      <c r="L45" s="5" t="s">
        <v>79</v>
      </c>
      <c r="M45" s="6" t="s">
        <v>79</v>
      </c>
      <c r="N45" s="33"/>
    </row>
    <row r="46" spans="2:14">
      <c r="B46" s="65" t="s">
        <v>54</v>
      </c>
      <c r="C46" s="36">
        <v>47.16</v>
      </c>
      <c r="D46" s="2">
        <v>50.86</v>
      </c>
      <c r="E46" s="2">
        <v>44.48</v>
      </c>
      <c r="F46" s="2">
        <v>57.81</v>
      </c>
      <c r="G46" s="2">
        <v>50.41</v>
      </c>
      <c r="H46" s="2">
        <v>42.92</v>
      </c>
      <c r="I46" s="3">
        <f t="shared" si="1"/>
        <v>47.5</v>
      </c>
      <c r="J46" s="4">
        <f t="shared" si="2"/>
        <v>50.379999999999995</v>
      </c>
      <c r="K46" s="56">
        <f t="shared" si="3"/>
        <v>1.0606315789473684</v>
      </c>
      <c r="L46" s="5">
        <f t="shared" si="4"/>
        <v>0.31245442713288651</v>
      </c>
      <c r="M46" s="6">
        <f>_xlfn.T.TEST(C46:E46,F46:H46,2,2)</f>
        <v>0.57154446621605604</v>
      </c>
      <c r="N46" s="33"/>
    </row>
    <row r="47" spans="2:14">
      <c r="B47" s="65" t="s">
        <v>55</v>
      </c>
      <c r="C47" s="36">
        <v>58.23</v>
      </c>
      <c r="D47" s="2">
        <v>48.6</v>
      </c>
      <c r="E47" s="2">
        <v>44.22</v>
      </c>
      <c r="F47" s="2">
        <v>58.27</v>
      </c>
      <c r="G47" s="2">
        <v>55.37</v>
      </c>
      <c r="H47" s="2">
        <v>60.13</v>
      </c>
      <c r="I47" s="3">
        <f t="shared" si="1"/>
        <v>50.35</v>
      </c>
      <c r="J47" s="4">
        <f t="shared" si="2"/>
        <v>57.923333333333339</v>
      </c>
      <c r="K47" s="56">
        <f t="shared" si="3"/>
        <v>1.1504137702747435</v>
      </c>
      <c r="L47" s="5">
        <f t="shared" si="4"/>
        <v>0.20148420645373682</v>
      </c>
      <c r="M47" s="6">
        <f>_xlfn.T.TEST(C47:E47,F47:H47,2,2)</f>
        <v>0.1576479156321548</v>
      </c>
      <c r="N47" s="33"/>
    </row>
    <row r="48" spans="2:14">
      <c r="B48" s="65" t="s">
        <v>56</v>
      </c>
      <c r="C48" s="36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3">
        <f t="shared" si="1"/>
        <v>0</v>
      </c>
      <c r="J48" s="4">
        <f t="shared" si="2"/>
        <v>0</v>
      </c>
      <c r="K48" s="56" t="s">
        <v>80</v>
      </c>
      <c r="L48" s="5" t="s">
        <v>79</v>
      </c>
      <c r="M48" s="6" t="s">
        <v>79</v>
      </c>
      <c r="N48" s="33"/>
    </row>
    <row r="49" spans="2:14">
      <c r="B49" s="65" t="s">
        <v>57</v>
      </c>
      <c r="C49" s="36">
        <v>0.32</v>
      </c>
      <c r="D49" s="2">
        <v>0.83</v>
      </c>
      <c r="E49" s="2">
        <v>0</v>
      </c>
      <c r="F49" s="2">
        <v>0.19</v>
      </c>
      <c r="G49" s="2">
        <v>0.88</v>
      </c>
      <c r="H49" s="2">
        <v>3.04</v>
      </c>
      <c r="I49" s="3">
        <f t="shared" si="1"/>
        <v>0.3833333333333333</v>
      </c>
      <c r="J49" s="4">
        <f t="shared" si="2"/>
        <v>1.37</v>
      </c>
      <c r="K49" s="56">
        <f t="shared" si="3"/>
        <v>3.5739130434782616</v>
      </c>
      <c r="L49" s="5">
        <f t="shared" si="4"/>
        <v>0.14688870882114619</v>
      </c>
      <c r="M49" s="6">
        <f>_xlfn.T.TEST(C49:E49,F49:H49,2,2)</f>
        <v>0.3306229306393027</v>
      </c>
      <c r="N49" s="33"/>
    </row>
    <row r="50" spans="2:14">
      <c r="B50" s="65" t="s">
        <v>58</v>
      </c>
      <c r="C50" s="36">
        <v>0</v>
      </c>
      <c r="D50" s="2">
        <v>0</v>
      </c>
      <c r="E50" s="2">
        <v>0</v>
      </c>
      <c r="F50" s="2">
        <v>0</v>
      </c>
      <c r="G50" s="2">
        <v>0.59</v>
      </c>
      <c r="H50" s="2">
        <v>0</v>
      </c>
      <c r="I50" s="3">
        <f t="shared" si="1"/>
        <v>0</v>
      </c>
      <c r="J50" s="4">
        <f t="shared" si="2"/>
        <v>0.19666666666666666</v>
      </c>
      <c r="K50" s="56" t="s">
        <v>80</v>
      </c>
      <c r="L50" s="5" t="s">
        <v>79</v>
      </c>
      <c r="M50" s="6" t="s">
        <v>79</v>
      </c>
      <c r="N50" s="33"/>
    </row>
    <row r="51" spans="2:14">
      <c r="B51" s="65" t="s">
        <v>59</v>
      </c>
      <c r="C51" s="36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3">
        <f t="shared" si="1"/>
        <v>0</v>
      </c>
      <c r="J51" s="4">
        <f t="shared" si="2"/>
        <v>0</v>
      </c>
      <c r="K51" s="56" t="s">
        <v>80</v>
      </c>
      <c r="L51" s="5" t="s">
        <v>79</v>
      </c>
      <c r="M51" s="6" t="s">
        <v>79</v>
      </c>
      <c r="N51" s="33"/>
    </row>
    <row r="52" spans="2:14">
      <c r="B52" s="65" t="s">
        <v>60</v>
      </c>
      <c r="C52" s="36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3">
        <f t="shared" si="1"/>
        <v>0</v>
      </c>
      <c r="J52" s="4">
        <f t="shared" si="2"/>
        <v>0</v>
      </c>
      <c r="K52" s="56" t="s">
        <v>80</v>
      </c>
      <c r="L52" s="5" t="s">
        <v>79</v>
      </c>
      <c r="M52" s="6" t="s">
        <v>79</v>
      </c>
      <c r="N52" s="33"/>
    </row>
    <row r="53" spans="2:14">
      <c r="B53" s="65" t="s">
        <v>61</v>
      </c>
      <c r="C53" s="36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3">
        <f t="shared" si="1"/>
        <v>0</v>
      </c>
      <c r="J53" s="4">
        <f t="shared" si="2"/>
        <v>0</v>
      </c>
      <c r="K53" s="56" t="s">
        <v>80</v>
      </c>
      <c r="L53" s="5" t="s">
        <v>79</v>
      </c>
      <c r="M53" s="6" t="s">
        <v>79</v>
      </c>
      <c r="N53" s="33"/>
    </row>
    <row r="54" spans="2:14">
      <c r="B54" s="65" t="s">
        <v>62</v>
      </c>
      <c r="C54" s="36">
        <v>0</v>
      </c>
      <c r="D54" s="2">
        <v>0.7</v>
      </c>
      <c r="E54" s="2">
        <v>0</v>
      </c>
      <c r="F54" s="2">
        <v>0.13</v>
      </c>
      <c r="G54" s="2">
        <v>2.04</v>
      </c>
      <c r="H54" s="2">
        <v>0</v>
      </c>
      <c r="I54" s="3">
        <f t="shared" si="1"/>
        <v>0.23333333333333331</v>
      </c>
      <c r="J54" s="4">
        <f t="shared" si="2"/>
        <v>0.72333333333333327</v>
      </c>
      <c r="K54" s="56">
        <f t="shared" si="3"/>
        <v>3.1</v>
      </c>
      <c r="L54" s="5">
        <f t="shared" si="4"/>
        <v>0.22256035246292546</v>
      </c>
      <c r="M54" s="6">
        <f>_xlfn.T.TEST(C54:E54,F54:H54,2,2)</f>
        <v>0.52220114250290584</v>
      </c>
      <c r="N54" s="33"/>
    </row>
    <row r="55" spans="2:14">
      <c r="B55" s="65" t="s">
        <v>63</v>
      </c>
      <c r="C55" s="36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3">
        <f t="shared" si="1"/>
        <v>0</v>
      </c>
      <c r="J55" s="4">
        <f t="shared" si="2"/>
        <v>0</v>
      </c>
      <c r="K55" s="56" t="s">
        <v>80</v>
      </c>
      <c r="L55" s="5" t="s">
        <v>79</v>
      </c>
      <c r="M55" s="6" t="s">
        <v>79</v>
      </c>
      <c r="N55" s="33"/>
    </row>
    <row r="56" spans="2:14">
      <c r="B56" s="65" t="s">
        <v>64</v>
      </c>
      <c r="C56" s="36">
        <v>0</v>
      </c>
      <c r="D56" s="2">
        <v>0</v>
      </c>
      <c r="E56" s="2">
        <v>1.45</v>
      </c>
      <c r="F56" s="2">
        <v>1.27</v>
      </c>
      <c r="G56" s="2">
        <v>0.78</v>
      </c>
      <c r="H56" s="2">
        <v>0.1</v>
      </c>
      <c r="I56" s="3">
        <f t="shared" si="1"/>
        <v>0.48333333333333334</v>
      </c>
      <c r="J56" s="4">
        <f t="shared" si="2"/>
        <v>0.71666666666666667</v>
      </c>
      <c r="K56" s="56">
        <f t="shared" si="3"/>
        <v>1.4827586206896552</v>
      </c>
      <c r="L56" s="5">
        <f t="shared" si="4"/>
        <v>0.66005990695303052</v>
      </c>
      <c r="M56" s="6">
        <f>_xlfn.T.TEST(C56:E56,F56:H56,2,2)</f>
        <v>0.7129014981087467</v>
      </c>
      <c r="N56" s="33"/>
    </row>
    <row r="57" spans="2:14">
      <c r="B57" s="65" t="s">
        <v>65</v>
      </c>
      <c r="C57" s="36">
        <v>0</v>
      </c>
      <c r="D57" s="2">
        <v>0.54</v>
      </c>
      <c r="E57" s="2">
        <v>0</v>
      </c>
      <c r="F57" s="2">
        <v>0</v>
      </c>
      <c r="G57" s="2">
        <v>0</v>
      </c>
      <c r="H57" s="2">
        <v>0</v>
      </c>
      <c r="I57" s="3">
        <f t="shared" si="1"/>
        <v>0.18000000000000002</v>
      </c>
      <c r="J57" s="4">
        <f t="shared" si="2"/>
        <v>0</v>
      </c>
      <c r="K57" s="56" t="s">
        <v>80</v>
      </c>
      <c r="L57" s="5" t="s">
        <v>79</v>
      </c>
      <c r="M57" s="6" t="s">
        <v>79</v>
      </c>
      <c r="N57" s="33"/>
    </row>
    <row r="58" spans="2:14">
      <c r="B58" s="65" t="s">
        <v>66</v>
      </c>
      <c r="C58" s="36">
        <v>0.12</v>
      </c>
      <c r="D58" s="2">
        <v>1.2</v>
      </c>
      <c r="E58" s="2">
        <v>0.38</v>
      </c>
      <c r="F58" s="2">
        <v>2.0499999999999998</v>
      </c>
      <c r="G58" s="2">
        <v>1.08</v>
      </c>
      <c r="H58" s="2">
        <v>0</v>
      </c>
      <c r="I58" s="3">
        <f t="shared" si="1"/>
        <v>0.56666666666666654</v>
      </c>
      <c r="J58" s="4">
        <f t="shared" si="2"/>
        <v>1.0433333333333332</v>
      </c>
      <c r="K58" s="56">
        <f t="shared" si="3"/>
        <v>1.8411764705882354</v>
      </c>
      <c r="L58" s="5">
        <f t="shared" si="4"/>
        <v>0.46405881064238941</v>
      </c>
      <c r="M58" s="6">
        <f>_xlfn.T.TEST(C58:E58,F58:H58,2,2)</f>
        <v>0.51939996993252857</v>
      </c>
      <c r="N58" s="33"/>
    </row>
    <row r="59" spans="2:14">
      <c r="B59" s="64" t="s">
        <v>67</v>
      </c>
      <c r="C59" s="38">
        <v>3.42</v>
      </c>
      <c r="D59" s="8">
        <v>0.71</v>
      </c>
      <c r="E59" s="8">
        <v>2.2000000000000002</v>
      </c>
      <c r="F59" s="8">
        <v>13.54</v>
      </c>
      <c r="G59" s="8">
        <v>7.92</v>
      </c>
      <c r="H59" s="8">
        <v>7.59</v>
      </c>
      <c r="I59" s="9">
        <f t="shared" si="1"/>
        <v>2.11</v>
      </c>
      <c r="J59" s="10">
        <f t="shared" si="2"/>
        <v>9.6833333333333336</v>
      </c>
      <c r="K59" s="58">
        <f t="shared" si="3"/>
        <v>4.5892575039494474</v>
      </c>
      <c r="L59" s="11">
        <f t="shared" si="4"/>
        <v>0.28286183722251518</v>
      </c>
      <c r="M59" s="12">
        <f>_xlfn.T.TEST(C59:E59,F59:H59,2,2)</f>
        <v>2.2068737466431836E-2</v>
      </c>
      <c r="N59" s="33"/>
    </row>
    <row r="60" spans="2:14">
      <c r="B60" s="65" t="s">
        <v>68</v>
      </c>
      <c r="C60" s="36">
        <v>0</v>
      </c>
      <c r="D60" s="2">
        <v>0.33</v>
      </c>
      <c r="E60" s="2">
        <v>0.32</v>
      </c>
      <c r="F60" s="2">
        <v>0.23</v>
      </c>
      <c r="G60" s="2">
        <v>0</v>
      </c>
      <c r="H60" s="2">
        <v>0.08</v>
      </c>
      <c r="I60" s="3">
        <f t="shared" si="1"/>
        <v>0.21666666666666667</v>
      </c>
      <c r="J60" s="4">
        <f t="shared" si="2"/>
        <v>0.10333333333333333</v>
      </c>
      <c r="K60" s="56">
        <f t="shared" si="3"/>
        <v>0.47692307692307689</v>
      </c>
      <c r="L60" s="5">
        <f t="shared" si="4"/>
        <v>0.55798090040927695</v>
      </c>
      <c r="M60" s="6">
        <f>_xlfn.T.TEST(C60:E60,F60:H60,2,2)</f>
        <v>0.4247142504772678</v>
      </c>
      <c r="N60" s="33"/>
    </row>
    <row r="61" spans="2:14">
      <c r="B61" s="65" t="s">
        <v>69</v>
      </c>
      <c r="C61" s="36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3">
        <f t="shared" si="1"/>
        <v>0</v>
      </c>
      <c r="J61" s="4">
        <f t="shared" si="2"/>
        <v>0</v>
      </c>
      <c r="K61" s="56" t="s">
        <v>80</v>
      </c>
      <c r="L61" s="5" t="s">
        <v>79</v>
      </c>
      <c r="M61" s="6" t="s">
        <v>79</v>
      </c>
      <c r="N61" s="33"/>
    </row>
    <row r="62" spans="2:14">
      <c r="B62" s="65" t="s">
        <v>70</v>
      </c>
      <c r="C62" s="36">
        <v>0.79</v>
      </c>
      <c r="D62" s="2">
        <v>4.17</v>
      </c>
      <c r="E62" s="2">
        <v>4.79</v>
      </c>
      <c r="F62" s="2">
        <v>4.41</v>
      </c>
      <c r="G62" s="2">
        <v>6.27</v>
      </c>
      <c r="H62" s="2">
        <v>3.43</v>
      </c>
      <c r="I62" s="3">
        <f t="shared" si="1"/>
        <v>3.25</v>
      </c>
      <c r="J62" s="4">
        <f t="shared" si="2"/>
        <v>4.7033333333333331</v>
      </c>
      <c r="K62" s="56">
        <f t="shared" si="3"/>
        <v>1.4471794871794872</v>
      </c>
      <c r="L62" s="5">
        <f t="shared" si="4"/>
        <v>0.61971886912325269</v>
      </c>
      <c r="M62" s="6">
        <f>_xlfn.T.TEST(C62:E62,F62:H62,2,2)</f>
        <v>0.38637462650304338</v>
      </c>
      <c r="N62" s="33"/>
    </row>
    <row r="63" spans="2:14">
      <c r="B63" s="65" t="s">
        <v>71</v>
      </c>
      <c r="C63" s="36">
        <v>0.39</v>
      </c>
      <c r="D63" s="2">
        <v>0.36</v>
      </c>
      <c r="E63" s="2">
        <v>0.4</v>
      </c>
      <c r="F63" s="2">
        <v>0.38</v>
      </c>
      <c r="G63" s="2">
        <v>0.56999999999999995</v>
      </c>
      <c r="H63" s="2">
        <v>1.42</v>
      </c>
      <c r="I63" s="3">
        <f t="shared" si="1"/>
        <v>0.3833333333333333</v>
      </c>
      <c r="J63" s="4">
        <f t="shared" si="2"/>
        <v>0.79</v>
      </c>
      <c r="K63" s="56">
        <f t="shared" si="3"/>
        <v>2.0608695652173914</v>
      </c>
      <c r="L63" s="5">
        <f t="shared" si="4"/>
        <v>2.8217929238115963E-3</v>
      </c>
      <c r="M63" s="6">
        <f>_xlfn.T.TEST(C63:E63,F63:H63,2,3)</f>
        <v>0.33125856354434269</v>
      </c>
      <c r="N63" s="33"/>
    </row>
    <row r="64" spans="2:14" ht="21" thickBot="1">
      <c r="B64" s="66" t="s">
        <v>72</v>
      </c>
      <c r="C64" s="37">
        <v>1.44</v>
      </c>
      <c r="D64" s="14">
        <v>3.52</v>
      </c>
      <c r="E64" s="14">
        <v>2.89</v>
      </c>
      <c r="F64" s="14">
        <v>5.36</v>
      </c>
      <c r="G64" s="14">
        <v>3.57</v>
      </c>
      <c r="H64" s="14">
        <v>4.78</v>
      </c>
      <c r="I64" s="15">
        <f t="shared" si="1"/>
        <v>2.6166666666666667</v>
      </c>
      <c r="J64" s="16">
        <f t="shared" si="2"/>
        <v>4.57</v>
      </c>
      <c r="K64" s="60">
        <f t="shared" si="3"/>
        <v>1.7464968152866243</v>
      </c>
      <c r="L64" s="17">
        <f t="shared" si="4"/>
        <v>0.84605761428185033</v>
      </c>
      <c r="M64" s="18">
        <f>_xlfn.T.TEST(C64:E64,F64:H64,2,2)</f>
        <v>7.360084457329337E-2</v>
      </c>
      <c r="N64" s="33"/>
    </row>
    <row r="65" spans="2:14">
      <c r="L65" s="61"/>
      <c r="M65" s="61"/>
      <c r="N65" s="61"/>
    </row>
    <row r="66" spans="2:14">
      <c r="B66" s="45" t="s">
        <v>162</v>
      </c>
    </row>
    <row r="70" spans="2:14">
      <c r="B70" s="45"/>
    </row>
  </sheetData>
  <phoneticPr fontId="1"/>
  <pageMargins left="0.7" right="0.7" top="0.75" bottom="0.75" header="0.3" footer="0.3"/>
  <pageSetup paperSize="9" scale="42" orientation="portrait" horizontalDpi="0" verticalDpi="0"/>
  <ignoredErrors>
    <ignoredError sqref="I5:J64" formulaRange="1"/>
    <ignoredError sqref="M23 M2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6486B-1A82-1642-B67A-15E4E4EB131B}">
  <dimension ref="B2:K32"/>
  <sheetViews>
    <sheetView workbookViewId="0"/>
  </sheetViews>
  <sheetFormatPr baseColWidth="10" defaultRowHeight="20"/>
  <cols>
    <col min="1" max="1" width="4.7109375" customWidth="1"/>
    <col min="4" max="5" width="30.7109375" customWidth="1"/>
    <col min="6" max="6" width="4.7109375" customWidth="1"/>
  </cols>
  <sheetData>
    <row r="2" spans="2:11">
      <c r="B2" s="68" t="s">
        <v>164</v>
      </c>
    </row>
    <row r="4" spans="2:11" ht="21" thickBot="1">
      <c r="B4" s="39" t="s">
        <v>83</v>
      </c>
      <c r="C4" s="40" t="s">
        <v>84</v>
      </c>
      <c r="D4" s="41" t="s">
        <v>85</v>
      </c>
      <c r="E4" s="40" t="s">
        <v>86</v>
      </c>
      <c r="F4" s="42"/>
      <c r="G4" s="42"/>
      <c r="H4" s="42"/>
      <c r="I4" s="42"/>
      <c r="J4" s="42"/>
      <c r="K4" s="42"/>
    </row>
    <row r="5" spans="2:11" ht="21" thickTop="1">
      <c r="B5" s="43" t="s">
        <v>87</v>
      </c>
      <c r="C5" s="44" t="s">
        <v>88</v>
      </c>
      <c r="D5" s="45" t="s">
        <v>89</v>
      </c>
      <c r="E5" s="46" t="s">
        <v>90</v>
      </c>
      <c r="F5" s="42"/>
      <c r="G5" s="42"/>
      <c r="H5" s="42"/>
      <c r="I5" s="42"/>
      <c r="J5" s="42"/>
      <c r="K5" s="42"/>
    </row>
    <row r="6" spans="2:11">
      <c r="B6" s="47" t="s">
        <v>91</v>
      </c>
      <c r="C6" s="2" t="s">
        <v>92</v>
      </c>
      <c r="D6" s="48" t="s">
        <v>93</v>
      </c>
      <c r="E6" s="49" t="s">
        <v>94</v>
      </c>
      <c r="F6" s="42"/>
      <c r="G6" s="42"/>
      <c r="H6" s="42"/>
      <c r="I6" s="42"/>
      <c r="J6" s="42"/>
      <c r="K6" s="42"/>
    </row>
    <row r="7" spans="2:11">
      <c r="B7" s="2" t="s">
        <v>91</v>
      </c>
      <c r="C7" s="2" t="s">
        <v>92</v>
      </c>
      <c r="D7" s="49" t="s">
        <v>95</v>
      </c>
      <c r="E7" s="49" t="s">
        <v>96</v>
      </c>
      <c r="F7" s="42"/>
      <c r="G7" s="42"/>
      <c r="H7" s="42"/>
      <c r="I7" s="42"/>
      <c r="J7" s="42"/>
      <c r="K7" s="42"/>
    </row>
    <row r="8" spans="2:11">
      <c r="B8" s="2" t="s">
        <v>97</v>
      </c>
      <c r="C8" s="2" t="s">
        <v>98</v>
      </c>
      <c r="D8" s="49" t="s">
        <v>99</v>
      </c>
      <c r="E8" s="49" t="s">
        <v>100</v>
      </c>
      <c r="F8" s="42"/>
      <c r="G8" s="42"/>
      <c r="H8" s="42"/>
      <c r="I8" s="42"/>
      <c r="J8" s="42"/>
      <c r="K8" s="42"/>
    </row>
    <row r="9" spans="2:11">
      <c r="B9" s="2" t="s">
        <v>101</v>
      </c>
      <c r="C9" s="2" t="s">
        <v>98</v>
      </c>
      <c r="D9" s="49" t="s">
        <v>102</v>
      </c>
      <c r="E9" s="49" t="s">
        <v>103</v>
      </c>
      <c r="F9" s="42"/>
      <c r="G9" s="42"/>
      <c r="H9" s="42"/>
      <c r="I9" s="42"/>
      <c r="J9" s="42"/>
      <c r="K9" s="42"/>
    </row>
    <row r="10" spans="2:11">
      <c r="B10" s="2" t="s">
        <v>104</v>
      </c>
      <c r="C10" s="2" t="s">
        <v>98</v>
      </c>
      <c r="D10" s="49" t="s">
        <v>105</v>
      </c>
      <c r="E10" s="49" t="s">
        <v>106</v>
      </c>
      <c r="F10" s="42"/>
      <c r="G10" s="42"/>
      <c r="H10" s="42"/>
      <c r="I10" s="42"/>
      <c r="J10" s="42"/>
      <c r="K10" s="42"/>
    </row>
    <row r="11" spans="2:11">
      <c r="B11" s="2" t="s">
        <v>107</v>
      </c>
      <c r="C11" s="2" t="s">
        <v>98</v>
      </c>
      <c r="D11" s="49" t="s">
        <v>108</v>
      </c>
      <c r="E11" s="49" t="s">
        <v>109</v>
      </c>
      <c r="F11" s="42"/>
      <c r="G11" s="42"/>
      <c r="H11" s="42"/>
      <c r="I11" s="42"/>
      <c r="J11" s="42"/>
      <c r="K11" s="42"/>
    </row>
    <row r="12" spans="2:11">
      <c r="B12" s="2" t="s">
        <v>110</v>
      </c>
      <c r="C12" s="2" t="s">
        <v>98</v>
      </c>
      <c r="D12" s="49" t="s">
        <v>111</v>
      </c>
      <c r="E12" s="49" t="s">
        <v>112</v>
      </c>
      <c r="F12" s="42"/>
      <c r="G12" s="42"/>
      <c r="H12" s="42"/>
      <c r="I12" s="42"/>
      <c r="J12" s="42"/>
      <c r="K12" s="42"/>
    </row>
    <row r="13" spans="2:11">
      <c r="B13" s="2" t="s">
        <v>113</v>
      </c>
      <c r="C13" s="2" t="s">
        <v>98</v>
      </c>
      <c r="D13" s="49" t="s">
        <v>114</v>
      </c>
      <c r="E13" s="49" t="s">
        <v>115</v>
      </c>
      <c r="F13" s="42"/>
      <c r="G13" s="42"/>
      <c r="H13" s="42"/>
      <c r="I13" s="42"/>
      <c r="J13" s="42"/>
      <c r="K13" s="42"/>
    </row>
    <row r="14" spans="2:11">
      <c r="B14" s="2" t="s">
        <v>116</v>
      </c>
      <c r="C14" s="2" t="s">
        <v>98</v>
      </c>
      <c r="D14" s="49" t="s">
        <v>117</v>
      </c>
      <c r="E14" s="49" t="s">
        <v>118</v>
      </c>
    </row>
    <row r="15" spans="2:11">
      <c r="B15" s="2" t="s">
        <v>119</v>
      </c>
      <c r="C15" s="2" t="s">
        <v>98</v>
      </c>
      <c r="D15" s="49" t="s">
        <v>120</v>
      </c>
      <c r="E15" s="49" t="s">
        <v>121</v>
      </c>
    </row>
    <row r="16" spans="2:11">
      <c r="B16" s="2" t="s">
        <v>122</v>
      </c>
      <c r="C16" s="2" t="s">
        <v>98</v>
      </c>
      <c r="D16" s="49" t="s">
        <v>123</v>
      </c>
      <c r="E16" s="49" t="s">
        <v>124</v>
      </c>
    </row>
    <row r="17" spans="2:5">
      <c r="B17" s="2" t="s">
        <v>125</v>
      </c>
      <c r="C17" s="2" t="s">
        <v>98</v>
      </c>
      <c r="D17" s="49" t="s">
        <v>126</v>
      </c>
      <c r="E17" s="49" t="s">
        <v>127</v>
      </c>
    </row>
    <row r="18" spans="2:5">
      <c r="B18" s="2" t="s">
        <v>128</v>
      </c>
      <c r="C18" s="2" t="s">
        <v>98</v>
      </c>
      <c r="D18" s="49" t="s">
        <v>129</v>
      </c>
      <c r="E18" s="49" t="s">
        <v>130</v>
      </c>
    </row>
    <row r="19" spans="2:5">
      <c r="B19" s="2" t="s">
        <v>131</v>
      </c>
      <c r="C19" s="2" t="s">
        <v>98</v>
      </c>
      <c r="D19" s="49" t="s">
        <v>132</v>
      </c>
      <c r="E19" s="49" t="s">
        <v>133</v>
      </c>
    </row>
    <row r="20" spans="2:5">
      <c r="B20" s="2" t="s">
        <v>134</v>
      </c>
      <c r="C20" s="2" t="s">
        <v>98</v>
      </c>
      <c r="D20" s="49" t="s">
        <v>135</v>
      </c>
      <c r="E20" s="49" t="s">
        <v>136</v>
      </c>
    </row>
    <row r="21" spans="2:5">
      <c r="B21" s="2" t="s">
        <v>137</v>
      </c>
      <c r="C21" s="2" t="s">
        <v>98</v>
      </c>
      <c r="D21" s="49" t="s">
        <v>138</v>
      </c>
      <c r="E21" s="49" t="s">
        <v>139</v>
      </c>
    </row>
    <row r="22" spans="2:5">
      <c r="B22" s="2" t="s">
        <v>140</v>
      </c>
      <c r="C22" s="2" t="s">
        <v>98</v>
      </c>
      <c r="D22" s="49" t="s">
        <v>141</v>
      </c>
      <c r="E22" s="49" t="s">
        <v>142</v>
      </c>
    </row>
    <row r="23" spans="2:5">
      <c r="B23" s="2" t="s">
        <v>143</v>
      </c>
      <c r="C23" s="2" t="s">
        <v>98</v>
      </c>
      <c r="D23" s="49" t="s">
        <v>144</v>
      </c>
      <c r="E23" s="49" t="s">
        <v>145</v>
      </c>
    </row>
    <row r="24" spans="2:5">
      <c r="B24" s="2" t="s">
        <v>146</v>
      </c>
      <c r="C24" s="2" t="s">
        <v>98</v>
      </c>
      <c r="D24" s="49" t="s">
        <v>147</v>
      </c>
      <c r="E24" s="49" t="s">
        <v>148</v>
      </c>
    </row>
    <row r="25" spans="2:5">
      <c r="B25" s="2" t="s">
        <v>149</v>
      </c>
      <c r="C25" s="2" t="s">
        <v>98</v>
      </c>
      <c r="D25" s="49" t="s">
        <v>150</v>
      </c>
      <c r="E25" s="49" t="s">
        <v>151</v>
      </c>
    </row>
    <row r="26" spans="2:5">
      <c r="B26" s="2" t="s">
        <v>152</v>
      </c>
      <c r="C26" s="2" t="s">
        <v>98</v>
      </c>
      <c r="D26" s="49" t="s">
        <v>153</v>
      </c>
      <c r="E26" s="49" t="s">
        <v>154</v>
      </c>
    </row>
    <row r="27" spans="2:5">
      <c r="B27" s="2" t="s">
        <v>155</v>
      </c>
      <c r="C27" s="2" t="s">
        <v>98</v>
      </c>
      <c r="D27" s="49" t="s">
        <v>156</v>
      </c>
      <c r="E27" s="49" t="s">
        <v>157</v>
      </c>
    </row>
    <row r="28" spans="2:5">
      <c r="B28" s="2" t="s">
        <v>160</v>
      </c>
      <c r="C28" s="2" t="s">
        <v>98</v>
      </c>
      <c r="D28" s="49" t="s">
        <v>158</v>
      </c>
      <c r="E28" s="49" t="s">
        <v>159</v>
      </c>
    </row>
    <row r="29" spans="2:5">
      <c r="B29" s="50"/>
    </row>
    <row r="30" spans="2:5">
      <c r="B30" s="51"/>
    </row>
    <row r="31" spans="2:5">
      <c r="B31" s="52"/>
    </row>
    <row r="32" spans="2:5">
      <c r="B32" s="5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毛利　泰彰</cp:lastModifiedBy>
  <cp:lastPrinted>2023-01-22T13:56:34Z</cp:lastPrinted>
  <dcterms:created xsi:type="dcterms:W3CDTF">2022-02-12T10:17:44Z</dcterms:created>
  <dcterms:modified xsi:type="dcterms:W3CDTF">2025-07-07T14:19:13Z</dcterms:modified>
</cp:coreProperties>
</file>