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tables/"/>
    </mc:Choice>
  </mc:AlternateContent>
  <xr:revisionPtr revIDLastSave="0" documentId="13_ncr:1_{90AC073E-EFA1-BA4A-AD9B-D9FD9FF1C390}" xr6:coauthVersionLast="47" xr6:coauthVersionMax="47" xr10:uidLastSave="{00000000-0000-0000-0000-000000000000}"/>
  <bookViews>
    <workbookView xWindow="1940" yWindow="2000" windowWidth="27320" windowHeight="16540" xr2:uid="{00000000-000D-0000-FFFF-FFFF00000000}"/>
  </bookViews>
  <sheets>
    <sheet name="scRNA-seq_samples" sheetId="24" r:id="rId1"/>
    <sheet name="Xenium+IHC_samples" sheetId="9" r:id="rId2"/>
    <sheet name="KS_samples_extra" sheetId="26" r:id="rId3"/>
    <sheet name="UCSF_samples_extra" sheetId="2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24" l="1"/>
  <c r="J19" i="24"/>
  <c r="H19" i="24"/>
  <c r="I19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tc={A1601834-21B0-D146-9578-95584B77929B}</author>
  </authors>
  <commentList>
    <comment ref="A2" authorId="0" shapeId="0" xr:uid="{A1601834-21B0-D146-9578-95584B77929B}">
      <text>
        <t>[Threaded comment]
Your version of Excel allows you to read this threaded comment; however, any edits to it will get removed if the file is opened in a newer version of Excel. Learn more: https://go.microsoft.com/fwlink/?linkid=870924
Comment:
    Karolinska Developmental Tissue Bank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tc={14A6CC6A-1040-1941-8309-0E2E1A23043D}</author>
  </authors>
  <commentList>
    <comment ref="A15" authorId="0" shapeId="0" xr:uid="{14A6CC6A-1040-1941-8309-0E2E1A23043D}">
      <text>
        <t>[Threaded comment]
Your version of Excel allows you to read this threaded comment; however, any edits to it will get removed if the file is opened in a newer version of Excel. Learn more: https://go.microsoft.com/fwlink/?linkid=870924
Comment:
    Karolinska Hospital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tc={25A536FE-8903-5643-AF80-BE2EF670EA74}</author>
  </authors>
  <commentList>
    <comment ref="A2" authorId="0" shapeId="0" xr:uid="{25A536FE-8903-5643-AF80-BE2EF670EA74}">
      <text>
        <t>[Threaded comment]
Your version of Excel allows you to read this threaded comment; however, any edits to it will get removed if the file is opened in a newer version of Excel. Learn more: https://go.microsoft.com/fwlink/?linkid=870924
Comment:
    Karolinska Hospital</t>
      </text>
    </comment>
  </commentList>
</comments>
</file>

<file path=xl/sharedStrings.xml><?xml version="1.0" encoding="utf-8"?>
<sst xmlns="http://schemas.openxmlformats.org/spreadsheetml/2006/main" count="352" uniqueCount="162">
  <si>
    <t>Sex</t>
  </si>
  <si>
    <t>Head</t>
  </si>
  <si>
    <t>ID</t>
  </si>
  <si>
    <t>M47</t>
  </si>
  <si>
    <t>M108</t>
  </si>
  <si>
    <t>UCSF</t>
  </si>
  <si>
    <t>Meningioma</t>
  </si>
  <si>
    <t>Meninges</t>
  </si>
  <si>
    <t>SL114</t>
  </si>
  <si>
    <t>SL122</t>
  </si>
  <si>
    <t>SL133</t>
  </si>
  <si>
    <t>SL130</t>
  </si>
  <si>
    <t>SL123</t>
  </si>
  <si>
    <t>Tissue</t>
  </si>
  <si>
    <t>M73</t>
  </si>
  <si>
    <t>Cambridge</t>
  </si>
  <si>
    <t>Source</t>
  </si>
  <si>
    <t>KS</t>
  </si>
  <si>
    <t>Parasagittal</t>
  </si>
  <si>
    <t>Convexity</t>
  </si>
  <si>
    <t>M46</t>
  </si>
  <si>
    <t>M89</t>
  </si>
  <si>
    <t>M99</t>
  </si>
  <si>
    <t>Age</t>
  </si>
  <si>
    <t>NF2_syndrome</t>
  </si>
  <si>
    <t>Recurrent</t>
  </si>
  <si>
    <t>Location</t>
  </si>
  <si>
    <t>WHO_2016</t>
  </si>
  <si>
    <t>WHO_2021</t>
  </si>
  <si>
    <t>CDKN2AB_deletion_zygosity_homozygous2_heterozygous1</t>
  </si>
  <si>
    <t>TERTp_mutation</t>
  </si>
  <si>
    <t>DNA_methylation_groups</t>
  </si>
  <si>
    <t>DNA_methylation_subgroups</t>
  </si>
  <si>
    <t>Gene_expression_risk_score</t>
  </si>
  <si>
    <t>LF</t>
  </si>
  <si>
    <t>LFFR</t>
  </si>
  <si>
    <t>VS</t>
  </si>
  <si>
    <t>OS</t>
  </si>
  <si>
    <t>Cause_of_death_meningioma</t>
  </si>
  <si>
    <t>F</t>
  </si>
  <si>
    <t>Hypermitotic</t>
  </si>
  <si>
    <t>Hypermetabolic</t>
  </si>
  <si>
    <t>M</t>
  </si>
  <si>
    <t>Proliferative</t>
  </si>
  <si>
    <t>Skull base</t>
  </si>
  <si>
    <t>PCW 5.5</t>
  </si>
  <si>
    <t>BRC 2243</t>
  </si>
  <si>
    <t>GA 8w5, CRL 18, NRL 11, CS 19</t>
  </si>
  <si>
    <t>BRC 2218</t>
  </si>
  <si>
    <t>GA 7w4, CRL 19, NRL 10, CS 19</t>
  </si>
  <si>
    <t>PCW 7.5</t>
  </si>
  <si>
    <t>BRC 2227</t>
  </si>
  <si>
    <t>GA 9w, CRL 26, NRL 13, CS 22</t>
  </si>
  <si>
    <t>BRC 2226</t>
  </si>
  <si>
    <t>GA 9w5, CRL 34, NRL 22, CS na</t>
  </si>
  <si>
    <t>BRC 2222</t>
  </si>
  <si>
    <t>GA 10w1, CRL 40, NRL 23, CS na</t>
  </si>
  <si>
    <t>BRC 2225</t>
  </si>
  <si>
    <t>GA 11w4, CS na</t>
  </si>
  <si>
    <t>BRC 2301</t>
  </si>
  <si>
    <t>PCW 12</t>
  </si>
  <si>
    <t>PCW 13.5</t>
  </si>
  <si>
    <t>KI DTB</t>
  </si>
  <si>
    <t>Sample ID</t>
  </si>
  <si>
    <t>Age, PCW float</t>
  </si>
  <si>
    <t>Meninges, forebrain dorsal</t>
  </si>
  <si>
    <t>Meninges, forebrain ventral</t>
  </si>
  <si>
    <t>Meninges, midbrain-hindbrain dorsal</t>
  </si>
  <si>
    <t>Meninges, midbrain-hindbrain ventral</t>
  </si>
  <si>
    <t>297_5</t>
  </si>
  <si>
    <t>256_1</t>
  </si>
  <si>
    <t>226_1</t>
  </si>
  <si>
    <t>184_1</t>
  </si>
  <si>
    <t>352_1</t>
  </si>
  <si>
    <t>352_2</t>
  </si>
  <si>
    <t>352_3</t>
  </si>
  <si>
    <t>352_4</t>
  </si>
  <si>
    <t>10X run</t>
  </si>
  <si>
    <t>GA 11w, CRL 53 NRL 30</t>
  </si>
  <si>
    <t>PCW 6w 2d</t>
  </si>
  <si>
    <t>PCW 9w 4d</t>
  </si>
  <si>
    <t>Adult</t>
  </si>
  <si>
    <t>Comment</t>
  </si>
  <si>
    <t>Dura</t>
  </si>
  <si>
    <t>5.5</t>
  </si>
  <si>
    <t>6.6</t>
  </si>
  <si>
    <t>6.7</t>
  </si>
  <si>
    <t>7.5</t>
  </si>
  <si>
    <t>7.6</t>
  </si>
  <si>
    <t>8.4</t>
  </si>
  <si>
    <t>9.9</t>
  </si>
  <si>
    <t>9.0</t>
  </si>
  <si>
    <t>10.0</t>
  </si>
  <si>
    <t>12.0</t>
  </si>
  <si>
    <t>13.5</t>
  </si>
  <si>
    <t>Age info from source</t>
  </si>
  <si>
    <t>231_3, 231_4</t>
  </si>
  <si>
    <t>297_1, 297_2</t>
  </si>
  <si>
    <t>297_3, 297_4</t>
  </si>
  <si>
    <t>239_3, 239_4</t>
  </si>
  <si>
    <t>239_1, 239_2</t>
  </si>
  <si>
    <t>234_2, 234_3</t>
  </si>
  <si>
    <t>238_1, 238_2</t>
  </si>
  <si>
    <t>256_2, 256_3</t>
  </si>
  <si>
    <t>XDD 400</t>
  </si>
  <si>
    <t>XHU 364</t>
  </si>
  <si>
    <t>XDD 398</t>
  </si>
  <si>
    <t>XDD 399</t>
  </si>
  <si>
    <t>XDD 351</t>
  </si>
  <si>
    <t>XDD 385</t>
  </si>
  <si>
    <t>Meninges (Twins)</t>
  </si>
  <si>
    <t>Sequencing saturation</t>
  </si>
  <si>
    <t>78.1%</t>
  </si>
  <si>
    <t>84.4%</t>
  </si>
  <si>
    <t>79.3%, 80.3%</t>
  </si>
  <si>
    <t>80.5%</t>
  </si>
  <si>
    <t>50.4%, 56.3%</t>
  </si>
  <si>
    <t>46.3%, 41.3%</t>
  </si>
  <si>
    <t>70.9%, 68.4%</t>
  </si>
  <si>
    <t>58.4%, 58.7%</t>
  </si>
  <si>
    <t>70.5%, 71.6%</t>
  </si>
  <si>
    <t>72.9%, 59.0%</t>
  </si>
  <si>
    <t>86.7%</t>
  </si>
  <si>
    <t>82.6%</t>
  </si>
  <si>
    <t>89.7%</t>
  </si>
  <si>
    <t>94.0%</t>
  </si>
  <si>
    <t>57.9%</t>
  </si>
  <si>
    <t>69.3%, 70.3%</t>
  </si>
  <si>
    <t>XDD 472</t>
  </si>
  <si>
    <t>PCW 9.5</t>
  </si>
  <si>
    <t>Method</t>
  </si>
  <si>
    <t>Xenium + IHC</t>
  </si>
  <si>
    <t>Processing</t>
  </si>
  <si>
    <t>Cryosection</t>
  </si>
  <si>
    <t>Floating</t>
  </si>
  <si>
    <t>IHC</t>
  </si>
  <si>
    <t>BRC 2253</t>
  </si>
  <si>
    <t>Xenium</t>
  </si>
  <si>
    <t>WHO grade 3</t>
  </si>
  <si>
    <t>WHO grade 1</t>
  </si>
  <si>
    <t>No. of sections for Xenium</t>
  </si>
  <si>
    <t>2: a,b</t>
  </si>
  <si>
    <t>3: a,b,c</t>
  </si>
  <si>
    <t>M73_2</t>
  </si>
  <si>
    <t>Experimental ID: HE27</t>
  </si>
  <si>
    <t>Experimental ID: HE24</t>
  </si>
  <si>
    <t>BRC 2172</t>
  </si>
  <si>
    <t>Age at surgery</t>
  </si>
  <si>
    <t>Frontal L</t>
  </si>
  <si>
    <t>Intraventricular</t>
  </si>
  <si>
    <t>Meningioma grade 1</t>
  </si>
  <si>
    <t>Convexity L</t>
  </si>
  <si>
    <t>Patient had oligodendroglioma grade 2</t>
  </si>
  <si>
    <t>Patient had subependymoma grade 1</t>
  </si>
  <si>
    <t>Patient had astrocytoma grade 2</t>
  </si>
  <si>
    <t>Donor</t>
  </si>
  <si>
    <r>
      <t>Sex (</t>
    </r>
    <r>
      <rPr>
        <b/>
        <i/>
        <sz val="11"/>
        <color theme="1"/>
        <rFont val="Arial"/>
        <family val="2"/>
        <scheme val="minor"/>
      </rPr>
      <t>XIST</t>
    </r>
    <r>
      <rPr>
        <b/>
        <sz val="11"/>
        <color theme="1"/>
        <rFont val="Arial"/>
        <family val="2"/>
        <scheme val="minor"/>
      </rPr>
      <t xml:space="preserve"> gene)</t>
    </r>
  </si>
  <si>
    <t>Mean Genes</t>
  </si>
  <si>
    <t>Mean UMI</t>
  </si>
  <si>
    <t>Cells (after QC)</t>
  </si>
  <si>
    <t>Mean UMI without erythrocytes</t>
  </si>
  <si>
    <t xml:space="preserve">   -different region from the same tumour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</si>
</sst>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8"/>
      <name val="Arial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0" tint="-0.34998626667073579"/>
      <name val="Arial"/>
      <family val="2"/>
      <scheme val="minor"/>
    </font>
    <font>
      <sz val="11"/>
      <color theme="0" tint="-0.34998626667073579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1" fontId="3" fillId="0" borderId="0" xfId="0" applyNumberFormat="1" applyFont="1"/>
    <xf numFmtId="0" fontId="14" fillId="0" borderId="0" xfId="0" applyFont="1"/>
    <xf numFmtId="1" fontId="14" fillId="0" borderId="0" xfId="0" applyNumberFormat="1" applyFont="1"/>
    <xf numFmtId="0" fontId="15" fillId="0" borderId="0" xfId="0" applyFont="1"/>
    <xf numFmtId="9" fontId="3" fillId="0" borderId="0" xfId="0" applyNumberFormat="1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/>
    <xf numFmtId="0" fontId="15" fillId="0" borderId="0" xfId="0" applyFont="1" applyFill="1"/>
    <xf numFmtId="1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14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C8FF"/>
      <color rgb="FFEBEBEB"/>
      <color rgb="FFD0D4D4"/>
      <color rgb="FFCFD4FF"/>
      <color rgb="FFC3F8C1"/>
      <color rgb="FFCCD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n Vinsland" id="{FF9B71AE-066A-CB4C-8ECA-AF92D9C6B23D}" userId="S::elin.vinsland@ki.se::62b63333-3212-460a-bff1-691ff4455be0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4-12-09T16:00:31.96" personId="{FF9B71AE-066A-CB4C-8ECA-AF92D9C6B23D}" id="{A1601834-21B0-D146-9578-95584B77929B}">
    <text>Karolinska Developmental Tissue Bank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5" dT="2024-12-09T16:01:52.21" personId="{FF9B71AE-066A-CB4C-8ECA-AF92D9C6B23D}" id="{14A6CC6A-1040-1941-8309-0E2E1A23043D}">
    <text>Karolinska Hospital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2" dT="2024-12-09T16:01:52.21" personId="{FF9B71AE-066A-CB4C-8ECA-AF92D9C6B23D}" id="{25A536FE-8903-5643-AF80-BE2EF670EA74}">
    <text>Karolinska Hospital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B916-8D10-C64A-B5B4-408A6989E36A}">
  <dimension ref="A1:Q33"/>
  <sheetViews>
    <sheetView tabSelected="1" zoomScale="110" zoomScaleNormal="110" workbookViewId="0"/>
  </sheetViews>
  <sheetFormatPr baseColWidth="10" defaultRowHeight="14" x14ac:dyDescent="0.15"/>
  <cols>
    <col min="1" max="1" width="16" style="3" customWidth="1"/>
    <col min="2" max="2" width="16.1640625" style="3" customWidth="1"/>
    <col min="3" max="3" width="14.33203125" style="3" customWidth="1"/>
    <col min="4" max="4" width="32" style="3" customWidth="1"/>
    <col min="5" max="5" width="10.6640625" style="3" customWidth="1"/>
    <col min="6" max="6" width="8" style="3" customWidth="1"/>
    <col min="7" max="7" width="32.1640625" style="3" customWidth="1"/>
    <col min="8" max="8" width="14.33203125" style="3" customWidth="1"/>
    <col min="9" max="9" width="14.5" style="3" customWidth="1"/>
    <col min="10" max="10" width="14.33203125" style="3" customWidth="1"/>
    <col min="11" max="11" width="13.83203125" style="3" customWidth="1"/>
    <col min="12" max="12" width="15.6640625" style="3" customWidth="1"/>
    <col min="13" max="13" width="11" style="3" customWidth="1"/>
    <col min="14" max="14" width="13.33203125" style="3" customWidth="1"/>
    <col min="15" max="15" width="14" style="3" customWidth="1"/>
    <col min="16" max="16" width="10.33203125" style="3" customWidth="1"/>
    <col min="17" max="17" width="9.5" style="3" customWidth="1"/>
    <col min="18" max="16384" width="10.83203125" style="3"/>
  </cols>
  <sheetData>
    <row r="1" spans="1:17" s="43" customFormat="1" ht="44" customHeight="1" x14ac:dyDescent="0.15">
      <c r="A1" s="41" t="s">
        <v>16</v>
      </c>
      <c r="B1" s="41" t="s">
        <v>77</v>
      </c>
      <c r="C1" s="41" t="s">
        <v>155</v>
      </c>
      <c r="D1" s="41" t="s">
        <v>95</v>
      </c>
      <c r="E1" s="41" t="s">
        <v>64</v>
      </c>
      <c r="F1" s="41" t="s">
        <v>156</v>
      </c>
      <c r="G1" s="41" t="s">
        <v>13</v>
      </c>
      <c r="H1" s="42" t="s">
        <v>159</v>
      </c>
      <c r="I1" s="42" t="s">
        <v>157</v>
      </c>
      <c r="J1" s="42" t="s">
        <v>158</v>
      </c>
      <c r="K1" s="42" t="s">
        <v>160</v>
      </c>
      <c r="L1" s="42" t="s">
        <v>111</v>
      </c>
      <c r="P1" s="44"/>
      <c r="Q1" s="44"/>
    </row>
    <row r="2" spans="1:17" x14ac:dyDescent="0.15">
      <c r="A2" s="3" t="s">
        <v>62</v>
      </c>
      <c r="B2" s="3" t="s">
        <v>69</v>
      </c>
      <c r="C2" s="3" t="s">
        <v>104</v>
      </c>
      <c r="D2" s="3" t="s">
        <v>45</v>
      </c>
      <c r="E2" s="3" t="s">
        <v>84</v>
      </c>
      <c r="F2" s="31" t="s">
        <v>39</v>
      </c>
      <c r="G2" s="3" t="s">
        <v>7</v>
      </c>
      <c r="H2" s="3">
        <v>13307</v>
      </c>
      <c r="I2" s="28">
        <v>1987.0662809047799</v>
      </c>
      <c r="J2" s="28">
        <v>6435.99060644773</v>
      </c>
      <c r="K2" s="28">
        <v>6389.1900249999999</v>
      </c>
      <c r="L2" s="32" t="s">
        <v>112</v>
      </c>
      <c r="P2" s="29"/>
      <c r="Q2" s="29"/>
    </row>
    <row r="3" spans="1:17" x14ac:dyDescent="0.15">
      <c r="A3" s="3" t="s">
        <v>15</v>
      </c>
      <c r="B3" s="3" t="s">
        <v>70</v>
      </c>
      <c r="C3" s="3" t="s">
        <v>46</v>
      </c>
      <c r="D3" s="3" t="s">
        <v>47</v>
      </c>
      <c r="E3" s="3" t="s">
        <v>85</v>
      </c>
      <c r="F3" s="31" t="s">
        <v>42</v>
      </c>
      <c r="G3" s="3" t="s">
        <v>7</v>
      </c>
      <c r="H3" s="3">
        <v>6352</v>
      </c>
      <c r="I3" s="28">
        <v>2870.9548173803501</v>
      </c>
      <c r="J3" s="28">
        <v>10555.3624055415</v>
      </c>
      <c r="K3" s="28">
        <v>12479.948818000001</v>
      </c>
      <c r="L3" s="4" t="s">
        <v>113</v>
      </c>
      <c r="P3" s="29"/>
      <c r="Q3" s="29"/>
    </row>
    <row r="4" spans="1:17" x14ac:dyDescent="0.15">
      <c r="A4" s="3" t="s">
        <v>15</v>
      </c>
      <c r="B4" s="3" t="s">
        <v>96</v>
      </c>
      <c r="C4" s="3" t="s">
        <v>48</v>
      </c>
      <c r="D4" s="3" t="s">
        <v>49</v>
      </c>
      <c r="E4" s="3" t="s">
        <v>86</v>
      </c>
      <c r="F4" s="31" t="s">
        <v>39</v>
      </c>
      <c r="G4" s="3" t="s">
        <v>7</v>
      </c>
      <c r="H4" s="3">
        <v>9894</v>
      </c>
      <c r="I4" s="28">
        <v>2107.9043864968598</v>
      </c>
      <c r="J4" s="28">
        <v>5972.51414998989</v>
      </c>
      <c r="K4" s="28">
        <v>6566.6957080000002</v>
      </c>
      <c r="L4" s="4" t="s">
        <v>114</v>
      </c>
      <c r="P4" s="29"/>
      <c r="Q4" s="29"/>
    </row>
    <row r="5" spans="1:17" x14ac:dyDescent="0.15">
      <c r="A5" s="3" t="s">
        <v>62</v>
      </c>
      <c r="B5" s="3" t="s">
        <v>71</v>
      </c>
      <c r="C5" s="3" t="s">
        <v>105</v>
      </c>
      <c r="D5" s="3" t="s">
        <v>50</v>
      </c>
      <c r="E5" s="3" t="s">
        <v>87</v>
      </c>
      <c r="F5" s="31" t="s">
        <v>42</v>
      </c>
      <c r="G5" s="3" t="s">
        <v>7</v>
      </c>
      <c r="H5" s="3">
        <v>1646</v>
      </c>
      <c r="I5" s="28">
        <v>2297.2399756986601</v>
      </c>
      <c r="J5" s="28">
        <v>9354.8560145808005</v>
      </c>
      <c r="K5" s="28">
        <v>10052.421109000001</v>
      </c>
      <c r="L5" s="4" t="s">
        <v>115</v>
      </c>
      <c r="P5" s="29"/>
      <c r="Q5" s="29"/>
    </row>
    <row r="6" spans="1:17" x14ac:dyDescent="0.15">
      <c r="A6" s="3" t="s">
        <v>62</v>
      </c>
      <c r="B6" s="3" t="s">
        <v>97</v>
      </c>
      <c r="C6" s="3" t="s">
        <v>106</v>
      </c>
      <c r="D6" s="3" t="s">
        <v>50</v>
      </c>
      <c r="E6" s="3" t="s">
        <v>87</v>
      </c>
      <c r="F6" s="31" t="s">
        <v>39</v>
      </c>
      <c r="G6" s="3" t="s">
        <v>110</v>
      </c>
      <c r="H6" s="3">
        <v>17328</v>
      </c>
      <c r="I6" s="28">
        <v>2738.3194252077501</v>
      </c>
      <c r="J6" s="28">
        <v>9736.6062442289895</v>
      </c>
      <c r="K6" s="28">
        <v>14740.645821</v>
      </c>
      <c r="L6" s="4" t="s">
        <v>116</v>
      </c>
      <c r="P6" s="29"/>
      <c r="Q6" s="29"/>
    </row>
    <row r="7" spans="1:17" x14ac:dyDescent="0.15">
      <c r="A7" s="3" t="s">
        <v>62</v>
      </c>
      <c r="B7" s="3" t="s">
        <v>98</v>
      </c>
      <c r="C7" s="3" t="s">
        <v>107</v>
      </c>
      <c r="D7" s="3" t="s">
        <v>50</v>
      </c>
      <c r="E7" s="3" t="s">
        <v>87</v>
      </c>
      <c r="F7" s="31" t="s">
        <v>39</v>
      </c>
      <c r="G7" s="3" t="s">
        <v>110</v>
      </c>
      <c r="H7" s="3">
        <v>18946</v>
      </c>
      <c r="I7" s="28">
        <v>3217.9538161089399</v>
      </c>
      <c r="J7" s="28">
        <v>11114.6687955241</v>
      </c>
      <c r="K7" s="28">
        <v>13716.461888</v>
      </c>
      <c r="L7" s="4" t="s">
        <v>117</v>
      </c>
      <c r="P7" s="29"/>
      <c r="Q7" s="29"/>
    </row>
    <row r="8" spans="1:17" x14ac:dyDescent="0.15">
      <c r="A8" s="3" t="s">
        <v>15</v>
      </c>
      <c r="B8" s="3" t="s">
        <v>99</v>
      </c>
      <c r="C8" s="3" t="s">
        <v>51</v>
      </c>
      <c r="D8" s="3" t="s">
        <v>52</v>
      </c>
      <c r="E8" s="3" t="s">
        <v>88</v>
      </c>
      <c r="F8" s="31" t="s">
        <v>42</v>
      </c>
      <c r="G8" s="3" t="s">
        <v>7</v>
      </c>
      <c r="H8" s="3">
        <v>10433</v>
      </c>
      <c r="I8" s="28">
        <v>2673.24355410716</v>
      </c>
      <c r="J8" s="28">
        <v>9039.3386370171502</v>
      </c>
      <c r="K8" s="28">
        <v>10810.624327</v>
      </c>
      <c r="L8" s="4" t="s">
        <v>118</v>
      </c>
      <c r="P8" s="29"/>
      <c r="Q8" s="29"/>
    </row>
    <row r="9" spans="1:17" x14ac:dyDescent="0.15">
      <c r="A9" s="3" t="s">
        <v>15</v>
      </c>
      <c r="B9" s="3" t="s">
        <v>100</v>
      </c>
      <c r="C9" s="3" t="s">
        <v>53</v>
      </c>
      <c r="D9" s="3" t="s">
        <v>54</v>
      </c>
      <c r="E9" s="3" t="s">
        <v>89</v>
      </c>
      <c r="F9" s="31" t="s">
        <v>42</v>
      </c>
      <c r="G9" s="3" t="s">
        <v>7</v>
      </c>
      <c r="H9" s="3">
        <v>9550</v>
      </c>
      <c r="I9" s="28">
        <v>3023.3943455497301</v>
      </c>
      <c r="J9" s="28">
        <v>10724.4158115183</v>
      </c>
      <c r="K9" s="28">
        <v>12307.237660999999</v>
      </c>
      <c r="L9" s="4" t="s">
        <v>119</v>
      </c>
      <c r="P9" s="29"/>
      <c r="Q9" s="29"/>
    </row>
    <row r="10" spans="1:17" x14ac:dyDescent="0.15">
      <c r="A10" s="3" t="s">
        <v>15</v>
      </c>
      <c r="B10" s="3" t="s">
        <v>101</v>
      </c>
      <c r="C10" s="3" t="s">
        <v>55</v>
      </c>
      <c r="D10" s="3" t="s">
        <v>56</v>
      </c>
      <c r="E10" s="3" t="s">
        <v>91</v>
      </c>
      <c r="F10" s="31" t="s">
        <v>39</v>
      </c>
      <c r="G10" s="3" t="s">
        <v>7</v>
      </c>
      <c r="H10" s="3">
        <v>8848</v>
      </c>
      <c r="I10" s="28">
        <v>2087.0161618444799</v>
      </c>
      <c r="J10" s="28">
        <v>7000.5080244122901</v>
      </c>
      <c r="K10" s="28">
        <v>8707.7750589999996</v>
      </c>
      <c r="L10" s="4" t="s">
        <v>120</v>
      </c>
      <c r="P10" s="29"/>
      <c r="Q10" s="29"/>
    </row>
    <row r="11" spans="1:17" x14ac:dyDescent="0.15">
      <c r="A11" s="3" t="s">
        <v>15</v>
      </c>
      <c r="B11" s="3" t="s">
        <v>102</v>
      </c>
      <c r="C11" s="3" t="s">
        <v>57</v>
      </c>
      <c r="D11" s="3" t="s">
        <v>58</v>
      </c>
      <c r="E11" s="3" t="s">
        <v>90</v>
      </c>
      <c r="F11" s="31" t="s">
        <v>39</v>
      </c>
      <c r="G11" s="3" t="s">
        <v>7</v>
      </c>
      <c r="H11" s="3">
        <v>6180</v>
      </c>
      <c r="I11" s="28">
        <v>2709.0974110032298</v>
      </c>
      <c r="J11" s="28">
        <v>9391.6988673139094</v>
      </c>
      <c r="K11" s="28">
        <v>9931.8394819999994</v>
      </c>
      <c r="L11" s="4" t="s">
        <v>121</v>
      </c>
      <c r="P11" s="29"/>
      <c r="Q11" s="29"/>
    </row>
    <row r="12" spans="1:17" s="36" customFormat="1" x14ac:dyDescent="0.15">
      <c r="A12" s="36" t="s">
        <v>15</v>
      </c>
      <c r="B12" s="36" t="s">
        <v>73</v>
      </c>
      <c r="C12" s="36" t="s">
        <v>59</v>
      </c>
      <c r="D12" s="36" t="s">
        <v>78</v>
      </c>
      <c r="E12" s="36" t="s">
        <v>92</v>
      </c>
      <c r="F12" s="37" t="s">
        <v>39</v>
      </c>
      <c r="G12" s="36" t="s">
        <v>65</v>
      </c>
      <c r="H12" s="36">
        <v>11190</v>
      </c>
      <c r="I12" s="38">
        <v>2824.7195710455699</v>
      </c>
      <c r="J12" s="38">
        <v>8712.6857908847105</v>
      </c>
      <c r="K12" s="38">
        <v>9075.8899430000001</v>
      </c>
      <c r="L12" s="39" t="s">
        <v>122</v>
      </c>
      <c r="P12" s="40"/>
      <c r="Q12" s="40"/>
    </row>
    <row r="13" spans="1:17" s="36" customFormat="1" x14ac:dyDescent="0.15">
      <c r="A13" s="36" t="s">
        <v>15</v>
      </c>
      <c r="B13" s="36" t="s">
        <v>74</v>
      </c>
      <c r="C13" s="36" t="s">
        <v>59</v>
      </c>
      <c r="D13" s="36" t="s">
        <v>78</v>
      </c>
      <c r="E13" s="36" t="s">
        <v>92</v>
      </c>
      <c r="F13" s="37" t="s">
        <v>39</v>
      </c>
      <c r="G13" s="36" t="s">
        <v>66</v>
      </c>
      <c r="H13" s="36">
        <v>11190</v>
      </c>
      <c r="I13" s="38">
        <v>3047.9550491510199</v>
      </c>
      <c r="J13" s="38">
        <v>8476.3470062555807</v>
      </c>
      <c r="K13" s="38">
        <v>9057.7351579999995</v>
      </c>
      <c r="L13" s="39" t="s">
        <v>123</v>
      </c>
      <c r="P13" s="40"/>
      <c r="Q13" s="40"/>
    </row>
    <row r="14" spans="1:17" s="36" customFormat="1" x14ac:dyDescent="0.15">
      <c r="A14" s="36" t="s">
        <v>15</v>
      </c>
      <c r="B14" s="36" t="s">
        <v>75</v>
      </c>
      <c r="C14" s="36" t="s">
        <v>59</v>
      </c>
      <c r="D14" s="36" t="s">
        <v>78</v>
      </c>
      <c r="E14" s="36" t="s">
        <v>92</v>
      </c>
      <c r="F14" s="37" t="s">
        <v>39</v>
      </c>
      <c r="G14" s="36" t="s">
        <v>67</v>
      </c>
      <c r="H14" s="36">
        <v>11691</v>
      </c>
      <c r="I14" s="38">
        <v>2549.9886237276501</v>
      </c>
      <c r="J14" s="38">
        <v>8781.5436660679097</v>
      </c>
      <c r="K14" s="38">
        <v>9251.2525669999995</v>
      </c>
      <c r="L14" s="39" t="s">
        <v>124</v>
      </c>
      <c r="P14" s="40"/>
      <c r="Q14" s="40"/>
    </row>
    <row r="15" spans="1:17" s="36" customFormat="1" x14ac:dyDescent="0.15">
      <c r="A15" s="36" t="s">
        <v>15</v>
      </c>
      <c r="B15" s="36" t="s">
        <v>76</v>
      </c>
      <c r="C15" s="36" t="s">
        <v>59</v>
      </c>
      <c r="D15" s="36" t="s">
        <v>78</v>
      </c>
      <c r="E15" s="36" t="s">
        <v>92</v>
      </c>
      <c r="F15" s="37" t="s">
        <v>39</v>
      </c>
      <c r="G15" s="36" t="s">
        <v>68</v>
      </c>
      <c r="H15" s="36">
        <v>1246</v>
      </c>
      <c r="I15" s="38">
        <v>897.15008025682096</v>
      </c>
      <c r="J15" s="38">
        <v>2002.8780096308101</v>
      </c>
      <c r="K15" s="38">
        <v>2137.248705</v>
      </c>
      <c r="L15" s="39" t="s">
        <v>125</v>
      </c>
      <c r="P15" s="40"/>
      <c r="Q15" s="40"/>
    </row>
    <row r="16" spans="1:17" x14ac:dyDescent="0.15">
      <c r="A16" s="3" t="s">
        <v>62</v>
      </c>
      <c r="B16" s="3" t="s">
        <v>72</v>
      </c>
      <c r="C16" s="3" t="s">
        <v>108</v>
      </c>
      <c r="D16" s="3" t="s">
        <v>60</v>
      </c>
      <c r="E16" s="3" t="s">
        <v>93</v>
      </c>
      <c r="F16" s="31" t="s">
        <v>42</v>
      </c>
      <c r="G16" s="3" t="s">
        <v>7</v>
      </c>
      <c r="H16" s="3">
        <v>2660</v>
      </c>
      <c r="I16" s="28">
        <v>2389.0665413533802</v>
      </c>
      <c r="J16" s="28">
        <v>10739.2056390977</v>
      </c>
      <c r="K16" s="28">
        <v>14010.999354</v>
      </c>
      <c r="L16" s="4" t="s">
        <v>126</v>
      </c>
      <c r="P16" s="29"/>
      <c r="Q16" s="29"/>
    </row>
    <row r="17" spans="1:17" x14ac:dyDescent="0.15">
      <c r="A17" s="3" t="s">
        <v>62</v>
      </c>
      <c r="B17" s="3" t="s">
        <v>103</v>
      </c>
      <c r="C17" s="3" t="s">
        <v>109</v>
      </c>
      <c r="D17" s="3" t="s">
        <v>61</v>
      </c>
      <c r="E17" s="3" t="s">
        <v>94</v>
      </c>
      <c r="F17" s="31" t="s">
        <v>42</v>
      </c>
      <c r="G17" s="3" t="s">
        <v>7</v>
      </c>
      <c r="H17" s="3">
        <v>16265</v>
      </c>
      <c r="I17" s="28">
        <v>3650.80172148785</v>
      </c>
      <c r="J17" s="28">
        <v>13432.547802028799</v>
      </c>
      <c r="K17" s="28">
        <v>14740.645821</v>
      </c>
      <c r="L17" s="4" t="s">
        <v>127</v>
      </c>
      <c r="P17" s="29"/>
      <c r="Q17" s="29"/>
    </row>
    <row r="18" spans="1:17" x14ac:dyDescent="0.15">
      <c r="P18" s="29"/>
      <c r="Q18" s="29"/>
    </row>
    <row r="19" spans="1:17" x14ac:dyDescent="0.15">
      <c r="H19" s="31">
        <f>(SUM(H2:H17))</f>
        <v>156726</v>
      </c>
      <c r="I19" s="28">
        <f>AVERAGE(I2:I17)</f>
        <v>2566.9919850827641</v>
      </c>
      <c r="J19" s="28">
        <f>AVERAGE(J2:J17)</f>
        <v>8841.9479669087614</v>
      </c>
      <c r="K19" s="28">
        <f>AVERAGE(K2:K17)</f>
        <v>10248.538215375</v>
      </c>
      <c r="P19" s="30"/>
      <c r="Q19" s="30"/>
    </row>
    <row r="22" spans="1:17" x14ac:dyDescent="0.15">
      <c r="M22" s="28"/>
      <c r="N22" s="28"/>
    </row>
    <row r="23" spans="1:17" x14ac:dyDescent="0.15">
      <c r="M23" s="28"/>
      <c r="N23" s="28"/>
    </row>
    <row r="24" spans="1:17" x14ac:dyDescent="0.15">
      <c r="M24" s="28"/>
      <c r="N24" s="28"/>
    </row>
    <row r="25" spans="1:17" x14ac:dyDescent="0.15">
      <c r="M25" s="28"/>
      <c r="N25" s="28"/>
    </row>
    <row r="26" spans="1:17" x14ac:dyDescent="0.15">
      <c r="M26" s="28"/>
      <c r="N26" s="28"/>
    </row>
    <row r="27" spans="1:17" x14ac:dyDescent="0.15">
      <c r="M27" s="28"/>
      <c r="N27" s="28"/>
    </row>
    <row r="28" spans="1:17" x14ac:dyDescent="0.15">
      <c r="M28" s="28"/>
      <c r="N28" s="28"/>
    </row>
    <row r="29" spans="1:17" x14ac:dyDescent="0.15">
      <c r="M29" s="28"/>
      <c r="N29" s="28"/>
    </row>
    <row r="30" spans="1:17" x14ac:dyDescent="0.15">
      <c r="M30" s="28"/>
      <c r="N30" s="28"/>
    </row>
    <row r="32" spans="1:17" x14ac:dyDescent="0.15">
      <c r="M32" s="28"/>
      <c r="N32" s="28"/>
    </row>
    <row r="33" spans="13:14" x14ac:dyDescent="0.15">
      <c r="M33" s="28"/>
      <c r="N33" s="28"/>
    </row>
  </sheetData>
  <sortState xmlns:xlrd2="http://schemas.microsoft.com/office/spreadsheetml/2017/richdata2" ref="C23:C38">
    <sortCondition ref="C23:C38"/>
  </sortState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3BE7-09E8-864F-A51B-753954D39028}">
  <dimension ref="A1:AG85"/>
  <sheetViews>
    <sheetView zoomScale="110" zoomScaleNormal="110" workbookViewId="0"/>
  </sheetViews>
  <sheetFormatPr baseColWidth="10" defaultRowHeight="14" x14ac:dyDescent="0.15"/>
  <cols>
    <col min="1" max="2" width="10.83203125" style="3"/>
    <col min="3" max="3" width="13.6640625" style="3" customWidth="1"/>
    <col min="4" max="4" width="39.1640625" style="3" customWidth="1"/>
    <col min="5" max="5" width="12.1640625" style="3" customWidth="1"/>
    <col min="6" max="6" width="13.83203125" customWidth="1"/>
    <col min="7" max="7" width="14.5" style="3" customWidth="1"/>
    <col min="8" max="8" width="14" customWidth="1"/>
    <col min="9" max="16" width="10.83203125" style="3"/>
    <col min="17" max="17" width="15.6640625" style="3" customWidth="1"/>
    <col min="18" max="20" width="10.83203125" style="3"/>
    <col min="21" max="21" width="14.83203125" style="3" customWidth="1"/>
    <col min="22" max="16384" width="10.83203125" style="3"/>
  </cols>
  <sheetData>
    <row r="1" spans="1:33" s="8" customFormat="1" ht="28" customHeight="1" x14ac:dyDescent="0.15">
      <c r="A1" s="6" t="s">
        <v>16</v>
      </c>
      <c r="B1" s="6" t="s">
        <v>63</v>
      </c>
      <c r="C1" s="7" t="s">
        <v>13</v>
      </c>
      <c r="D1" s="7" t="s">
        <v>82</v>
      </c>
      <c r="E1" s="6" t="s">
        <v>23</v>
      </c>
      <c r="F1" s="6" t="s">
        <v>132</v>
      </c>
      <c r="G1" s="6" t="s">
        <v>130</v>
      </c>
      <c r="H1" s="15" t="s">
        <v>140</v>
      </c>
      <c r="I1" s="1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33"/>
      <c r="W1" s="34"/>
      <c r="X1" s="34"/>
      <c r="Y1" s="34"/>
      <c r="Z1" s="34"/>
      <c r="AA1" s="34"/>
      <c r="AB1" s="34"/>
      <c r="AC1" s="9"/>
      <c r="AD1" s="9"/>
      <c r="AE1" s="9"/>
      <c r="AF1" s="9"/>
      <c r="AG1" s="9"/>
    </row>
    <row r="2" spans="1:33" ht="14" customHeight="1" x14ac:dyDescent="0.15">
      <c r="A2" s="3" t="s">
        <v>15</v>
      </c>
      <c r="B2" s="12" t="s">
        <v>136</v>
      </c>
      <c r="C2" s="12" t="s">
        <v>1</v>
      </c>
      <c r="D2" s="3" t="s">
        <v>144</v>
      </c>
      <c r="E2" s="12" t="s">
        <v>79</v>
      </c>
      <c r="F2" s="12" t="s">
        <v>133</v>
      </c>
      <c r="G2" s="3" t="s">
        <v>131</v>
      </c>
      <c r="H2" s="18" t="s">
        <v>141</v>
      </c>
      <c r="I2" s="12"/>
      <c r="J2" s="12"/>
      <c r="K2" s="12"/>
      <c r="N2" s="12"/>
      <c r="O2" s="12"/>
      <c r="Q2" s="12"/>
      <c r="R2" s="12"/>
      <c r="T2" s="12"/>
      <c r="U2" s="12"/>
    </row>
    <row r="3" spans="1:33" ht="14" customHeight="1" x14ac:dyDescent="0.15">
      <c r="A3" s="3" t="s">
        <v>15</v>
      </c>
      <c r="B3" s="12" t="s">
        <v>146</v>
      </c>
      <c r="C3" s="12" t="s">
        <v>1</v>
      </c>
      <c r="D3" s="3" t="s">
        <v>145</v>
      </c>
      <c r="E3" s="3" t="s">
        <v>80</v>
      </c>
      <c r="F3" s="12" t="s">
        <v>133</v>
      </c>
      <c r="G3" s="3" t="s">
        <v>131</v>
      </c>
      <c r="H3" s="17">
        <v>1</v>
      </c>
      <c r="I3" s="12"/>
      <c r="J3" s="12"/>
      <c r="K3" s="12"/>
      <c r="N3" s="12"/>
      <c r="O3" s="12"/>
      <c r="Q3" s="12"/>
      <c r="R3" s="12"/>
      <c r="T3" s="12"/>
      <c r="U3" s="12"/>
    </row>
    <row r="4" spans="1:33" ht="12" customHeight="1" x14ac:dyDescent="0.15">
      <c r="A4" s="3" t="s">
        <v>62</v>
      </c>
      <c r="B4" s="3" t="s">
        <v>128</v>
      </c>
      <c r="C4" s="3" t="s">
        <v>7</v>
      </c>
      <c r="E4" s="3" t="s">
        <v>129</v>
      </c>
      <c r="F4" s="12" t="s">
        <v>134</v>
      </c>
      <c r="G4" s="3" t="s">
        <v>135</v>
      </c>
      <c r="H4" s="17"/>
      <c r="Q4" s="12"/>
      <c r="R4" s="12"/>
      <c r="T4" s="12"/>
      <c r="U4" s="12"/>
    </row>
    <row r="5" spans="1:33" ht="12.75" customHeight="1" x14ac:dyDescent="0.15">
      <c r="F5" s="12"/>
      <c r="H5" s="17"/>
      <c r="Q5" s="12"/>
      <c r="R5" s="12"/>
      <c r="T5" s="12"/>
      <c r="U5" s="12"/>
    </row>
    <row r="6" spans="1:33" x14ac:dyDescent="0.15">
      <c r="A6" s="3" t="s">
        <v>5</v>
      </c>
      <c r="B6" s="3" t="s">
        <v>20</v>
      </c>
      <c r="C6" s="3" t="s">
        <v>6</v>
      </c>
      <c r="D6" s="3" t="s">
        <v>138</v>
      </c>
      <c r="E6" s="3" t="s">
        <v>81</v>
      </c>
      <c r="F6" s="12" t="s">
        <v>133</v>
      </c>
      <c r="G6" s="3" t="s">
        <v>131</v>
      </c>
      <c r="H6" s="17">
        <v>1</v>
      </c>
    </row>
    <row r="7" spans="1:33" s="8" customFormat="1" ht="12.75" customHeight="1" x14ac:dyDescent="0.15">
      <c r="A7" s="3" t="s">
        <v>5</v>
      </c>
      <c r="B7" s="3" t="s">
        <v>3</v>
      </c>
      <c r="C7" s="3" t="s">
        <v>6</v>
      </c>
      <c r="D7" s="3" t="s">
        <v>138</v>
      </c>
      <c r="E7" s="3" t="s">
        <v>81</v>
      </c>
      <c r="F7" s="12" t="s">
        <v>133</v>
      </c>
      <c r="G7" s="3" t="s">
        <v>131</v>
      </c>
      <c r="H7" s="16">
        <v>1</v>
      </c>
      <c r="I7" s="3"/>
      <c r="J7" s="3"/>
      <c r="K7" s="3"/>
      <c r="L7" s="3"/>
      <c r="M7" s="3"/>
      <c r="N7" s="3"/>
      <c r="O7" s="3"/>
      <c r="P7" s="3"/>
      <c r="Q7" s="11"/>
      <c r="R7" s="11"/>
      <c r="T7" s="11"/>
      <c r="U7" s="11"/>
      <c r="V7" s="11"/>
    </row>
    <row r="8" spans="1:33" s="8" customFormat="1" ht="12.75" customHeight="1" x14ac:dyDescent="0.15">
      <c r="A8" s="3" t="s">
        <v>5</v>
      </c>
      <c r="B8" s="3" t="s">
        <v>14</v>
      </c>
      <c r="C8" s="3" t="s">
        <v>6</v>
      </c>
      <c r="D8" s="3" t="s">
        <v>138</v>
      </c>
      <c r="E8" s="3" t="s">
        <v>81</v>
      </c>
      <c r="F8" s="12" t="s">
        <v>133</v>
      </c>
      <c r="G8" s="3" t="s">
        <v>131</v>
      </c>
      <c r="H8" s="16" t="s">
        <v>141</v>
      </c>
      <c r="I8" s="3"/>
      <c r="J8" s="3"/>
      <c r="K8" s="3"/>
      <c r="L8" s="3"/>
      <c r="M8" s="3"/>
      <c r="N8" s="3"/>
      <c r="O8" s="3"/>
      <c r="P8" s="3"/>
      <c r="Q8" s="11"/>
      <c r="R8" s="11"/>
      <c r="T8" s="11"/>
      <c r="U8" s="34"/>
      <c r="V8" s="11"/>
    </row>
    <row r="9" spans="1:33" s="8" customFormat="1" ht="12.75" customHeight="1" x14ac:dyDescent="0.15">
      <c r="B9" s="8" t="s">
        <v>143</v>
      </c>
      <c r="D9" s="8" t="s">
        <v>161</v>
      </c>
      <c r="H9" s="16">
        <v>1</v>
      </c>
      <c r="I9" s="3"/>
      <c r="J9" s="3"/>
      <c r="K9" s="3"/>
      <c r="L9" s="3"/>
      <c r="M9" s="3"/>
      <c r="N9" s="3"/>
      <c r="O9" s="3"/>
      <c r="P9" s="3"/>
      <c r="R9" s="11"/>
      <c r="T9" s="11"/>
      <c r="U9" s="35"/>
    </row>
    <row r="10" spans="1:33" ht="12.75" customHeight="1" x14ac:dyDescent="0.15">
      <c r="A10" s="3" t="s">
        <v>5</v>
      </c>
      <c r="B10" s="3" t="s">
        <v>21</v>
      </c>
      <c r="C10" s="3" t="s">
        <v>6</v>
      </c>
      <c r="D10" s="3" t="s">
        <v>138</v>
      </c>
      <c r="E10" s="3" t="s">
        <v>81</v>
      </c>
      <c r="F10" s="12" t="s">
        <v>133</v>
      </c>
      <c r="G10" s="3" t="s">
        <v>131</v>
      </c>
      <c r="H10" s="16" t="s">
        <v>141</v>
      </c>
      <c r="T10" s="12"/>
      <c r="U10" s="35"/>
    </row>
    <row r="11" spans="1:33" ht="12.75" customHeight="1" x14ac:dyDescent="0.15">
      <c r="A11" s="3" t="s">
        <v>5</v>
      </c>
      <c r="B11" s="3" t="s">
        <v>22</v>
      </c>
      <c r="C11" s="3" t="s">
        <v>6</v>
      </c>
      <c r="D11" s="3" t="s">
        <v>138</v>
      </c>
      <c r="E11" s="3" t="s">
        <v>81</v>
      </c>
      <c r="F11" s="12" t="s">
        <v>133</v>
      </c>
      <c r="G11" s="3" t="s">
        <v>131</v>
      </c>
      <c r="H11" s="16">
        <v>1</v>
      </c>
      <c r="T11" s="12"/>
      <c r="U11" s="12"/>
    </row>
    <row r="12" spans="1:33" x14ac:dyDescent="0.15">
      <c r="A12" s="3" t="s">
        <v>5</v>
      </c>
      <c r="B12" s="3" t="s">
        <v>4</v>
      </c>
      <c r="C12" s="3" t="s">
        <v>6</v>
      </c>
      <c r="D12" s="3" t="s">
        <v>138</v>
      </c>
      <c r="E12" s="3" t="s">
        <v>81</v>
      </c>
      <c r="F12" s="12" t="s">
        <v>133</v>
      </c>
      <c r="G12" s="3" t="s">
        <v>131</v>
      </c>
      <c r="H12" s="16">
        <v>1</v>
      </c>
      <c r="J12" s="9"/>
      <c r="Q12" s="13"/>
      <c r="R12" s="13"/>
      <c r="U12" s="13"/>
      <c r="W12" s="13"/>
    </row>
    <row r="13" spans="1:33" x14ac:dyDescent="0.15">
      <c r="A13" s="3" t="s">
        <v>17</v>
      </c>
      <c r="B13" s="3" t="s">
        <v>12</v>
      </c>
      <c r="C13" s="3" t="s">
        <v>6</v>
      </c>
      <c r="D13" s="3" t="s">
        <v>139</v>
      </c>
      <c r="E13" s="3" t="s">
        <v>81</v>
      </c>
      <c r="F13" s="12" t="s">
        <v>133</v>
      </c>
      <c r="G13" s="3" t="s">
        <v>131</v>
      </c>
      <c r="H13" s="16">
        <v>1</v>
      </c>
      <c r="K13" s="12"/>
    </row>
    <row r="15" spans="1:33" ht="15" x14ac:dyDescent="0.15">
      <c r="A15" s="3" t="s">
        <v>17</v>
      </c>
      <c r="B15" s="3" t="s">
        <v>8</v>
      </c>
      <c r="C15" s="3" t="s">
        <v>83</v>
      </c>
      <c r="D15" s="23" t="s">
        <v>152</v>
      </c>
      <c r="E15" s="3" t="s">
        <v>81</v>
      </c>
      <c r="F15" s="12" t="s">
        <v>133</v>
      </c>
      <c r="G15" s="3" t="s">
        <v>137</v>
      </c>
      <c r="H15" s="16" t="s">
        <v>141</v>
      </c>
      <c r="K15" s="12"/>
    </row>
    <row r="16" spans="1:33" ht="15" x14ac:dyDescent="0.15">
      <c r="A16" s="3" t="s">
        <v>17</v>
      </c>
      <c r="B16" s="3" t="s">
        <v>9</v>
      </c>
      <c r="C16" s="3" t="s">
        <v>83</v>
      </c>
      <c r="D16" s="23" t="s">
        <v>153</v>
      </c>
      <c r="E16" s="3" t="s">
        <v>81</v>
      </c>
      <c r="F16" s="12" t="s">
        <v>133</v>
      </c>
      <c r="G16" s="3" t="s">
        <v>137</v>
      </c>
      <c r="H16" s="16" t="s">
        <v>142</v>
      </c>
      <c r="K16" s="12"/>
    </row>
    <row r="17" spans="1:18" x14ac:dyDescent="0.15">
      <c r="A17" s="3" t="s">
        <v>17</v>
      </c>
      <c r="B17" s="3" t="s">
        <v>11</v>
      </c>
      <c r="C17" s="3" t="s">
        <v>83</v>
      </c>
      <c r="D17" s="23" t="s">
        <v>152</v>
      </c>
      <c r="E17" s="3" t="s">
        <v>81</v>
      </c>
      <c r="F17" s="12" t="s">
        <v>133</v>
      </c>
      <c r="G17" s="3" t="s">
        <v>137</v>
      </c>
      <c r="H17" s="16">
        <v>1</v>
      </c>
      <c r="K17" s="12"/>
    </row>
    <row r="18" spans="1:18" x14ac:dyDescent="0.15">
      <c r="A18" s="3" t="s">
        <v>17</v>
      </c>
      <c r="B18" s="3" t="s">
        <v>10</v>
      </c>
      <c r="C18" s="3" t="s">
        <v>83</v>
      </c>
      <c r="D18" s="23" t="s">
        <v>154</v>
      </c>
      <c r="E18" s="3" t="s">
        <v>81</v>
      </c>
      <c r="F18" s="12" t="s">
        <v>133</v>
      </c>
      <c r="G18" s="3" t="s">
        <v>137</v>
      </c>
      <c r="H18" s="16">
        <v>1</v>
      </c>
      <c r="K18" s="12"/>
    </row>
    <row r="19" spans="1:18" x14ac:dyDescent="0.15">
      <c r="H19" s="16"/>
    </row>
    <row r="30" spans="1:18" x14ac:dyDescent="0.15">
      <c r="R30" s="5"/>
    </row>
    <row r="32" spans="1:18" x14ac:dyDescent="0.15">
      <c r="R32" s="5"/>
    </row>
    <row r="57" spans="18:18" x14ac:dyDescent="0.15">
      <c r="R57" s="5"/>
    </row>
    <row r="83" spans="2:2" x14ac:dyDescent="0.15">
      <c r="B83" s="14"/>
    </row>
    <row r="84" spans="2:2" x14ac:dyDescent="0.15">
      <c r="B84" s="14"/>
    </row>
    <row r="85" spans="2:2" x14ac:dyDescent="0.15">
      <c r="B85" s="14"/>
    </row>
  </sheetData>
  <mergeCells count="2">
    <mergeCell ref="V1:AB1"/>
    <mergeCell ref="U8:U10"/>
  </mergeCells>
  <phoneticPr fontId="8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5F82-B215-6442-AEF0-6EB5A705B8EB}">
  <dimension ref="A1:J13"/>
  <sheetViews>
    <sheetView zoomScale="110" zoomScaleNormal="110" workbookViewId="0"/>
  </sheetViews>
  <sheetFormatPr baseColWidth="10" defaultRowHeight="14" x14ac:dyDescent="0.15"/>
  <cols>
    <col min="1" max="1" width="10.83203125" style="23"/>
    <col min="2" max="2" width="14.6640625" style="23" customWidth="1"/>
    <col min="3" max="4" width="8.6640625" style="23" customWidth="1"/>
    <col min="5" max="5" width="13" style="23" customWidth="1"/>
    <col min="6" max="6" width="38" style="23" customWidth="1"/>
    <col min="7" max="7" width="15.33203125" style="23" customWidth="1"/>
    <col min="8" max="8" width="13.6640625" style="23" customWidth="1"/>
    <col min="9" max="9" width="15.33203125" style="23" customWidth="1"/>
    <col min="10" max="16384" width="10.83203125" style="23"/>
  </cols>
  <sheetData>
    <row r="1" spans="1:10" ht="43" customHeight="1" x14ac:dyDescent="0.15">
      <c r="A1" s="20" t="s">
        <v>16</v>
      </c>
      <c r="B1" s="20" t="s">
        <v>63</v>
      </c>
      <c r="C1" s="20" t="s">
        <v>147</v>
      </c>
      <c r="D1" s="20" t="s">
        <v>0</v>
      </c>
      <c r="E1" s="21" t="s">
        <v>13</v>
      </c>
      <c r="F1" s="21" t="s">
        <v>82</v>
      </c>
      <c r="G1" s="21" t="s">
        <v>26</v>
      </c>
      <c r="H1" s="20" t="s">
        <v>132</v>
      </c>
      <c r="I1" s="20" t="s">
        <v>130</v>
      </c>
      <c r="J1" s="22" t="s">
        <v>140</v>
      </c>
    </row>
    <row r="2" spans="1:10" ht="15" x14ac:dyDescent="0.15">
      <c r="A2" s="23" t="s">
        <v>17</v>
      </c>
      <c r="B2" s="23" t="s">
        <v>8</v>
      </c>
      <c r="C2" s="23">
        <v>42</v>
      </c>
      <c r="D2" s="24" t="s">
        <v>42</v>
      </c>
      <c r="E2" s="23" t="s">
        <v>83</v>
      </c>
      <c r="F2" s="23" t="s">
        <v>152</v>
      </c>
      <c r="G2" s="23" t="s">
        <v>148</v>
      </c>
      <c r="H2" s="25" t="s">
        <v>133</v>
      </c>
      <c r="I2" s="23" t="s">
        <v>137</v>
      </c>
      <c r="J2" s="26" t="s">
        <v>141</v>
      </c>
    </row>
    <row r="3" spans="1:10" ht="15" x14ac:dyDescent="0.15">
      <c r="A3" s="23" t="s">
        <v>17</v>
      </c>
      <c r="B3" s="23" t="s">
        <v>9</v>
      </c>
      <c r="C3" s="23">
        <v>54</v>
      </c>
      <c r="D3" s="24" t="s">
        <v>42</v>
      </c>
      <c r="E3" s="23" t="s">
        <v>83</v>
      </c>
      <c r="F3" s="23" t="s">
        <v>153</v>
      </c>
      <c r="G3" s="23" t="s">
        <v>149</v>
      </c>
      <c r="H3" s="25" t="s">
        <v>133</v>
      </c>
      <c r="I3" s="23" t="s">
        <v>137</v>
      </c>
      <c r="J3" s="26" t="s">
        <v>142</v>
      </c>
    </row>
    <row r="4" spans="1:10" x14ac:dyDescent="0.15">
      <c r="A4" s="23" t="s">
        <v>17</v>
      </c>
      <c r="B4" s="23" t="s">
        <v>11</v>
      </c>
      <c r="C4" s="23">
        <v>20</v>
      </c>
      <c r="D4" s="24" t="s">
        <v>42</v>
      </c>
      <c r="E4" s="23" t="s">
        <v>83</v>
      </c>
      <c r="F4" s="23" t="s">
        <v>152</v>
      </c>
      <c r="G4" s="23" t="s">
        <v>148</v>
      </c>
      <c r="H4" s="25" t="s">
        <v>133</v>
      </c>
      <c r="I4" s="23" t="s">
        <v>137</v>
      </c>
      <c r="J4" s="26">
        <v>1</v>
      </c>
    </row>
    <row r="5" spans="1:10" x14ac:dyDescent="0.15">
      <c r="A5" s="23" t="s">
        <v>17</v>
      </c>
      <c r="B5" s="23" t="s">
        <v>10</v>
      </c>
      <c r="C5" s="23">
        <v>26</v>
      </c>
      <c r="D5" s="24" t="s">
        <v>42</v>
      </c>
      <c r="E5" s="23" t="s">
        <v>83</v>
      </c>
      <c r="F5" s="23" t="s">
        <v>154</v>
      </c>
      <c r="G5" s="23" t="s">
        <v>148</v>
      </c>
      <c r="H5" s="25" t="s">
        <v>133</v>
      </c>
      <c r="I5" s="23" t="s">
        <v>137</v>
      </c>
      <c r="J5" s="26">
        <v>1</v>
      </c>
    </row>
    <row r="6" spans="1:10" x14ac:dyDescent="0.15">
      <c r="D6" s="24"/>
      <c r="J6" s="24"/>
    </row>
    <row r="7" spans="1:10" x14ac:dyDescent="0.15">
      <c r="A7" s="23" t="s">
        <v>17</v>
      </c>
      <c r="B7" s="23" t="s">
        <v>12</v>
      </c>
      <c r="C7" s="23">
        <v>74</v>
      </c>
      <c r="D7" s="24" t="s">
        <v>39</v>
      </c>
      <c r="E7" s="23" t="s">
        <v>6</v>
      </c>
      <c r="F7" s="23" t="s">
        <v>150</v>
      </c>
      <c r="G7" s="23" t="s">
        <v>151</v>
      </c>
      <c r="H7" s="25" t="s">
        <v>133</v>
      </c>
      <c r="I7" s="23" t="s">
        <v>131</v>
      </c>
      <c r="J7" s="26">
        <v>1</v>
      </c>
    </row>
    <row r="8" spans="1:10" x14ac:dyDescent="0.15">
      <c r="H8" s="25"/>
      <c r="J8" s="27"/>
    </row>
    <row r="9" spans="1:10" x14ac:dyDescent="0.15">
      <c r="H9" s="25"/>
      <c r="J9" s="27"/>
    </row>
    <row r="10" spans="1:10" x14ac:dyDescent="0.15">
      <c r="H10" s="25"/>
      <c r="J10" s="27"/>
    </row>
    <row r="11" spans="1:10" x14ac:dyDescent="0.15">
      <c r="H11" s="25"/>
      <c r="J11" s="27"/>
    </row>
    <row r="13" spans="1:10" x14ac:dyDescent="0.15">
      <c r="H13" s="25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E5276-1D4B-F64A-9363-212BF2F4177D}">
  <dimension ref="A1:AW10"/>
  <sheetViews>
    <sheetView workbookViewId="0"/>
  </sheetViews>
  <sheetFormatPr baseColWidth="10" defaultRowHeight="14" x14ac:dyDescent="0.15"/>
  <cols>
    <col min="1" max="10" width="10.83203125" style="3"/>
    <col min="11" max="12" width="14.6640625" style="3" customWidth="1"/>
    <col min="13" max="16384" width="10.83203125" style="3"/>
  </cols>
  <sheetData>
    <row r="1" spans="1:49" ht="103" customHeight="1" x14ac:dyDescent="0.15">
      <c r="A1" s="1" t="s">
        <v>2</v>
      </c>
      <c r="B1" s="1" t="s">
        <v>23</v>
      </c>
      <c r="C1" s="1" t="s">
        <v>0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x14ac:dyDescent="0.15">
      <c r="A2" s="3" t="s">
        <v>20</v>
      </c>
      <c r="B2" s="28">
        <v>39.082819999999998</v>
      </c>
      <c r="C2" s="19" t="s">
        <v>39</v>
      </c>
      <c r="D2" s="3">
        <v>1</v>
      </c>
      <c r="E2" s="3">
        <v>0</v>
      </c>
      <c r="F2" s="3" t="s">
        <v>18</v>
      </c>
      <c r="G2" s="3">
        <v>3</v>
      </c>
      <c r="H2" s="3">
        <v>3</v>
      </c>
      <c r="I2" s="3">
        <v>0</v>
      </c>
      <c r="J2" s="3">
        <v>0</v>
      </c>
      <c r="K2" s="4" t="s">
        <v>40</v>
      </c>
      <c r="L2" s="3" t="s">
        <v>41</v>
      </c>
      <c r="M2" s="3">
        <v>0.43018431899999998</v>
      </c>
      <c r="N2" s="3">
        <v>1</v>
      </c>
      <c r="O2" s="3">
        <v>7.3768016469999997</v>
      </c>
      <c r="P2" s="3">
        <v>0</v>
      </c>
      <c r="Q2" s="3">
        <v>24.70555937</v>
      </c>
      <c r="R2" s="3">
        <v>0</v>
      </c>
    </row>
    <row r="3" spans="1:49" x14ac:dyDescent="0.15">
      <c r="A3" s="3" t="s">
        <v>3</v>
      </c>
      <c r="B3" s="28">
        <v>74.078029999999998</v>
      </c>
      <c r="C3" s="19" t="s">
        <v>42</v>
      </c>
      <c r="D3" s="3">
        <v>0</v>
      </c>
      <c r="E3" s="3">
        <v>1</v>
      </c>
      <c r="F3" s="3" t="s">
        <v>18</v>
      </c>
      <c r="G3" s="3">
        <v>3</v>
      </c>
      <c r="H3" s="3">
        <v>3</v>
      </c>
      <c r="I3" s="3">
        <v>1</v>
      </c>
      <c r="J3" s="3">
        <v>0</v>
      </c>
      <c r="K3" s="4" t="s">
        <v>40</v>
      </c>
      <c r="L3" s="3" t="s">
        <v>43</v>
      </c>
      <c r="M3" s="3">
        <v>1</v>
      </c>
      <c r="N3" s="3">
        <v>0</v>
      </c>
      <c r="O3" s="3">
        <v>1.0981469000000001E-2</v>
      </c>
      <c r="P3" s="3">
        <v>1</v>
      </c>
      <c r="Q3" s="3">
        <v>0.92518874399999995</v>
      </c>
      <c r="R3" s="3">
        <v>1</v>
      </c>
    </row>
    <row r="4" spans="1:49" x14ac:dyDescent="0.15">
      <c r="A4" s="3" t="s">
        <v>14</v>
      </c>
      <c r="B4" s="28">
        <v>58.056130000000003</v>
      </c>
      <c r="C4" s="19" t="s">
        <v>39</v>
      </c>
      <c r="D4" s="3">
        <v>0</v>
      </c>
      <c r="E4" s="3">
        <v>0</v>
      </c>
      <c r="F4" s="3" t="s">
        <v>19</v>
      </c>
      <c r="G4" s="3">
        <v>3</v>
      </c>
      <c r="H4" s="3">
        <v>3</v>
      </c>
      <c r="I4" s="3">
        <v>0</v>
      </c>
      <c r="J4" s="3">
        <v>0</v>
      </c>
      <c r="K4" s="4" t="s">
        <v>40</v>
      </c>
      <c r="L4" s="3" t="s">
        <v>43</v>
      </c>
      <c r="M4" s="3">
        <v>0.75061732800000003</v>
      </c>
      <c r="N4" s="3">
        <v>1</v>
      </c>
      <c r="O4" s="3">
        <v>2.706932052</v>
      </c>
      <c r="P4" s="3">
        <v>0</v>
      </c>
      <c r="Q4" s="3">
        <v>5.3644474950000003</v>
      </c>
      <c r="R4" s="3">
        <v>0</v>
      </c>
    </row>
    <row r="5" spans="1:49" x14ac:dyDescent="0.15">
      <c r="A5" s="3" t="s">
        <v>21</v>
      </c>
      <c r="B5" s="28">
        <v>52.596850000000003</v>
      </c>
      <c r="C5" s="19" t="s">
        <v>39</v>
      </c>
      <c r="D5" s="3">
        <v>0</v>
      </c>
      <c r="E5" s="3">
        <v>1</v>
      </c>
      <c r="F5" s="3" t="s">
        <v>19</v>
      </c>
      <c r="G5" s="3">
        <v>3</v>
      </c>
      <c r="H5" s="3">
        <v>3</v>
      </c>
      <c r="I5" s="3">
        <v>2</v>
      </c>
      <c r="J5" s="3">
        <v>0</v>
      </c>
      <c r="K5" s="4" t="s">
        <v>40</v>
      </c>
      <c r="L5" s="3" t="s">
        <v>43</v>
      </c>
      <c r="M5" s="3">
        <v>0.845428446</v>
      </c>
      <c r="N5" s="3">
        <v>0</v>
      </c>
      <c r="O5" s="3">
        <v>7.4124914E-2</v>
      </c>
      <c r="P5" s="3">
        <v>1</v>
      </c>
      <c r="Q5" s="3">
        <v>0.59299931400000006</v>
      </c>
      <c r="R5" s="3">
        <v>1</v>
      </c>
    </row>
    <row r="6" spans="1:49" x14ac:dyDescent="0.15">
      <c r="A6" s="3" t="s">
        <v>22</v>
      </c>
      <c r="B6" s="28">
        <v>60.380560000000003</v>
      </c>
      <c r="C6" s="19" t="s">
        <v>39</v>
      </c>
      <c r="D6" s="3">
        <v>0</v>
      </c>
      <c r="E6" s="3">
        <v>0</v>
      </c>
      <c r="F6" s="3" t="s">
        <v>18</v>
      </c>
      <c r="G6" s="3">
        <v>3</v>
      </c>
      <c r="H6" s="3">
        <v>3</v>
      </c>
      <c r="I6" s="3">
        <v>2</v>
      </c>
      <c r="J6" s="3">
        <v>0</v>
      </c>
      <c r="K6" s="4" t="s">
        <v>40</v>
      </c>
      <c r="L6" s="3" t="s">
        <v>41</v>
      </c>
      <c r="M6" s="3">
        <v>0.57446857100000004</v>
      </c>
      <c r="N6" s="3">
        <v>1</v>
      </c>
      <c r="O6" s="3">
        <v>3.050102951</v>
      </c>
      <c r="P6" s="3">
        <v>1</v>
      </c>
      <c r="Q6" s="3">
        <v>11.19286205</v>
      </c>
      <c r="R6" s="3">
        <v>1</v>
      </c>
    </row>
    <row r="7" spans="1:49" x14ac:dyDescent="0.15">
      <c r="A7" s="3" t="s">
        <v>4</v>
      </c>
      <c r="B7" s="28">
        <v>72.224500000000006</v>
      </c>
      <c r="C7" s="19" t="s">
        <v>42</v>
      </c>
      <c r="D7" s="3">
        <v>0</v>
      </c>
      <c r="E7" s="3">
        <v>0</v>
      </c>
      <c r="F7" s="3" t="s">
        <v>44</v>
      </c>
      <c r="G7" s="3">
        <v>3</v>
      </c>
      <c r="H7" s="3">
        <v>3</v>
      </c>
      <c r="I7" s="3">
        <v>0</v>
      </c>
      <c r="J7" s="3">
        <v>0</v>
      </c>
      <c r="K7" s="4" t="s">
        <v>40</v>
      </c>
      <c r="L7" s="3" t="s">
        <v>41</v>
      </c>
      <c r="M7" s="3">
        <v>0.49775549200000002</v>
      </c>
      <c r="N7" s="3">
        <v>0</v>
      </c>
      <c r="O7" s="3">
        <v>2.6163349349999998</v>
      </c>
      <c r="P7" s="3">
        <v>1</v>
      </c>
      <c r="Q7" s="3">
        <v>4.1427590939999996</v>
      </c>
      <c r="R7" s="3">
        <v>0</v>
      </c>
    </row>
    <row r="10" spans="1:49" x14ac:dyDescent="0.15">
      <c r="K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scRNA-seq_samples</vt:lpstr>
      <vt:lpstr>Xenium+IHC_samples</vt:lpstr>
      <vt:lpstr>KS_samples_extra</vt:lpstr>
      <vt:lpstr>UCSF_samples_extra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Elin Vinsland</cp:lastModifiedBy>
  <dcterms:created xsi:type="dcterms:W3CDTF">2022-12-15T15:59:29Z</dcterms:created>
  <dcterms:modified xsi:type="dcterms:W3CDTF">2025-03-09T12:09:20Z</dcterms:modified>
</cp:coreProperties>
</file>