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ceron\Documents\Nanorobotics\NIR-PhotoKinetic-Therapy\Article Writting\Nature Chemistry MJH\Source Data\"/>
    </mc:Choice>
  </mc:AlternateContent>
  <xr:revisionPtr revIDLastSave="0" documentId="13_ncr:1_{E0F5F5A4-5C01-4596-9D39-E1DD705C1D2F}" xr6:coauthVersionLast="45" xr6:coauthVersionMax="45" xr10:uidLastSave="{00000000-0000-0000-0000-000000000000}"/>
  <bookViews>
    <workbookView xWindow="-120" yWindow="-120" windowWidth="20730" windowHeight="11160" xr2:uid="{934946A3-B580-4173-8A7D-9D3C838A7908}"/>
  </bookViews>
  <sheets>
    <sheet name="ED_Fig_6a-b" sheetId="13" r:id="rId1"/>
    <sheet name="ED_Fig_6d-e" sheetId="14" r:id="rId2"/>
    <sheet name="ED_Fig_6g room temp vs ICE" sheetId="1" r:id="rId3"/>
    <sheet name="t dmso ice" sheetId="9" r:id="rId4"/>
    <sheet name="t dmso_L ice" sheetId="10" r:id="rId5"/>
    <sheet name="t cy75 ice" sheetId="11" r:id="rId6"/>
    <sheet name="t cy75+L ice" sheetId="12" r:id="rId7"/>
  </sheets>
  <externalReferences>
    <externalReference r:id="rId8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V23" i="14" l="1"/>
  <c r="AU23" i="14"/>
  <c r="AT23" i="14"/>
  <c r="AS23" i="14"/>
  <c r="AR23" i="14"/>
  <c r="AE23" i="14"/>
  <c r="AD23" i="14"/>
  <c r="AC23" i="14"/>
  <c r="AB23" i="14"/>
  <c r="AA23" i="14"/>
  <c r="Z23" i="14"/>
  <c r="O23" i="14"/>
  <c r="M23" i="14"/>
  <c r="L23" i="14"/>
  <c r="K23" i="14"/>
  <c r="J23" i="14"/>
  <c r="I23" i="14"/>
  <c r="H23" i="14"/>
  <c r="AW22" i="14"/>
  <c r="AK22" i="14" s="1"/>
  <c r="AV22" i="14"/>
  <c r="AU22" i="14"/>
  <c r="AT22" i="14"/>
  <c r="AS22" i="14"/>
  <c r="AR22" i="14"/>
  <c r="AE22" i="14"/>
  <c r="AD22" i="14"/>
  <c r="AJ22" i="14" s="1"/>
  <c r="AC22" i="14"/>
  <c r="AF22" i="14" s="1"/>
  <c r="AB22" i="14"/>
  <c r="AA22" i="14"/>
  <c r="Z22" i="14"/>
  <c r="M22" i="14"/>
  <c r="S22" i="14" s="1"/>
  <c r="L22" i="14"/>
  <c r="R22" i="14" s="1"/>
  <c r="K22" i="14"/>
  <c r="J22" i="14"/>
  <c r="I22" i="14"/>
  <c r="H22" i="14"/>
  <c r="AV21" i="14"/>
  <c r="AU21" i="14"/>
  <c r="AT21" i="14"/>
  <c r="AW21" i="14" s="1"/>
  <c r="S21" i="14" s="1"/>
  <c r="AS21" i="14"/>
  <c r="AR21" i="14"/>
  <c r="AE21" i="14"/>
  <c r="AD21" i="14"/>
  <c r="AC21" i="14"/>
  <c r="AB21" i="14"/>
  <c r="AA21" i="14"/>
  <c r="Z21" i="14"/>
  <c r="N21" i="14"/>
  <c r="M21" i="14"/>
  <c r="L21" i="14"/>
  <c r="K21" i="14"/>
  <c r="J21" i="14"/>
  <c r="P21" i="14" s="1"/>
  <c r="I21" i="14"/>
  <c r="H21" i="14"/>
  <c r="AV20" i="14"/>
  <c r="AU20" i="14"/>
  <c r="AT20" i="14"/>
  <c r="AS20" i="14"/>
  <c r="AR20" i="14"/>
  <c r="AG20" i="14"/>
  <c r="AE20" i="14"/>
  <c r="AD20" i="14"/>
  <c r="AC20" i="14"/>
  <c r="AB20" i="14"/>
  <c r="AA20" i="14"/>
  <c r="Z20" i="14"/>
  <c r="M20" i="14"/>
  <c r="L20" i="14"/>
  <c r="K20" i="14"/>
  <c r="J20" i="14"/>
  <c r="I20" i="14"/>
  <c r="H20" i="14"/>
  <c r="AV19" i="14"/>
  <c r="AU19" i="14"/>
  <c r="AT19" i="14"/>
  <c r="AS19" i="14"/>
  <c r="AR19" i="14"/>
  <c r="AE19" i="14"/>
  <c r="AD19" i="14"/>
  <c r="AC19" i="14"/>
  <c r="AB19" i="14"/>
  <c r="AA19" i="14"/>
  <c r="Z19" i="14"/>
  <c r="M19" i="14"/>
  <c r="L19" i="14"/>
  <c r="K19" i="14"/>
  <c r="J19" i="14"/>
  <c r="O19" i="14" s="1"/>
  <c r="I19" i="14"/>
  <c r="H19" i="14"/>
  <c r="AW18" i="14"/>
  <c r="AK18" i="14" s="1"/>
  <c r="AV18" i="14"/>
  <c r="AU18" i="14"/>
  <c r="AT18" i="14"/>
  <c r="AS18" i="14"/>
  <c r="AR18" i="14"/>
  <c r="AF18" i="14"/>
  <c r="AE18" i="14"/>
  <c r="AD18" i="14"/>
  <c r="AC18" i="14"/>
  <c r="AB18" i="14"/>
  <c r="AA18" i="14"/>
  <c r="Z18" i="14"/>
  <c r="M18" i="14"/>
  <c r="L18" i="14"/>
  <c r="K18" i="14"/>
  <c r="J18" i="14"/>
  <c r="I18" i="14"/>
  <c r="H18" i="14"/>
  <c r="AV17" i="14"/>
  <c r="AU17" i="14"/>
  <c r="AT17" i="14"/>
  <c r="AW17" i="14" s="1"/>
  <c r="S17" i="14" s="1"/>
  <c r="AS17" i="14"/>
  <c r="AR17" i="14"/>
  <c r="AH17" i="14"/>
  <c r="AE17" i="14"/>
  <c r="AD17" i="14"/>
  <c r="AC17" i="14"/>
  <c r="AB17" i="14"/>
  <c r="AA17" i="14"/>
  <c r="Z17" i="14"/>
  <c r="N17" i="14"/>
  <c r="M17" i="14"/>
  <c r="L17" i="14"/>
  <c r="K17" i="14"/>
  <c r="J17" i="14"/>
  <c r="I17" i="14"/>
  <c r="H17" i="14"/>
  <c r="AV16" i="14"/>
  <c r="AU16" i="14"/>
  <c r="AT16" i="14"/>
  <c r="AS16" i="14"/>
  <c r="AR16" i="14"/>
  <c r="AE16" i="14"/>
  <c r="AD16" i="14"/>
  <c r="AC16" i="14"/>
  <c r="AB16" i="14"/>
  <c r="AG16" i="14" s="1"/>
  <c r="AA16" i="14"/>
  <c r="Z16" i="14"/>
  <c r="M16" i="14"/>
  <c r="L16" i="14"/>
  <c r="K16" i="14"/>
  <c r="O16" i="14" s="1"/>
  <c r="J16" i="14"/>
  <c r="I16" i="14"/>
  <c r="H16" i="14"/>
  <c r="AV15" i="14"/>
  <c r="AU15" i="14"/>
  <c r="AT15" i="14"/>
  <c r="AS15" i="14"/>
  <c r="AW15" i="14" s="1"/>
  <c r="AI15" i="14" s="1"/>
  <c r="AR15" i="14"/>
  <c r="AE15" i="14"/>
  <c r="AD15" i="14"/>
  <c r="AJ15" i="14" s="1"/>
  <c r="AC15" i="14"/>
  <c r="AB15" i="14"/>
  <c r="AA15" i="14"/>
  <c r="Z15" i="14"/>
  <c r="R15" i="14"/>
  <c r="O15" i="14"/>
  <c r="M15" i="14"/>
  <c r="L15" i="14"/>
  <c r="K15" i="14"/>
  <c r="J15" i="14"/>
  <c r="I15" i="14"/>
  <c r="H15" i="14"/>
  <c r="AW14" i="14"/>
  <c r="Q14" i="14" s="1"/>
  <c r="AV14" i="14"/>
  <c r="AU14" i="14"/>
  <c r="AT14" i="14"/>
  <c r="AS14" i="14"/>
  <c r="AR14" i="14"/>
  <c r="AF14" i="14"/>
  <c r="AE14" i="14"/>
  <c r="AD14" i="14"/>
  <c r="AC14" i="14"/>
  <c r="AB14" i="14"/>
  <c r="AA14" i="14"/>
  <c r="Z14" i="14"/>
  <c r="M14" i="14"/>
  <c r="S14" i="14" s="1"/>
  <c r="L14" i="14"/>
  <c r="K14" i="14"/>
  <c r="J14" i="14"/>
  <c r="I14" i="14"/>
  <c r="H14" i="14"/>
  <c r="AV13" i="14"/>
  <c r="AU13" i="14"/>
  <c r="AT13" i="14"/>
  <c r="AW13" i="14" s="1"/>
  <c r="AS13" i="14"/>
  <c r="AR13" i="14"/>
  <c r="AE13" i="14"/>
  <c r="AD13" i="14"/>
  <c r="AC13" i="14"/>
  <c r="AG13" i="14" s="1"/>
  <c r="AB13" i="14"/>
  <c r="AA13" i="14"/>
  <c r="Z13" i="14"/>
  <c r="M13" i="14"/>
  <c r="L13" i="14"/>
  <c r="K13" i="14"/>
  <c r="N13" i="14" s="1"/>
  <c r="J13" i="14"/>
  <c r="I13" i="14"/>
  <c r="H13" i="14"/>
  <c r="AV12" i="14"/>
  <c r="AU12" i="14"/>
  <c r="AT12" i="14"/>
  <c r="AS12" i="14"/>
  <c r="AR12" i="14"/>
  <c r="AG12" i="14"/>
  <c r="AE12" i="14"/>
  <c r="AD12" i="14"/>
  <c r="AC12" i="14"/>
  <c r="AB12" i="14"/>
  <c r="AA12" i="14"/>
  <c r="Z12" i="14"/>
  <c r="M12" i="14"/>
  <c r="L12" i="14"/>
  <c r="K12" i="14"/>
  <c r="J12" i="14"/>
  <c r="I12" i="14"/>
  <c r="H12" i="14"/>
  <c r="AV11" i="14"/>
  <c r="AU11" i="14"/>
  <c r="AT11" i="14"/>
  <c r="AS11" i="14"/>
  <c r="AW11" i="14" s="1"/>
  <c r="R11" i="14" s="1"/>
  <c r="AR11" i="14"/>
  <c r="AE11" i="14"/>
  <c r="AK11" i="14" s="1"/>
  <c r="AD11" i="14"/>
  <c r="AJ11" i="14" s="1"/>
  <c r="AC11" i="14"/>
  <c r="AB11" i="14"/>
  <c r="AA11" i="14"/>
  <c r="Z11" i="14"/>
  <c r="O11" i="14"/>
  <c r="M11" i="14"/>
  <c r="S11" i="14" s="1"/>
  <c r="L11" i="14"/>
  <c r="K11" i="14"/>
  <c r="J11" i="14"/>
  <c r="I11" i="14"/>
  <c r="H11" i="14"/>
  <c r="AW10" i="14"/>
  <c r="AV10" i="14"/>
  <c r="AU10" i="14"/>
  <c r="AT10" i="14"/>
  <c r="AS10" i="14"/>
  <c r="AR10" i="14"/>
  <c r="AK10" i="14"/>
  <c r="AE10" i="14"/>
  <c r="AD10" i="14"/>
  <c r="AJ10" i="14" s="1"/>
  <c r="AC10" i="14"/>
  <c r="AF10" i="14" s="1"/>
  <c r="AB10" i="14"/>
  <c r="AH10" i="14" s="1"/>
  <c r="AA10" i="14"/>
  <c r="Z10" i="14"/>
  <c r="Q10" i="14"/>
  <c r="M10" i="14"/>
  <c r="S10" i="14" s="1"/>
  <c r="L10" i="14"/>
  <c r="R10" i="14" s="1"/>
  <c r="K10" i="14"/>
  <c r="J10" i="14"/>
  <c r="I10" i="14"/>
  <c r="H10" i="14"/>
  <c r="AV9" i="14"/>
  <c r="AU9" i="14"/>
  <c r="AT9" i="14"/>
  <c r="AW9" i="14" s="1"/>
  <c r="AH9" i="14" s="1"/>
  <c r="AS9" i="14"/>
  <c r="AR9" i="14"/>
  <c r="AF9" i="14"/>
  <c r="AE9" i="14"/>
  <c r="AD9" i="14"/>
  <c r="AC9" i="14"/>
  <c r="AG9" i="14" s="1"/>
  <c r="AB9" i="14"/>
  <c r="AA9" i="14"/>
  <c r="Z9" i="14"/>
  <c r="S9" i="14"/>
  <c r="M9" i="14"/>
  <c r="L9" i="14"/>
  <c r="R9" i="14" s="1"/>
  <c r="K9" i="14"/>
  <c r="N9" i="14" s="1"/>
  <c r="J9" i="14"/>
  <c r="P9" i="14" s="1"/>
  <c r="I9" i="14"/>
  <c r="H9" i="14"/>
  <c r="AV8" i="14"/>
  <c r="AU8" i="14"/>
  <c r="AT8" i="14"/>
  <c r="AS8" i="14"/>
  <c r="AR8" i="14"/>
  <c r="AE8" i="14"/>
  <c r="AD8" i="14"/>
  <c r="AC8" i="14"/>
  <c r="AB8" i="14"/>
  <c r="AA8" i="14"/>
  <c r="Z8" i="14"/>
  <c r="M8" i="14"/>
  <c r="L8" i="14"/>
  <c r="K8" i="14"/>
  <c r="N8" i="14" s="1"/>
  <c r="J8" i="14"/>
  <c r="I8" i="14"/>
  <c r="H8" i="14"/>
  <c r="AV7" i="14"/>
  <c r="AU7" i="14"/>
  <c r="AT7" i="14"/>
  <c r="AS7" i="14"/>
  <c r="AR7" i="14"/>
  <c r="AE7" i="14"/>
  <c r="AD7" i="14"/>
  <c r="AC7" i="14"/>
  <c r="AB7" i="14"/>
  <c r="AG7" i="14" s="1"/>
  <c r="AA7" i="14"/>
  <c r="Z7" i="14"/>
  <c r="M7" i="14"/>
  <c r="L7" i="14"/>
  <c r="K7" i="14"/>
  <c r="J7" i="14"/>
  <c r="I7" i="14"/>
  <c r="H7" i="14"/>
  <c r="AV6" i="14"/>
  <c r="AU6" i="14"/>
  <c r="AW6" i="14" s="1"/>
  <c r="AT6" i="14"/>
  <c r="AS6" i="14"/>
  <c r="AR6" i="14"/>
  <c r="AE6" i="14"/>
  <c r="AD6" i="14"/>
  <c r="AC6" i="14"/>
  <c r="AB6" i="14"/>
  <c r="AA6" i="14"/>
  <c r="Z6" i="14"/>
  <c r="O6" i="14"/>
  <c r="M6" i="14"/>
  <c r="S6" i="14" s="1"/>
  <c r="L6" i="14"/>
  <c r="R6" i="14" s="1"/>
  <c r="K6" i="14"/>
  <c r="J6" i="14"/>
  <c r="I6" i="14"/>
  <c r="H6" i="14"/>
  <c r="AW5" i="14"/>
  <c r="AV5" i="14"/>
  <c r="AU5" i="14"/>
  <c r="AT5" i="14"/>
  <c r="AS5" i="14"/>
  <c r="AR5" i="14"/>
  <c r="AH5" i="14"/>
  <c r="AE5" i="14"/>
  <c r="AD5" i="14"/>
  <c r="AC5" i="14"/>
  <c r="AB5" i="14"/>
  <c r="AA5" i="14"/>
  <c r="Z5" i="14"/>
  <c r="S5" i="14"/>
  <c r="Q5" i="14"/>
  <c r="M5" i="14"/>
  <c r="L5" i="14"/>
  <c r="R5" i="14" s="1"/>
  <c r="K5" i="14"/>
  <c r="J5" i="14"/>
  <c r="I5" i="14"/>
  <c r="H5" i="14"/>
  <c r="AV4" i="14"/>
  <c r="AU4" i="14"/>
  <c r="AT4" i="14"/>
  <c r="AS4" i="14"/>
  <c r="AR4" i="14"/>
  <c r="AE4" i="14"/>
  <c r="AG4" i="14" s="1"/>
  <c r="AD4" i="14"/>
  <c r="AC4" i="14"/>
  <c r="AB4" i="14"/>
  <c r="AA4" i="14"/>
  <c r="Z4" i="14"/>
  <c r="M4" i="14"/>
  <c r="L4" i="14"/>
  <c r="K4" i="14"/>
  <c r="O4" i="14" s="1"/>
  <c r="J4" i="14"/>
  <c r="I4" i="14"/>
  <c r="H4" i="14"/>
  <c r="AV3" i="14"/>
  <c r="AU3" i="14"/>
  <c r="AT3" i="14"/>
  <c r="AS3" i="14"/>
  <c r="AR3" i="14"/>
  <c r="AE3" i="14"/>
  <c r="AD3" i="14"/>
  <c r="AC3" i="14"/>
  <c r="AB3" i="14"/>
  <c r="AA3" i="14"/>
  <c r="Z3" i="14"/>
  <c r="M3" i="14"/>
  <c r="L3" i="14"/>
  <c r="K3" i="14"/>
  <c r="J3" i="14"/>
  <c r="I3" i="14"/>
  <c r="H3" i="14"/>
  <c r="T24" i="13"/>
  <c r="S24" i="13"/>
  <c r="R24" i="13"/>
  <c r="V24" i="13" s="1"/>
  <c r="Q24" i="13"/>
  <c r="P24" i="13"/>
  <c r="L24" i="13"/>
  <c r="J24" i="13"/>
  <c r="I24" i="13"/>
  <c r="K24" i="13" s="1"/>
  <c r="H24" i="13"/>
  <c r="G24" i="13"/>
  <c r="F24" i="13"/>
  <c r="V23" i="13"/>
  <c r="U23" i="13"/>
  <c r="T23" i="13"/>
  <c r="S23" i="13"/>
  <c r="R23" i="13"/>
  <c r="Q23" i="13"/>
  <c r="P23" i="13"/>
  <c r="J23" i="13"/>
  <c r="L23" i="13" s="1"/>
  <c r="I23" i="13"/>
  <c r="H23" i="13"/>
  <c r="G23" i="13"/>
  <c r="F23" i="13"/>
  <c r="T22" i="13"/>
  <c r="S22" i="13"/>
  <c r="V22" i="13" s="1"/>
  <c r="R22" i="13"/>
  <c r="Q22" i="13"/>
  <c r="P22" i="13"/>
  <c r="J22" i="13"/>
  <c r="I22" i="13"/>
  <c r="H22" i="13"/>
  <c r="L22" i="13" s="1"/>
  <c r="G22" i="13"/>
  <c r="F22" i="13"/>
  <c r="T21" i="13"/>
  <c r="S21" i="13"/>
  <c r="R21" i="13"/>
  <c r="V21" i="13" s="1"/>
  <c r="Q21" i="13"/>
  <c r="P21" i="13"/>
  <c r="J21" i="13"/>
  <c r="I21" i="13"/>
  <c r="H21" i="13"/>
  <c r="L21" i="13" s="1"/>
  <c r="G21" i="13"/>
  <c r="F21" i="13"/>
  <c r="T20" i="13"/>
  <c r="S20" i="13"/>
  <c r="R20" i="13"/>
  <c r="V20" i="13" s="1"/>
  <c r="Q20" i="13"/>
  <c r="P20" i="13"/>
  <c r="L20" i="13"/>
  <c r="J20" i="13"/>
  <c r="I20" i="13"/>
  <c r="K20" i="13" s="1"/>
  <c r="H20" i="13"/>
  <c r="G20" i="13"/>
  <c r="F20" i="13"/>
  <c r="V19" i="13"/>
  <c r="U19" i="13"/>
  <c r="T19" i="13"/>
  <c r="S19" i="13"/>
  <c r="R19" i="13"/>
  <c r="Q19" i="13"/>
  <c r="P19" i="13"/>
  <c r="J19" i="13"/>
  <c r="K19" i="13" s="1"/>
  <c r="I19" i="13"/>
  <c r="H19" i="13"/>
  <c r="G19" i="13"/>
  <c r="F19" i="13"/>
  <c r="T18" i="13"/>
  <c r="S18" i="13"/>
  <c r="V18" i="13" s="1"/>
  <c r="R18" i="13"/>
  <c r="Q18" i="13"/>
  <c r="P18" i="13"/>
  <c r="J18" i="13"/>
  <c r="I18" i="13"/>
  <c r="H18" i="13"/>
  <c r="L18" i="13" s="1"/>
  <c r="G18" i="13"/>
  <c r="F18" i="13"/>
  <c r="T17" i="13"/>
  <c r="S17" i="13"/>
  <c r="R17" i="13"/>
  <c r="V17" i="13" s="1"/>
  <c r="Q17" i="13"/>
  <c r="P17" i="13"/>
  <c r="J17" i="13"/>
  <c r="I17" i="13"/>
  <c r="H17" i="13"/>
  <c r="L17" i="13" s="1"/>
  <c r="G17" i="13"/>
  <c r="F17" i="13"/>
  <c r="T16" i="13"/>
  <c r="S16" i="13"/>
  <c r="R16" i="13"/>
  <c r="V16" i="13" s="1"/>
  <c r="Q16" i="13"/>
  <c r="P16" i="13"/>
  <c r="L16" i="13"/>
  <c r="J16" i="13"/>
  <c r="I16" i="13"/>
  <c r="K16" i="13" s="1"/>
  <c r="H16" i="13"/>
  <c r="G16" i="13"/>
  <c r="F16" i="13"/>
  <c r="V15" i="13"/>
  <c r="U15" i="13"/>
  <c r="T15" i="13"/>
  <c r="S15" i="13"/>
  <c r="R15" i="13"/>
  <c r="Q15" i="13"/>
  <c r="P15" i="13"/>
  <c r="J15" i="13"/>
  <c r="K15" i="13" s="1"/>
  <c r="I15" i="13"/>
  <c r="H15" i="13"/>
  <c r="G15" i="13"/>
  <c r="F15" i="13"/>
  <c r="T14" i="13"/>
  <c r="S14" i="13"/>
  <c r="V14" i="13" s="1"/>
  <c r="R14" i="13"/>
  <c r="Q14" i="13"/>
  <c r="P14" i="13"/>
  <c r="J14" i="13"/>
  <c r="I14" i="13"/>
  <c r="H14" i="13"/>
  <c r="L14" i="13" s="1"/>
  <c r="G14" i="13"/>
  <c r="F14" i="13"/>
  <c r="T13" i="13"/>
  <c r="S13" i="13"/>
  <c r="R13" i="13"/>
  <c r="V13" i="13" s="1"/>
  <c r="Q13" i="13"/>
  <c r="P13" i="13"/>
  <c r="J13" i="13"/>
  <c r="I13" i="13"/>
  <c r="H13" i="13"/>
  <c r="L13" i="13" s="1"/>
  <c r="G13" i="13"/>
  <c r="F13" i="13"/>
  <c r="T12" i="13"/>
  <c r="S12" i="13"/>
  <c r="R12" i="13"/>
  <c r="V12" i="13" s="1"/>
  <c r="Q12" i="13"/>
  <c r="P12" i="13"/>
  <c r="L12" i="13"/>
  <c r="J12" i="13"/>
  <c r="I12" i="13"/>
  <c r="K12" i="13" s="1"/>
  <c r="H12" i="13"/>
  <c r="G12" i="13"/>
  <c r="F12" i="13"/>
  <c r="V11" i="13"/>
  <c r="U11" i="13"/>
  <c r="T11" i="13"/>
  <c r="S11" i="13"/>
  <c r="R11" i="13"/>
  <c r="Q11" i="13"/>
  <c r="P11" i="13"/>
  <c r="J11" i="13"/>
  <c r="L11" i="13" s="1"/>
  <c r="I11" i="13"/>
  <c r="H11" i="13"/>
  <c r="G11" i="13"/>
  <c r="F11" i="13"/>
  <c r="T10" i="13"/>
  <c r="S10" i="13"/>
  <c r="V10" i="13" s="1"/>
  <c r="R10" i="13"/>
  <c r="Q10" i="13"/>
  <c r="P10" i="13"/>
  <c r="J10" i="13"/>
  <c r="I10" i="13"/>
  <c r="H10" i="13"/>
  <c r="L10" i="13" s="1"/>
  <c r="G10" i="13"/>
  <c r="F10" i="13"/>
  <c r="T9" i="13"/>
  <c r="S9" i="13"/>
  <c r="R9" i="13"/>
  <c r="V9" i="13" s="1"/>
  <c r="Q9" i="13"/>
  <c r="P9" i="13"/>
  <c r="J9" i="13"/>
  <c r="I9" i="13"/>
  <c r="H9" i="13"/>
  <c r="L9" i="13" s="1"/>
  <c r="G9" i="13"/>
  <c r="F9" i="13"/>
  <c r="T8" i="13"/>
  <c r="S8" i="13"/>
  <c r="R8" i="13"/>
  <c r="V8" i="13" s="1"/>
  <c r="Q8" i="13"/>
  <c r="P8" i="13"/>
  <c r="L8" i="13"/>
  <c r="J8" i="13"/>
  <c r="I8" i="13"/>
  <c r="K8" i="13" s="1"/>
  <c r="H8" i="13"/>
  <c r="G8" i="13"/>
  <c r="F8" i="13"/>
  <c r="V7" i="13"/>
  <c r="U7" i="13"/>
  <c r="T7" i="13"/>
  <c r="S7" i="13"/>
  <c r="R7" i="13"/>
  <c r="Q7" i="13"/>
  <c r="P7" i="13"/>
  <c r="J7" i="13"/>
  <c r="L7" i="13" s="1"/>
  <c r="I7" i="13"/>
  <c r="H7" i="13"/>
  <c r="G7" i="13"/>
  <c r="F7" i="13"/>
  <c r="T6" i="13"/>
  <c r="S6" i="13"/>
  <c r="U6" i="13" s="1"/>
  <c r="R6" i="13"/>
  <c r="Q6" i="13"/>
  <c r="P6" i="13"/>
  <c r="J6" i="13"/>
  <c r="I6" i="13"/>
  <c r="H6" i="13"/>
  <c r="L6" i="13" s="1"/>
  <c r="G6" i="13"/>
  <c r="F6" i="13"/>
  <c r="T5" i="13"/>
  <c r="S5" i="13"/>
  <c r="R5" i="13"/>
  <c r="V5" i="13" s="1"/>
  <c r="Q5" i="13"/>
  <c r="P5" i="13"/>
  <c r="J5" i="13"/>
  <c r="I5" i="13"/>
  <c r="H5" i="13"/>
  <c r="L5" i="13" s="1"/>
  <c r="G5" i="13"/>
  <c r="F5" i="13"/>
  <c r="T4" i="13"/>
  <c r="S4" i="13"/>
  <c r="R4" i="13"/>
  <c r="V4" i="13" s="1"/>
  <c r="Q4" i="13"/>
  <c r="P4" i="13"/>
  <c r="L4" i="13"/>
  <c r="J4" i="13"/>
  <c r="I4" i="13"/>
  <c r="K4" i="13" s="1"/>
  <c r="H4" i="13"/>
  <c r="G4" i="13"/>
  <c r="F4" i="13"/>
  <c r="AG6" i="14" l="1"/>
  <c r="AI6" i="14"/>
  <c r="AF6" i="14"/>
  <c r="O3" i="14"/>
  <c r="S3" i="14"/>
  <c r="P7" i="14"/>
  <c r="P13" i="14"/>
  <c r="AF3" i="14"/>
  <c r="AG3" i="14"/>
  <c r="AM9" i="14"/>
  <c r="P3" i="14"/>
  <c r="AF5" i="14"/>
  <c r="AK5" i="14"/>
  <c r="AK6" i="14"/>
  <c r="Q6" i="14"/>
  <c r="AL10" i="14"/>
  <c r="S13" i="14"/>
  <c r="AH13" i="14"/>
  <c r="AW3" i="14"/>
  <c r="AJ3" i="14" s="1"/>
  <c r="R4" i="14"/>
  <c r="AL5" i="14"/>
  <c r="S7" i="14"/>
  <c r="AW7" i="14"/>
  <c r="R8" i="14"/>
  <c r="AF8" i="14"/>
  <c r="AW8" i="14"/>
  <c r="AI11" i="14"/>
  <c r="AW12" i="14"/>
  <c r="S12" i="14" s="1"/>
  <c r="R13" i="14"/>
  <c r="AJ13" i="14"/>
  <c r="AK14" i="14"/>
  <c r="P18" i="14"/>
  <c r="AH18" i="14"/>
  <c r="U21" i="14"/>
  <c r="T21" i="14"/>
  <c r="AK3" i="14"/>
  <c r="AF4" i="14"/>
  <c r="P5" i="14"/>
  <c r="O7" i="14"/>
  <c r="AI8" i="14"/>
  <c r="AJ9" i="14"/>
  <c r="AH12" i="14"/>
  <c r="AF12" i="14"/>
  <c r="AF13" i="14"/>
  <c r="AK13" i="14"/>
  <c r="P15" i="14"/>
  <c r="N15" i="14"/>
  <c r="AH15" i="14"/>
  <c r="N16" i="14"/>
  <c r="AK16" i="14"/>
  <c r="AI18" i="14"/>
  <c r="AG18" i="14"/>
  <c r="S19" i="14"/>
  <c r="Q21" i="14"/>
  <c r="O21" i="14"/>
  <c r="AG21" i="14"/>
  <c r="Q22" i="14"/>
  <c r="N4" i="14"/>
  <c r="AI4" i="14"/>
  <c r="O5" i="14"/>
  <c r="AK9" i="14"/>
  <c r="O12" i="14"/>
  <c r="AI12" i="14"/>
  <c r="Q15" i="14"/>
  <c r="R18" i="14"/>
  <c r="AJ18" i="14"/>
  <c r="AW20" i="14"/>
  <c r="R21" i="14"/>
  <c r="AJ21" i="14"/>
  <c r="AW23" i="14"/>
  <c r="Q9" i="14"/>
  <c r="T9" i="14" s="1"/>
  <c r="O9" i="14"/>
  <c r="AI10" i="14"/>
  <c r="AM10" i="14" s="1"/>
  <c r="AG10" i="14"/>
  <c r="Q13" i="14"/>
  <c r="O13" i="14"/>
  <c r="Q19" i="14"/>
  <c r="AK8" i="14"/>
  <c r="AH23" i="14"/>
  <c r="AG5" i="14"/>
  <c r="AI5" i="14"/>
  <c r="AM5" i="14" s="1"/>
  <c r="AG8" i="14"/>
  <c r="P11" i="14"/>
  <c r="N11" i="14"/>
  <c r="AH11" i="14"/>
  <c r="N12" i="14"/>
  <c r="AK12" i="14"/>
  <c r="AI14" i="14"/>
  <c r="AG14" i="14"/>
  <c r="S15" i="14"/>
  <c r="AK15" i="14"/>
  <c r="Q17" i="14"/>
  <c r="O17" i="14"/>
  <c r="AG17" i="14"/>
  <c r="Q18" i="14"/>
  <c r="O20" i="14"/>
  <c r="AI20" i="14"/>
  <c r="AH21" i="14"/>
  <c r="Q23" i="14"/>
  <c r="AH16" i="14"/>
  <c r="AF16" i="14"/>
  <c r="AF17" i="14"/>
  <c r="AK17" i="14"/>
  <c r="N19" i="14"/>
  <c r="AH19" i="14"/>
  <c r="N20" i="14"/>
  <c r="S20" i="14"/>
  <c r="AK20" i="14"/>
  <c r="AI22" i="14"/>
  <c r="AG22" i="14"/>
  <c r="AJ6" i="14"/>
  <c r="AH7" i="14"/>
  <c r="AF7" i="14"/>
  <c r="O8" i="14"/>
  <c r="Q8" i="14"/>
  <c r="N3" i="14"/>
  <c r="AW4" i="14"/>
  <c r="P6" i="14"/>
  <c r="N6" i="14"/>
  <c r="R12" i="14"/>
  <c r="P14" i="14"/>
  <c r="AH14" i="14"/>
  <c r="P17" i="14"/>
  <c r="S18" i="14"/>
  <c r="AH20" i="14"/>
  <c r="AF20" i="14"/>
  <c r="AF21" i="14"/>
  <c r="AK21" i="14"/>
  <c r="P23" i="14"/>
  <c r="N23" i="14"/>
  <c r="Q4" i="14"/>
  <c r="N5" i="14"/>
  <c r="AJ5" i="14"/>
  <c r="AH6" i="14"/>
  <c r="N7" i="14"/>
  <c r="AH8" i="14"/>
  <c r="P10" i="14"/>
  <c r="O10" i="14"/>
  <c r="N10" i="14"/>
  <c r="Q11" i="14"/>
  <c r="R14" i="14"/>
  <c r="AJ14" i="14"/>
  <c r="AW16" i="14"/>
  <c r="Q16" i="14" s="1"/>
  <c r="R17" i="14"/>
  <c r="AJ17" i="14"/>
  <c r="AM17" i="14" s="1"/>
  <c r="AW19" i="14"/>
  <c r="R20" i="14"/>
  <c r="P22" i="14"/>
  <c r="AH22" i="14"/>
  <c r="AI9" i="14"/>
  <c r="AL9" i="14" s="1"/>
  <c r="Q12" i="14"/>
  <c r="AI13" i="14"/>
  <c r="AI17" i="14"/>
  <c r="AL17" i="14" s="1"/>
  <c r="Q20" i="14"/>
  <c r="AI21" i="14"/>
  <c r="AF11" i="14"/>
  <c r="N14" i="14"/>
  <c r="AF15" i="14"/>
  <c r="N18" i="14"/>
  <c r="AF19" i="14"/>
  <c r="N22" i="14"/>
  <c r="AF23" i="14"/>
  <c r="AG11" i="14"/>
  <c r="O14" i="14"/>
  <c r="AG15" i="14"/>
  <c r="O18" i="14"/>
  <c r="AG19" i="14"/>
  <c r="O22" i="14"/>
  <c r="AG23" i="14"/>
  <c r="K7" i="13"/>
  <c r="K11" i="13"/>
  <c r="K23" i="13"/>
  <c r="U10" i="13"/>
  <c r="U14" i="13"/>
  <c r="L15" i="13"/>
  <c r="U18" i="13"/>
  <c r="L19" i="13"/>
  <c r="U22" i="13"/>
  <c r="K6" i="13"/>
  <c r="V6" i="13"/>
  <c r="K10" i="13"/>
  <c r="K14" i="13"/>
  <c r="K18" i="13"/>
  <c r="K22" i="13"/>
  <c r="U5" i="13"/>
  <c r="U9" i="13"/>
  <c r="U13" i="13"/>
  <c r="U17" i="13"/>
  <c r="U21" i="13"/>
  <c r="K5" i="13"/>
  <c r="K9" i="13"/>
  <c r="K13" i="13"/>
  <c r="K17" i="13"/>
  <c r="K21" i="13"/>
  <c r="U4" i="13"/>
  <c r="U8" i="13"/>
  <c r="U12" i="13"/>
  <c r="U16" i="13"/>
  <c r="U20" i="13"/>
  <c r="U24" i="13"/>
  <c r="E8" i="1"/>
  <c r="F12" i="1"/>
  <c r="E12" i="1"/>
  <c r="F11" i="1"/>
  <c r="E11" i="1"/>
  <c r="F10" i="1"/>
  <c r="E10" i="1"/>
  <c r="F9" i="1"/>
  <c r="E9" i="1"/>
  <c r="F8" i="1"/>
  <c r="F7" i="1"/>
  <c r="E7" i="1"/>
  <c r="F6" i="1"/>
  <c r="E6" i="1"/>
  <c r="F5" i="1"/>
  <c r="E5" i="1"/>
  <c r="U17" i="14" l="1"/>
  <c r="T17" i="14"/>
  <c r="U15" i="14"/>
  <c r="T15" i="14"/>
  <c r="U5" i="14"/>
  <c r="T5" i="14"/>
  <c r="R16" i="14"/>
  <c r="U13" i="14"/>
  <c r="T13" i="14"/>
  <c r="R19" i="14"/>
  <c r="AI19" i="14"/>
  <c r="AL19" i="14" s="1"/>
  <c r="AM14" i="14"/>
  <c r="AL14" i="14"/>
  <c r="Q3" i="14"/>
  <c r="AJ7" i="14"/>
  <c r="R7" i="14"/>
  <c r="AI7" i="14"/>
  <c r="AL7" i="14" s="1"/>
  <c r="Q7" i="14"/>
  <c r="T7" i="14" s="1"/>
  <c r="U14" i="14"/>
  <c r="T14" i="14"/>
  <c r="AM11" i="14"/>
  <c r="AL11" i="14"/>
  <c r="AM7" i="14"/>
  <c r="R23" i="14"/>
  <c r="U23" i="14" s="1"/>
  <c r="AI23" i="14"/>
  <c r="AM23" i="14" s="1"/>
  <c r="AM12" i="14"/>
  <c r="AL12" i="14"/>
  <c r="P12" i="14"/>
  <c r="AJ12" i="14"/>
  <c r="U9" i="14"/>
  <c r="AJ23" i="14"/>
  <c r="AM6" i="14"/>
  <c r="AL6" i="14"/>
  <c r="U6" i="14"/>
  <c r="T6" i="14"/>
  <c r="AL21" i="14"/>
  <c r="AM21" i="14"/>
  <c r="U10" i="14"/>
  <c r="T10" i="14"/>
  <c r="AL23" i="14"/>
  <c r="U3" i="14"/>
  <c r="AL8" i="14"/>
  <c r="AM16" i="14"/>
  <c r="AJ16" i="14"/>
  <c r="P16" i="14"/>
  <c r="S16" i="14"/>
  <c r="AM19" i="14"/>
  <c r="U11" i="14"/>
  <c r="T11" i="14"/>
  <c r="AI16" i="14"/>
  <c r="AL16" i="14" s="1"/>
  <c r="AJ19" i="14"/>
  <c r="AI3" i="14"/>
  <c r="R3" i="14"/>
  <c r="T3" i="14" s="1"/>
  <c r="AM22" i="14"/>
  <c r="AL22" i="14"/>
  <c r="AM20" i="14"/>
  <c r="AL20" i="14"/>
  <c r="S4" i="14"/>
  <c r="AJ4" i="14"/>
  <c r="P4" i="14"/>
  <c r="AK4" i="14"/>
  <c r="AH4" i="14"/>
  <c r="AK23" i="14"/>
  <c r="AK7" i="14"/>
  <c r="AM15" i="14"/>
  <c r="AL15" i="14"/>
  <c r="AM18" i="14"/>
  <c r="AL18" i="14"/>
  <c r="P8" i="14"/>
  <c r="S8" i="14"/>
  <c r="AJ8" i="14"/>
  <c r="AM8" i="14" s="1"/>
  <c r="AL13" i="14"/>
  <c r="AM13" i="14"/>
  <c r="U22" i="14"/>
  <c r="T22" i="14"/>
  <c r="S23" i="14"/>
  <c r="P19" i="14"/>
  <c r="P20" i="14"/>
  <c r="AJ20" i="14"/>
  <c r="AK19" i="14"/>
  <c r="U18" i="14"/>
  <c r="T18" i="14"/>
  <c r="AH3" i="14"/>
  <c r="T20" i="14" l="1"/>
  <c r="U20" i="14"/>
  <c r="T4" i="14"/>
  <c r="U4" i="14"/>
  <c r="AL3" i="14"/>
  <c r="AM3" i="14"/>
  <c r="U7" i="14"/>
  <c r="AL4" i="14"/>
  <c r="AM4" i="14"/>
  <c r="T8" i="14"/>
  <c r="U8" i="14"/>
  <c r="U19" i="14"/>
  <c r="T19" i="14"/>
  <c r="T16" i="14"/>
  <c r="U16" i="14"/>
  <c r="T23" i="14"/>
  <c r="T12" i="14"/>
  <c r="U12" i="14"/>
</calcChain>
</file>

<file path=xl/sharedStrings.xml><?xml version="1.0" encoding="utf-8"?>
<sst xmlns="http://schemas.openxmlformats.org/spreadsheetml/2006/main" count="176" uniqueCount="57">
  <si>
    <t>DMSO</t>
  </si>
  <si>
    <t>T1</t>
  </si>
  <si>
    <t>T2</t>
  </si>
  <si>
    <t>T3</t>
  </si>
  <si>
    <t>Average</t>
  </si>
  <si>
    <t>STD</t>
  </si>
  <si>
    <t>DMSO on ice</t>
  </si>
  <si>
    <t>Variable 1</t>
  </si>
  <si>
    <t>Variable 2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</si>
  <si>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</si>
  <si>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</si>
  <si>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</si>
  <si>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</si>
  <si>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</si>
  <si>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</si>
  <si>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</si>
  <si>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</si>
  <si>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</si>
  <si>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</si>
  <si>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t-Test: Two-Sample Assuming Unequal Variances</t>
  </si>
  <si>
    <t>Cy7.5-amine</t>
  </si>
  <si>
    <t>Cy7.5-amine + L</t>
  </si>
  <si>
    <t>DMSO + L on ice</t>
  </si>
  <si>
    <t>Cy7.5-amine on ice</t>
  </si>
  <si>
    <t>Cy7.5-amine + L on ice</t>
  </si>
  <si>
    <t>DMSO + L</t>
  </si>
  <si>
    <t>Temperature Recording using Nuclon dish Thermo Scientific</t>
  </si>
  <si>
    <t>Temp</t>
  </si>
  <si>
    <t>Temp Increase</t>
  </si>
  <si>
    <t>Time</t>
  </si>
  <si>
    <t>Cy7.5 + NIR (1)</t>
  </si>
  <si>
    <t>Cy7.5 + NIR (2)</t>
  </si>
  <si>
    <t>Cy7.5 + NIR (3)</t>
  </si>
  <si>
    <t>AVERAGE</t>
  </si>
  <si>
    <t>DMSO + NIR (1)</t>
  </si>
  <si>
    <t>DMSO + NIR (2)</t>
  </si>
  <si>
    <t>DMSO + NIR (3)</t>
  </si>
  <si>
    <t>ON ICE</t>
  </si>
  <si>
    <t>Cy7.5</t>
  </si>
  <si>
    <t>Cy7.5-water only</t>
  </si>
  <si>
    <t>DMSO-water only</t>
  </si>
  <si>
    <t>Only Water</t>
  </si>
  <si>
    <t xml:space="preserve"> Cy7.5</t>
  </si>
  <si>
    <t>ΔT</t>
  </si>
  <si>
    <t>AVERGE</t>
  </si>
  <si>
    <t>STDEV</t>
  </si>
  <si>
    <t xml:space="preserve">Subtraction-water only </t>
  </si>
  <si>
    <t>T DMSO</t>
  </si>
  <si>
    <t xml:space="preserve"> T DMSO</t>
  </si>
  <si>
    <t>Sub</t>
  </si>
  <si>
    <t>sub</t>
  </si>
  <si>
    <t>only water</t>
  </si>
  <si>
    <t xml:space="preserve">only water </t>
  </si>
  <si>
    <t>water only</t>
  </si>
  <si>
    <t>ΔT water</t>
  </si>
  <si>
    <t>t-Test: Two-Sample Assuming Equal Variances</t>
  </si>
  <si>
    <t>Pooled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</si>
</sst>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[1]Extended_Data_Figure_6ab!$C$3</c:f>
              <c:strCache>
                <c:ptCount val="1"/>
                <c:pt idx="0">
                  <c:v>Cy7.5 + NIR (1)</c:v>
                </c:pt>
              </c:strCache>
            </c:strRef>
          </c:tx>
          <c:spPr>
            <a:ln w="19050" cap="rnd">
              <a:solidFill>
                <a:schemeClr val="accent1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20000"/>
                  <a:lumOff val="80000"/>
                </a:schemeClr>
              </a:solidFill>
              <a:ln w="9525">
                <a:solidFill>
                  <a:schemeClr val="accent1">
                    <a:lumMod val="20000"/>
                    <a:lumOff val="80000"/>
                  </a:schemeClr>
                </a:solidFill>
              </a:ln>
              <a:effectLst/>
            </c:spPr>
          </c:marker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[1]Extended_Data_Figure_6ab!$C$4:$C$24</c:f>
              <c:numCache>
                <c:formatCode>General</c:formatCode>
                <c:ptCount val="21"/>
                <c:pt idx="0">
                  <c:v>19.7</c:v>
                </c:pt>
                <c:pt idx="1">
                  <c:v>19.8</c:v>
                </c:pt>
                <c:pt idx="2">
                  <c:v>20</c:v>
                </c:pt>
                <c:pt idx="3">
                  <c:v>20</c:v>
                </c:pt>
                <c:pt idx="4">
                  <c:v>20.100000000000001</c:v>
                </c:pt>
                <c:pt idx="5">
                  <c:v>20.100000000000001</c:v>
                </c:pt>
                <c:pt idx="6">
                  <c:v>20.100000000000001</c:v>
                </c:pt>
                <c:pt idx="7">
                  <c:v>20.2</c:v>
                </c:pt>
                <c:pt idx="8">
                  <c:v>20.100000000000001</c:v>
                </c:pt>
                <c:pt idx="9">
                  <c:v>20.100000000000001</c:v>
                </c:pt>
                <c:pt idx="10">
                  <c:v>20.2</c:v>
                </c:pt>
                <c:pt idx="11">
                  <c:v>20.100000000000001</c:v>
                </c:pt>
                <c:pt idx="12">
                  <c:v>20.100000000000001</c:v>
                </c:pt>
                <c:pt idx="13">
                  <c:v>20.2</c:v>
                </c:pt>
                <c:pt idx="14">
                  <c:v>20.2</c:v>
                </c:pt>
                <c:pt idx="15">
                  <c:v>20.2</c:v>
                </c:pt>
                <c:pt idx="16">
                  <c:v>20.2</c:v>
                </c:pt>
                <c:pt idx="17">
                  <c:v>20.2</c:v>
                </c:pt>
                <c:pt idx="18">
                  <c:v>20.2</c:v>
                </c:pt>
                <c:pt idx="19">
                  <c:v>20.2</c:v>
                </c:pt>
                <c:pt idx="20">
                  <c:v>20.2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0E0-454F-AE20-1AD387C64C12}"/>
            </c:ext>
          </c:extLst>
        </c:ser>
        <c:ser>
          <c:idx val="1"/>
          <c:order val="1"/>
          <c:tx>
            <c:strRef>
              <c:f>[1]Extended_Data_Figure_6ab!$D$3</c:f>
              <c:strCache>
                <c:ptCount val="1"/>
                <c:pt idx="0">
                  <c:v>Cy7.5 + NIR (2)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[1]Extended_Data_Figure_6ab!$D$4:$D$24</c:f>
              <c:numCache>
                <c:formatCode>General</c:formatCode>
                <c:ptCount val="21"/>
                <c:pt idx="0">
                  <c:v>19.7</c:v>
                </c:pt>
                <c:pt idx="1">
                  <c:v>19.8</c:v>
                </c:pt>
                <c:pt idx="2">
                  <c:v>19.8</c:v>
                </c:pt>
                <c:pt idx="3">
                  <c:v>19.8</c:v>
                </c:pt>
                <c:pt idx="4">
                  <c:v>19.8</c:v>
                </c:pt>
                <c:pt idx="5">
                  <c:v>19.8</c:v>
                </c:pt>
                <c:pt idx="6">
                  <c:v>19.8</c:v>
                </c:pt>
                <c:pt idx="7">
                  <c:v>19.8</c:v>
                </c:pt>
                <c:pt idx="8">
                  <c:v>19.899999999999999</c:v>
                </c:pt>
                <c:pt idx="9">
                  <c:v>19.8</c:v>
                </c:pt>
                <c:pt idx="10">
                  <c:v>19.8</c:v>
                </c:pt>
                <c:pt idx="11">
                  <c:v>19.8</c:v>
                </c:pt>
                <c:pt idx="12">
                  <c:v>19.899999999999999</c:v>
                </c:pt>
                <c:pt idx="13">
                  <c:v>19.8</c:v>
                </c:pt>
                <c:pt idx="14">
                  <c:v>19.8</c:v>
                </c:pt>
                <c:pt idx="15">
                  <c:v>19.899999999999999</c:v>
                </c:pt>
                <c:pt idx="16">
                  <c:v>19.899999999999999</c:v>
                </c:pt>
                <c:pt idx="17">
                  <c:v>19.8</c:v>
                </c:pt>
                <c:pt idx="18">
                  <c:v>19.899999999999999</c:v>
                </c:pt>
                <c:pt idx="19">
                  <c:v>19.899999999999999</c:v>
                </c:pt>
                <c:pt idx="20">
                  <c:v>19.899999999999999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0E0-454F-AE20-1AD387C64C12}"/>
            </c:ext>
          </c:extLst>
        </c:ser>
        <c:ser>
          <c:idx val="2"/>
          <c:order val="2"/>
          <c:tx>
            <c:strRef>
              <c:f>[1]Extended_Data_Figure_6ab!$E$3</c:f>
              <c:strCache>
                <c:ptCount val="1"/>
                <c:pt idx="0">
                  <c:v>Cy7.5 + NIR (3)</c:v>
                </c:pt>
              </c:strCache>
            </c:strRef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[1]Extended_Data_Figure_6ab!$E$4:$E$24</c:f>
              <c:numCache>
                <c:formatCode>General</c:formatCode>
                <c:ptCount val="21"/>
                <c:pt idx="0">
                  <c:v>19.5</c:v>
                </c:pt>
                <c:pt idx="1">
                  <c:v>19.600000000000001</c:v>
                </c:pt>
                <c:pt idx="2">
                  <c:v>19.8</c:v>
                </c:pt>
                <c:pt idx="3">
                  <c:v>19.8</c:v>
                </c:pt>
                <c:pt idx="4">
                  <c:v>19.8</c:v>
                </c:pt>
                <c:pt idx="5">
                  <c:v>19.8</c:v>
                </c:pt>
                <c:pt idx="6">
                  <c:v>19.899999999999999</c:v>
                </c:pt>
                <c:pt idx="7">
                  <c:v>20</c:v>
                </c:pt>
                <c:pt idx="8">
                  <c:v>19.899999999999999</c:v>
                </c:pt>
                <c:pt idx="9">
                  <c:v>19.899999999999999</c:v>
                </c:pt>
                <c:pt idx="10">
                  <c:v>19.899999999999999</c:v>
                </c:pt>
                <c:pt idx="11">
                  <c:v>19.899999999999999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19.899999999999999</c:v>
                </c:pt>
                <c:pt idx="18">
                  <c:v>19.899999999999999</c:v>
                </c:pt>
                <c:pt idx="19">
                  <c:v>19.899999999999999</c:v>
                </c:pt>
                <c:pt idx="20">
                  <c:v>20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0E0-454F-AE20-1AD387C64C12}"/>
            </c:ext>
          </c:extLst>
        </c:ser>
        <c:ser>
          <c:idx val="3"/>
          <c:order val="3"/>
          <c:tx>
            <c:strRef>
              <c:f>[1]Extended_Data_Figure_6ab!$M$3</c:f>
              <c:strCache>
                <c:ptCount val="1"/>
                <c:pt idx="0">
                  <c:v>DMSO + NIR (1)</c:v>
                </c:pt>
              </c:strCache>
            </c:strRef>
          </c:tx>
          <c:spPr>
            <a:ln w="19050" cap="rnd">
              <a:solidFill>
                <a:srgbClr val="FF0000">
                  <a:alpha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40000"/>
                </a:srgbClr>
              </a:solidFill>
              <a:ln w="9525">
                <a:solidFill>
                  <a:srgbClr val="FF0000">
                    <a:alpha val="40000"/>
                  </a:srgbClr>
                </a:solidFill>
              </a:ln>
              <a:effectLst/>
            </c:spPr>
          </c:marker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[1]Extended_Data_Figure_6ab!$M$4:$M$24</c:f>
              <c:numCache>
                <c:formatCode>General</c:formatCode>
                <c:ptCount val="21"/>
                <c:pt idx="0">
                  <c:v>19.8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20.100000000000001</c:v>
                </c:pt>
                <c:pt idx="5">
                  <c:v>20.100000000000001</c:v>
                </c:pt>
                <c:pt idx="6">
                  <c:v>20.2</c:v>
                </c:pt>
                <c:pt idx="7">
                  <c:v>20.2</c:v>
                </c:pt>
                <c:pt idx="8">
                  <c:v>20.2</c:v>
                </c:pt>
                <c:pt idx="9">
                  <c:v>20.2</c:v>
                </c:pt>
                <c:pt idx="10">
                  <c:v>20.2</c:v>
                </c:pt>
                <c:pt idx="11">
                  <c:v>20.3</c:v>
                </c:pt>
                <c:pt idx="12">
                  <c:v>20.2</c:v>
                </c:pt>
                <c:pt idx="13">
                  <c:v>20.3</c:v>
                </c:pt>
                <c:pt idx="14">
                  <c:v>20.2</c:v>
                </c:pt>
                <c:pt idx="15">
                  <c:v>20.2</c:v>
                </c:pt>
                <c:pt idx="16">
                  <c:v>20.100000000000001</c:v>
                </c:pt>
                <c:pt idx="17">
                  <c:v>20.100000000000001</c:v>
                </c:pt>
                <c:pt idx="18">
                  <c:v>20.100000000000001</c:v>
                </c:pt>
                <c:pt idx="19">
                  <c:v>20.2</c:v>
                </c:pt>
                <c:pt idx="20">
                  <c:v>20.100000000000001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0E0-454F-AE20-1AD387C64C12}"/>
            </c:ext>
          </c:extLst>
        </c:ser>
        <c:ser>
          <c:idx val="4"/>
          <c:order val="4"/>
          <c:tx>
            <c:strRef>
              <c:f>[1]Extended_Data_Figure_6ab!$N$3</c:f>
              <c:strCache>
                <c:ptCount val="1"/>
                <c:pt idx="0">
                  <c:v>DMSO + NIR (2)</c:v>
                </c:pt>
              </c:strCache>
            </c:strRef>
          </c:tx>
          <c:spPr>
            <a:ln w="19050" cap="rnd">
              <a:solidFill>
                <a:srgbClr val="FF0000">
                  <a:alpha val="8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80000"/>
                </a:srgbClr>
              </a:solidFill>
              <a:ln w="9525">
                <a:solidFill>
                  <a:srgbClr val="FF0000">
                    <a:alpha val="80000"/>
                  </a:srgbClr>
                </a:solidFill>
              </a:ln>
              <a:effectLst/>
            </c:spPr>
          </c:marker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[1]Extended_Data_Figure_6ab!$N$4:$N$24</c:f>
              <c:numCache>
                <c:formatCode>General</c:formatCode>
                <c:ptCount val="21"/>
                <c:pt idx="0">
                  <c:v>19.600000000000001</c:v>
                </c:pt>
                <c:pt idx="1">
                  <c:v>19.600000000000001</c:v>
                </c:pt>
                <c:pt idx="2">
                  <c:v>19.8</c:v>
                </c:pt>
                <c:pt idx="3">
                  <c:v>19.8</c:v>
                </c:pt>
                <c:pt idx="4">
                  <c:v>19.8</c:v>
                </c:pt>
                <c:pt idx="5">
                  <c:v>19.7</c:v>
                </c:pt>
                <c:pt idx="6">
                  <c:v>19.7</c:v>
                </c:pt>
                <c:pt idx="7">
                  <c:v>19.7</c:v>
                </c:pt>
                <c:pt idx="8">
                  <c:v>19.7</c:v>
                </c:pt>
                <c:pt idx="9">
                  <c:v>19.8</c:v>
                </c:pt>
                <c:pt idx="10">
                  <c:v>19.8</c:v>
                </c:pt>
                <c:pt idx="11">
                  <c:v>19.8</c:v>
                </c:pt>
                <c:pt idx="12">
                  <c:v>19.899999999999999</c:v>
                </c:pt>
                <c:pt idx="13">
                  <c:v>19.8</c:v>
                </c:pt>
                <c:pt idx="14">
                  <c:v>19.899999999999999</c:v>
                </c:pt>
                <c:pt idx="15">
                  <c:v>19.8</c:v>
                </c:pt>
                <c:pt idx="16">
                  <c:v>19.899999999999999</c:v>
                </c:pt>
                <c:pt idx="17">
                  <c:v>19.899999999999999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0E0-454F-AE20-1AD387C64C12}"/>
            </c:ext>
          </c:extLst>
        </c:ser>
        <c:ser>
          <c:idx val="5"/>
          <c:order val="5"/>
          <c:tx>
            <c:strRef>
              <c:f>[1]Extended_Data_Figure_6ab!$O$3</c:f>
              <c:strCache>
                <c:ptCount val="1"/>
                <c:pt idx="0">
                  <c:v>DMSO + NIR (3)</c:v>
                </c:pt>
              </c:strCache>
            </c:strRef>
          </c:tx>
          <c:spPr>
            <a:ln w="19050" cap="rnd">
              <a:solidFill>
                <a:srgbClr val="C00000">
                  <a:alpha val="7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>
                  <a:alpha val="70000"/>
                </a:srgbClr>
              </a:solidFill>
              <a:ln w="9525">
                <a:solidFill>
                  <a:srgbClr val="C00000">
                    <a:alpha val="70000"/>
                  </a:srgbClr>
                </a:solidFill>
              </a:ln>
              <a:effectLst/>
            </c:spPr>
          </c:marker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[1]Extended_Data_Figure_6ab!$O$4:$O$24</c:f>
              <c:numCache>
                <c:formatCode>General</c:formatCode>
                <c:ptCount val="21"/>
                <c:pt idx="0">
                  <c:v>19.600000000000001</c:v>
                </c:pt>
                <c:pt idx="1">
                  <c:v>19.7</c:v>
                </c:pt>
                <c:pt idx="2">
                  <c:v>19.8</c:v>
                </c:pt>
                <c:pt idx="3">
                  <c:v>19.8</c:v>
                </c:pt>
                <c:pt idx="4">
                  <c:v>19.8</c:v>
                </c:pt>
                <c:pt idx="5">
                  <c:v>19.899999999999999</c:v>
                </c:pt>
                <c:pt idx="6">
                  <c:v>19.899999999999999</c:v>
                </c:pt>
                <c:pt idx="7">
                  <c:v>19.899999999999999</c:v>
                </c:pt>
                <c:pt idx="8">
                  <c:v>19.899999999999999</c:v>
                </c:pt>
                <c:pt idx="9">
                  <c:v>19.899999999999999</c:v>
                </c:pt>
                <c:pt idx="10">
                  <c:v>19.899999999999999</c:v>
                </c:pt>
                <c:pt idx="11">
                  <c:v>19.899999999999999</c:v>
                </c:pt>
                <c:pt idx="12">
                  <c:v>19.899999999999999</c:v>
                </c:pt>
                <c:pt idx="13">
                  <c:v>19.899999999999999</c:v>
                </c:pt>
                <c:pt idx="14">
                  <c:v>19.899999999999999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19.899999999999999</c:v>
                </c:pt>
                <c:pt idx="19">
                  <c:v>20</c:v>
                </c:pt>
                <c:pt idx="20">
                  <c:v>20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0E0-454F-AE20-1AD387C64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823920"/>
        <c:axId val="620481320"/>
      </c:scatterChart>
      <c:valAx>
        <c:axId val="620823920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Time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(min)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81320"/>
        <c:crosses val="autoZero"/>
        <c:crossBetween val="midCat"/>
        <c:majorUnit val="2"/>
      </c:valAx>
      <c:valAx>
        <c:axId val="620481320"/>
        <c:scaling>
          <c:orientation val="minMax"/>
          <c:max val="21"/>
          <c:min val="1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8239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5740674461146902"/>
          <c:y val="0.4045122484689414"/>
          <c:w val="0.38686934966462533"/>
          <c:h val="0.3669014289880431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2"/>
          <c:order val="0"/>
          <c:tx>
            <c:v>Cy7.5 + NIR Light</c:v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[1]Extended_Data_Figure_6ab!$G$4:$G$24</c:f>
                <c:numCache>
                  <c:formatCode>General</c:formatCode>
                  <c:ptCount val="21"/>
                  <c:pt idx="0">
                    <c:v>0.11547005383792475</c:v>
                  </c:pt>
                  <c:pt idx="1">
                    <c:v>0.11547005383792475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0.17320508075688815</c:v>
                  </c:pt>
                  <c:pt idx="5">
                    <c:v>0.17320508075688815</c:v>
                  </c:pt>
                  <c:pt idx="6">
                    <c:v>0.15275252316519528</c:v>
                  </c:pt>
                  <c:pt idx="7">
                    <c:v>0.19999999999999929</c:v>
                  </c:pt>
                  <c:pt idx="8">
                    <c:v>0.1154700538379268</c:v>
                  </c:pt>
                  <c:pt idx="9">
                    <c:v>0.15275252316519528</c:v>
                  </c:pt>
                  <c:pt idx="10">
                    <c:v>0.20816659994661282</c:v>
                  </c:pt>
                  <c:pt idx="11">
                    <c:v>0.15275252316519528</c:v>
                  </c:pt>
                  <c:pt idx="12">
                    <c:v>0.10000000000000142</c:v>
                  </c:pt>
                  <c:pt idx="13">
                    <c:v>0.19999999999999929</c:v>
                  </c:pt>
                  <c:pt idx="14">
                    <c:v>0.19999999999999929</c:v>
                  </c:pt>
                  <c:pt idx="15">
                    <c:v>0.15275252316519489</c:v>
                  </c:pt>
                  <c:pt idx="16">
                    <c:v>0.15275252316519489</c:v>
                  </c:pt>
                  <c:pt idx="17">
                    <c:v>0.20816659994661282</c:v>
                  </c:pt>
                  <c:pt idx="18">
                    <c:v>0.17320508075688815</c:v>
                  </c:pt>
                  <c:pt idx="19">
                    <c:v>0.17320508075688815</c:v>
                  </c:pt>
                  <c:pt idx="20">
                    <c:v>0.15275252316519489</c:v>
                  </c:pt>
                </c:numCache>
              </c:numRef>
            </c:plus>
            <c:minus>
              <c:numRef>
                <c:f>[1]Extended_Data_Figure_6ab!$G$4:$G$24</c:f>
                <c:numCache>
                  <c:formatCode>General</c:formatCode>
                  <c:ptCount val="21"/>
                  <c:pt idx="0">
                    <c:v>0.11547005383792475</c:v>
                  </c:pt>
                  <c:pt idx="1">
                    <c:v>0.11547005383792475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0.17320508075688815</c:v>
                  </c:pt>
                  <c:pt idx="5">
                    <c:v>0.17320508075688815</c:v>
                  </c:pt>
                  <c:pt idx="6">
                    <c:v>0.15275252316519528</c:v>
                  </c:pt>
                  <c:pt idx="7">
                    <c:v>0.19999999999999929</c:v>
                  </c:pt>
                  <c:pt idx="8">
                    <c:v>0.1154700538379268</c:v>
                  </c:pt>
                  <c:pt idx="9">
                    <c:v>0.15275252316519528</c:v>
                  </c:pt>
                  <c:pt idx="10">
                    <c:v>0.20816659994661282</c:v>
                  </c:pt>
                  <c:pt idx="11">
                    <c:v>0.15275252316519528</c:v>
                  </c:pt>
                  <c:pt idx="12">
                    <c:v>0.10000000000000142</c:v>
                  </c:pt>
                  <c:pt idx="13">
                    <c:v>0.19999999999999929</c:v>
                  </c:pt>
                  <c:pt idx="14">
                    <c:v>0.19999999999999929</c:v>
                  </c:pt>
                  <c:pt idx="15">
                    <c:v>0.15275252316519489</c:v>
                  </c:pt>
                  <c:pt idx="16">
                    <c:v>0.15275252316519489</c:v>
                  </c:pt>
                  <c:pt idx="17">
                    <c:v>0.20816659994661282</c:v>
                  </c:pt>
                  <c:pt idx="18">
                    <c:v>0.17320508075688815</c:v>
                  </c:pt>
                  <c:pt idx="19">
                    <c:v>0.17320508075688815</c:v>
                  </c:pt>
                  <c:pt idx="20">
                    <c:v>0.15275252316519489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lumMod val="50000"/>
                  </a:schemeClr>
                </a:solidFill>
                <a:round/>
              </a:ln>
              <a:effectLst/>
            </c:spPr>
          </c:errBars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[1]Extended_Data_Figure_6ab!$F$4:$F$24</c:f>
              <c:numCache>
                <c:formatCode>General</c:formatCode>
                <c:ptCount val="21"/>
                <c:pt idx="0">
                  <c:v>19.633333333333333</c:v>
                </c:pt>
                <c:pt idx="1">
                  <c:v>19.733333333333334</c:v>
                </c:pt>
                <c:pt idx="2">
                  <c:v>19.866666666666664</c:v>
                </c:pt>
                <c:pt idx="3">
                  <c:v>19.866666666666664</c:v>
                </c:pt>
                <c:pt idx="4">
                  <c:v>19.900000000000002</c:v>
                </c:pt>
                <c:pt idx="5">
                  <c:v>19.900000000000002</c:v>
                </c:pt>
                <c:pt idx="6">
                  <c:v>19.933333333333334</c:v>
                </c:pt>
                <c:pt idx="7">
                  <c:v>20</c:v>
                </c:pt>
                <c:pt idx="8">
                  <c:v>19.966666666666665</c:v>
                </c:pt>
                <c:pt idx="9">
                  <c:v>19.933333333333334</c:v>
                </c:pt>
                <c:pt idx="10">
                  <c:v>19.966666666666665</c:v>
                </c:pt>
                <c:pt idx="11">
                  <c:v>19.933333333333334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20.033333333333331</c:v>
                </c:pt>
                <c:pt idx="16">
                  <c:v>20.033333333333331</c:v>
                </c:pt>
                <c:pt idx="17">
                  <c:v>19.966666666666665</c:v>
                </c:pt>
                <c:pt idx="18">
                  <c:v>19.999999999999996</c:v>
                </c:pt>
                <c:pt idx="19">
                  <c:v>19.999999999999996</c:v>
                </c:pt>
                <c:pt idx="20">
                  <c:v>20.033333333333331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FE5-4FF1-9AFE-0EE782A6D482}"/>
            </c:ext>
          </c:extLst>
        </c:ser>
        <c:ser>
          <c:idx val="3"/>
          <c:order val="1"/>
          <c:tx>
            <c:v>DMSO + NIR Light</c:v>
          </c:tx>
          <c:spPr>
            <a:ln w="19050" cap="rnd">
              <a:solidFill>
                <a:srgbClr val="FF0000">
                  <a:alpha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40000"/>
                </a:srgbClr>
              </a:solidFill>
              <a:ln w="9525">
                <a:solidFill>
                  <a:srgbClr val="FF0000">
                    <a:alpha val="40000"/>
                  </a:srgb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[1]Extended_Data_Figure_6ab!$Q$4:$Q$24</c:f>
                <c:numCache>
                  <c:formatCode>General</c:formatCode>
                  <c:ptCount val="21"/>
                  <c:pt idx="0">
                    <c:v>0.11547005383792475</c:v>
                  </c:pt>
                  <c:pt idx="1">
                    <c:v>0.20816659994661282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0.17320508075688815</c:v>
                  </c:pt>
                  <c:pt idx="5">
                    <c:v>0.20000000000000107</c:v>
                  </c:pt>
                  <c:pt idx="6">
                    <c:v>0.25166114784235838</c:v>
                  </c:pt>
                  <c:pt idx="7">
                    <c:v>0.25166114784235838</c:v>
                  </c:pt>
                  <c:pt idx="8">
                    <c:v>0.25166114784235838</c:v>
                  </c:pt>
                  <c:pt idx="9">
                    <c:v>0.20816659994661282</c:v>
                  </c:pt>
                  <c:pt idx="10">
                    <c:v>0.20816659994661282</c:v>
                  </c:pt>
                  <c:pt idx="11">
                    <c:v>0.26457513110645947</c:v>
                  </c:pt>
                  <c:pt idx="12">
                    <c:v>0.17320508075688815</c:v>
                  </c:pt>
                  <c:pt idx="13">
                    <c:v>0.26457513110645947</c:v>
                  </c:pt>
                  <c:pt idx="14">
                    <c:v>0.17320508075688815</c:v>
                  </c:pt>
                  <c:pt idx="15">
                    <c:v>0.19999999999999929</c:v>
                  </c:pt>
                  <c:pt idx="16">
                    <c:v>0.10000000000000142</c:v>
                  </c:pt>
                  <c:pt idx="17">
                    <c:v>0.10000000000000142</c:v>
                  </c:pt>
                  <c:pt idx="18">
                    <c:v>0.10000000000000142</c:v>
                  </c:pt>
                  <c:pt idx="19">
                    <c:v>0.11547005383792475</c:v>
                  </c:pt>
                  <c:pt idx="20">
                    <c:v>5.77350269189634E-2</c:v>
                  </c:pt>
                </c:numCache>
              </c:numRef>
            </c:plus>
            <c:minus>
              <c:numRef>
                <c:f>[1]Extended_Data_Figure_6ab!$Q$4:$Q$24</c:f>
                <c:numCache>
                  <c:formatCode>General</c:formatCode>
                  <c:ptCount val="21"/>
                  <c:pt idx="0">
                    <c:v>0.11547005383792475</c:v>
                  </c:pt>
                  <c:pt idx="1">
                    <c:v>0.20816659994661282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0.17320508075688815</c:v>
                  </c:pt>
                  <c:pt idx="5">
                    <c:v>0.20000000000000107</c:v>
                  </c:pt>
                  <c:pt idx="6">
                    <c:v>0.25166114784235838</c:v>
                  </c:pt>
                  <c:pt idx="7">
                    <c:v>0.25166114784235838</c:v>
                  </c:pt>
                  <c:pt idx="8">
                    <c:v>0.25166114784235838</c:v>
                  </c:pt>
                  <c:pt idx="9">
                    <c:v>0.20816659994661282</c:v>
                  </c:pt>
                  <c:pt idx="10">
                    <c:v>0.20816659994661282</c:v>
                  </c:pt>
                  <c:pt idx="11">
                    <c:v>0.26457513110645947</c:v>
                  </c:pt>
                  <c:pt idx="12">
                    <c:v>0.17320508075688815</c:v>
                  </c:pt>
                  <c:pt idx="13">
                    <c:v>0.26457513110645947</c:v>
                  </c:pt>
                  <c:pt idx="14">
                    <c:v>0.17320508075688815</c:v>
                  </c:pt>
                  <c:pt idx="15">
                    <c:v>0.19999999999999929</c:v>
                  </c:pt>
                  <c:pt idx="16">
                    <c:v>0.10000000000000142</c:v>
                  </c:pt>
                  <c:pt idx="17">
                    <c:v>0.10000000000000142</c:v>
                  </c:pt>
                  <c:pt idx="18">
                    <c:v>0.10000000000000142</c:v>
                  </c:pt>
                  <c:pt idx="19">
                    <c:v>0.11547005383792475</c:v>
                  </c:pt>
                  <c:pt idx="20">
                    <c:v>5.77350269189634E-2</c:v>
                  </c:pt>
                </c:numCache>
              </c:numRef>
            </c:minus>
            <c:spPr>
              <a:noFill/>
              <a:ln w="9525" cap="flat" cmpd="sng" algn="ctr">
                <a:solidFill>
                  <a:srgbClr val="FF0000">
                    <a:alpha val="40000"/>
                  </a:srgbClr>
                </a:solidFill>
                <a:round/>
              </a:ln>
              <a:effectLst/>
            </c:spPr>
          </c:errBars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[1]Extended_Data_Figure_6ab!$P$4:$P$24</c:f>
              <c:numCache>
                <c:formatCode>General</c:formatCode>
                <c:ptCount val="21"/>
                <c:pt idx="0">
                  <c:v>19.666666666666668</c:v>
                </c:pt>
                <c:pt idx="1">
                  <c:v>19.766666666666666</c:v>
                </c:pt>
                <c:pt idx="2">
                  <c:v>19.866666666666664</c:v>
                </c:pt>
                <c:pt idx="3">
                  <c:v>19.866666666666664</c:v>
                </c:pt>
                <c:pt idx="4">
                  <c:v>19.900000000000002</c:v>
                </c:pt>
                <c:pt idx="5">
                  <c:v>19.899999999999999</c:v>
                </c:pt>
                <c:pt idx="6">
                  <c:v>19.933333333333334</c:v>
                </c:pt>
                <c:pt idx="7">
                  <c:v>19.933333333333334</c:v>
                </c:pt>
                <c:pt idx="8">
                  <c:v>19.933333333333334</c:v>
                </c:pt>
                <c:pt idx="9">
                  <c:v>19.966666666666665</c:v>
                </c:pt>
                <c:pt idx="10">
                  <c:v>19.966666666666665</c:v>
                </c:pt>
                <c:pt idx="11">
                  <c:v>20</c:v>
                </c:pt>
                <c:pt idx="12">
                  <c:v>19.999999999999996</c:v>
                </c:pt>
                <c:pt idx="13">
                  <c:v>20</c:v>
                </c:pt>
                <c:pt idx="14">
                  <c:v>19.999999999999996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20.066666666666666</c:v>
                </c:pt>
                <c:pt idx="20">
                  <c:v>20.033333333333335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FE5-4FF1-9AFE-0EE782A6D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823920"/>
        <c:axId val="620481320"/>
      </c:scatterChart>
      <c:valAx>
        <c:axId val="620823920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Time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(min)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81320"/>
        <c:crosses val="autoZero"/>
        <c:crossBetween val="midCat"/>
        <c:majorUnit val="2"/>
      </c:valAx>
      <c:valAx>
        <c:axId val="620481320"/>
        <c:scaling>
          <c:orientation val="minMax"/>
          <c:max val="21"/>
          <c:min val="18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823920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6060539781012224"/>
          <c:y val="0.56191965587634884"/>
          <c:w val="0.55942827222354785"/>
          <c:h val="0.1770866141732283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2"/>
          <c:order val="0"/>
          <c:tx>
            <c:v>Cy7.5 + NIR Light</c:v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[1]Extended_Data_Figure_6ab!$L$4:$L$24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0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0.15275252316519489</c:v>
                  </c:pt>
                  <c:pt idx="5">
                    <c:v>0.15275252316519489</c:v>
                  </c:pt>
                  <c:pt idx="6">
                    <c:v>0.17320508075688709</c:v>
                  </c:pt>
                  <c:pt idx="7">
                    <c:v>0.23094010767584944</c:v>
                  </c:pt>
                  <c:pt idx="8">
                    <c:v>0.11547005383792576</c:v>
                  </c:pt>
                  <c:pt idx="9">
                    <c:v>0.17320508075688709</c:v>
                  </c:pt>
                  <c:pt idx="10">
                    <c:v>0.20816659994661227</c:v>
                  </c:pt>
                  <c:pt idx="11">
                    <c:v>0.17320508075688709</c:v>
                  </c:pt>
                  <c:pt idx="12">
                    <c:v>0.15275252316519525</c:v>
                  </c:pt>
                  <c:pt idx="13">
                    <c:v>0.23094010767584944</c:v>
                  </c:pt>
                  <c:pt idx="14">
                    <c:v>0.23094010767584944</c:v>
                  </c:pt>
                  <c:pt idx="15">
                    <c:v>0.17320508075688804</c:v>
                  </c:pt>
                  <c:pt idx="16">
                    <c:v>0.17320508075688804</c:v>
                  </c:pt>
                  <c:pt idx="17">
                    <c:v>0.20816659994661227</c:v>
                  </c:pt>
                  <c:pt idx="18">
                    <c:v>0.15275252316519489</c:v>
                  </c:pt>
                  <c:pt idx="19">
                    <c:v>0.15275252316519489</c:v>
                  </c:pt>
                  <c:pt idx="20">
                    <c:v>0.17320508075688804</c:v>
                  </c:pt>
                </c:numCache>
              </c:numRef>
            </c:plus>
            <c:minus>
              <c:numRef>
                <c:f>[1]Extended_Data_Figure_6ab!$L$4:$L$24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0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0.15275252316519489</c:v>
                  </c:pt>
                  <c:pt idx="5">
                    <c:v>0.15275252316519489</c:v>
                  </c:pt>
                  <c:pt idx="6">
                    <c:v>0.17320508075688709</c:v>
                  </c:pt>
                  <c:pt idx="7">
                    <c:v>0.23094010767584944</c:v>
                  </c:pt>
                  <c:pt idx="8">
                    <c:v>0.11547005383792576</c:v>
                  </c:pt>
                  <c:pt idx="9">
                    <c:v>0.17320508075688709</c:v>
                  </c:pt>
                  <c:pt idx="10">
                    <c:v>0.20816659994661227</c:v>
                  </c:pt>
                  <c:pt idx="11">
                    <c:v>0.17320508075688709</c:v>
                  </c:pt>
                  <c:pt idx="12">
                    <c:v>0.15275252316519525</c:v>
                  </c:pt>
                  <c:pt idx="13">
                    <c:v>0.23094010767584944</c:v>
                  </c:pt>
                  <c:pt idx="14">
                    <c:v>0.23094010767584944</c:v>
                  </c:pt>
                  <c:pt idx="15">
                    <c:v>0.17320508075688804</c:v>
                  </c:pt>
                  <c:pt idx="16">
                    <c:v>0.17320508075688804</c:v>
                  </c:pt>
                  <c:pt idx="17">
                    <c:v>0.20816659994661227</c:v>
                  </c:pt>
                  <c:pt idx="18">
                    <c:v>0.15275252316519489</c:v>
                  </c:pt>
                  <c:pt idx="19">
                    <c:v>0.15275252316519489</c:v>
                  </c:pt>
                  <c:pt idx="20">
                    <c:v>0.17320508075688804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lumMod val="50000"/>
                  </a:schemeClr>
                </a:solidFill>
                <a:round/>
              </a:ln>
              <a:effectLst/>
            </c:spPr>
          </c:errBars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[1]Extended_Data_Figure_6ab!$K$4:$K$24</c:f>
              <c:numCache>
                <c:formatCode>General</c:formatCode>
                <c:ptCount val="21"/>
                <c:pt idx="0">
                  <c:v>0</c:v>
                </c:pt>
                <c:pt idx="1">
                  <c:v>0.10000000000000142</c:v>
                </c:pt>
                <c:pt idx="2">
                  <c:v>0.23333333333333428</c:v>
                </c:pt>
                <c:pt idx="3">
                  <c:v>0.23333333333333428</c:v>
                </c:pt>
                <c:pt idx="4">
                  <c:v>0.26666666666666811</c:v>
                </c:pt>
                <c:pt idx="5">
                  <c:v>0.26666666666666811</c:v>
                </c:pt>
                <c:pt idx="6">
                  <c:v>0.30000000000000071</c:v>
                </c:pt>
                <c:pt idx="7">
                  <c:v>0.36666666666666714</c:v>
                </c:pt>
                <c:pt idx="8">
                  <c:v>0.33333333333333331</c:v>
                </c:pt>
                <c:pt idx="9">
                  <c:v>0.30000000000000071</c:v>
                </c:pt>
                <c:pt idx="10">
                  <c:v>0.33333333333333331</c:v>
                </c:pt>
                <c:pt idx="11">
                  <c:v>0.30000000000000071</c:v>
                </c:pt>
                <c:pt idx="12">
                  <c:v>0.36666666666666714</c:v>
                </c:pt>
                <c:pt idx="13">
                  <c:v>0.36666666666666714</c:v>
                </c:pt>
                <c:pt idx="14">
                  <c:v>0.36666666666666714</c:v>
                </c:pt>
                <c:pt idx="15">
                  <c:v>0.39999999999999974</c:v>
                </c:pt>
                <c:pt idx="16">
                  <c:v>0.39999999999999974</c:v>
                </c:pt>
                <c:pt idx="17">
                  <c:v>0.33333333333333331</c:v>
                </c:pt>
                <c:pt idx="18">
                  <c:v>0.36666666666666597</c:v>
                </c:pt>
                <c:pt idx="19">
                  <c:v>0.36666666666666597</c:v>
                </c:pt>
                <c:pt idx="20">
                  <c:v>0.39999999999999974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782-4E7F-8360-D8386D1E433D}"/>
            </c:ext>
          </c:extLst>
        </c:ser>
        <c:ser>
          <c:idx val="3"/>
          <c:order val="1"/>
          <c:tx>
            <c:v>DMSO + NIR Light</c:v>
          </c:tx>
          <c:spPr>
            <a:ln w="19050" cap="rnd">
              <a:solidFill>
                <a:srgbClr val="FF0000">
                  <a:alpha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40000"/>
                </a:srgbClr>
              </a:solidFill>
              <a:ln w="9525">
                <a:solidFill>
                  <a:srgbClr val="FF0000">
                    <a:alpha val="40000"/>
                  </a:srgb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[1]Extended_Data_Figure_6ab!$V$4:$V$24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9.9999999999999645E-2</c:v>
                  </c:pt>
                  <c:pt idx="2">
                    <c:v>0</c:v>
                  </c:pt>
                  <c:pt idx="3">
                    <c:v>0</c:v>
                  </c:pt>
                  <c:pt idx="4">
                    <c:v>5.7735026918963483E-2</c:v>
                  </c:pt>
                  <c:pt idx="5">
                    <c:v>0.1154700538379257</c:v>
                  </c:pt>
                  <c:pt idx="6">
                    <c:v>0.15275252316519489</c:v>
                  </c:pt>
                  <c:pt idx="7">
                    <c:v>0.15275252316519489</c:v>
                  </c:pt>
                  <c:pt idx="8">
                    <c:v>0.15275252316519489</c:v>
                  </c:pt>
                  <c:pt idx="9">
                    <c:v>9.9999999999999631E-2</c:v>
                  </c:pt>
                  <c:pt idx="10">
                    <c:v>9.9999999999999631E-2</c:v>
                  </c:pt>
                  <c:pt idx="11">
                    <c:v>0.15275252316519525</c:v>
                  </c:pt>
                  <c:pt idx="12">
                    <c:v>5.7735026918963483E-2</c:v>
                  </c:pt>
                  <c:pt idx="13">
                    <c:v>0.15275252316519525</c:v>
                  </c:pt>
                  <c:pt idx="14">
                    <c:v>5.7735026918963483E-2</c:v>
                  </c:pt>
                  <c:pt idx="15">
                    <c:v>0.11547005383792468</c:v>
                  </c:pt>
                  <c:pt idx="16">
                    <c:v>5.7735026918962283E-2</c:v>
                  </c:pt>
                  <c:pt idx="17">
                    <c:v>5.7735026918962283E-2</c:v>
                  </c:pt>
                  <c:pt idx="18">
                    <c:v>5.7735026918962283E-2</c:v>
                  </c:pt>
                  <c:pt idx="19">
                    <c:v>0</c:v>
                  </c:pt>
                  <c:pt idx="20">
                    <c:v>5.7735026918961319E-2</c:v>
                  </c:pt>
                </c:numCache>
              </c:numRef>
            </c:plus>
            <c:minus>
              <c:numRef>
                <c:f>[1]Extended_Data_Figure_6ab!$V$4:$V$24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9.9999999999999645E-2</c:v>
                  </c:pt>
                  <c:pt idx="2">
                    <c:v>0</c:v>
                  </c:pt>
                  <c:pt idx="3">
                    <c:v>0</c:v>
                  </c:pt>
                  <c:pt idx="4">
                    <c:v>5.7735026918963483E-2</c:v>
                  </c:pt>
                  <c:pt idx="5">
                    <c:v>0.1154700538379257</c:v>
                  </c:pt>
                  <c:pt idx="6">
                    <c:v>0.15275252316519489</c:v>
                  </c:pt>
                  <c:pt idx="7">
                    <c:v>0.15275252316519489</c:v>
                  </c:pt>
                  <c:pt idx="8">
                    <c:v>0.15275252316519489</c:v>
                  </c:pt>
                  <c:pt idx="9">
                    <c:v>9.9999999999999631E-2</c:v>
                  </c:pt>
                  <c:pt idx="10">
                    <c:v>9.9999999999999631E-2</c:v>
                  </c:pt>
                  <c:pt idx="11">
                    <c:v>0.15275252316519525</c:v>
                  </c:pt>
                  <c:pt idx="12">
                    <c:v>5.7735026918963483E-2</c:v>
                  </c:pt>
                  <c:pt idx="13">
                    <c:v>0.15275252316519525</c:v>
                  </c:pt>
                  <c:pt idx="14">
                    <c:v>5.7735026918963483E-2</c:v>
                  </c:pt>
                  <c:pt idx="15">
                    <c:v>0.11547005383792468</c:v>
                  </c:pt>
                  <c:pt idx="16">
                    <c:v>5.7735026918962283E-2</c:v>
                  </c:pt>
                  <c:pt idx="17">
                    <c:v>5.7735026918962283E-2</c:v>
                  </c:pt>
                  <c:pt idx="18">
                    <c:v>5.7735026918962283E-2</c:v>
                  </c:pt>
                  <c:pt idx="19">
                    <c:v>0</c:v>
                  </c:pt>
                  <c:pt idx="20">
                    <c:v>5.7735026918961319E-2</c:v>
                  </c:pt>
                </c:numCache>
              </c:numRef>
            </c:minus>
            <c:spPr>
              <a:noFill/>
              <a:ln w="9525" cap="flat" cmpd="sng" algn="ctr">
                <a:solidFill>
                  <a:srgbClr val="FF0000">
                    <a:alpha val="40000"/>
                  </a:srgbClr>
                </a:solidFill>
                <a:round/>
              </a:ln>
              <a:effectLst/>
            </c:spPr>
          </c:errBars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[1]Extended_Data_Figure_6ab!$U$4:$U$24</c:f>
              <c:numCache>
                <c:formatCode>General</c:formatCode>
                <c:ptCount val="21"/>
                <c:pt idx="0">
                  <c:v>0</c:v>
                </c:pt>
                <c:pt idx="1">
                  <c:v>9.9999999999999048E-2</c:v>
                </c:pt>
                <c:pt idx="2">
                  <c:v>0.19999999999999929</c:v>
                </c:pt>
                <c:pt idx="3">
                  <c:v>0.19999999999999929</c:v>
                </c:pt>
                <c:pt idx="4">
                  <c:v>0.23333333333333309</c:v>
                </c:pt>
                <c:pt idx="5">
                  <c:v>0.23333333333333192</c:v>
                </c:pt>
                <c:pt idx="6">
                  <c:v>0.26666666666666455</c:v>
                </c:pt>
                <c:pt idx="7">
                  <c:v>0.26666666666666455</c:v>
                </c:pt>
                <c:pt idx="8">
                  <c:v>0.26666666666666455</c:v>
                </c:pt>
                <c:pt idx="9">
                  <c:v>0.29999999999999832</c:v>
                </c:pt>
                <c:pt idx="10">
                  <c:v>0.29999999999999832</c:v>
                </c:pt>
                <c:pt idx="11">
                  <c:v>0.33333333333333215</c:v>
                </c:pt>
                <c:pt idx="12">
                  <c:v>0.33333333333333098</c:v>
                </c:pt>
                <c:pt idx="13">
                  <c:v>0.33333333333333215</c:v>
                </c:pt>
                <c:pt idx="14">
                  <c:v>0.33333333333333098</c:v>
                </c:pt>
                <c:pt idx="15">
                  <c:v>0.33333333333333215</c:v>
                </c:pt>
                <c:pt idx="16">
                  <c:v>0.33333333333333215</c:v>
                </c:pt>
                <c:pt idx="17">
                  <c:v>0.33333333333333215</c:v>
                </c:pt>
                <c:pt idx="18">
                  <c:v>0.33333333333333215</c:v>
                </c:pt>
                <c:pt idx="19">
                  <c:v>0.39999999999999858</c:v>
                </c:pt>
                <c:pt idx="20">
                  <c:v>0.36666666666666597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782-4E7F-8360-D8386D1E4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823920"/>
        <c:axId val="620481320"/>
      </c:scatterChart>
      <c:valAx>
        <c:axId val="620823920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Time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(min)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81320"/>
        <c:crosses val="autoZero"/>
        <c:crossBetween val="midCat"/>
        <c:majorUnit val="2"/>
      </c:valAx>
      <c:valAx>
        <c:axId val="620481320"/>
        <c:scaling>
          <c:orientation val="minMax"/>
          <c:max val="0.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l-GR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Δ</a:t>
                </a: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T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823920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4696903417375859"/>
          <c:y val="5.266039661708953E-2"/>
          <c:w val="0.55942827222354785"/>
          <c:h val="0.1770866141732283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2"/>
          <c:order val="0"/>
          <c:tx>
            <c:v>Cy7.5-amine + L</c:v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[1]Extended_Data_Figure_6ab!$G$4:$G$24</c:f>
                <c:numCache>
                  <c:formatCode>General</c:formatCode>
                  <c:ptCount val="21"/>
                  <c:pt idx="0">
                    <c:v>0.11547005383792475</c:v>
                  </c:pt>
                  <c:pt idx="1">
                    <c:v>0.11547005383792475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0.17320508075688815</c:v>
                  </c:pt>
                  <c:pt idx="5">
                    <c:v>0.17320508075688815</c:v>
                  </c:pt>
                  <c:pt idx="6">
                    <c:v>0.15275252316519528</c:v>
                  </c:pt>
                  <c:pt idx="7">
                    <c:v>0.19999999999999929</c:v>
                  </c:pt>
                  <c:pt idx="8">
                    <c:v>0.1154700538379268</c:v>
                  </c:pt>
                  <c:pt idx="9">
                    <c:v>0.15275252316519528</c:v>
                  </c:pt>
                  <c:pt idx="10">
                    <c:v>0.20816659994661282</c:v>
                  </c:pt>
                  <c:pt idx="11">
                    <c:v>0.15275252316519528</c:v>
                  </c:pt>
                  <c:pt idx="12">
                    <c:v>0.10000000000000142</c:v>
                  </c:pt>
                  <c:pt idx="13">
                    <c:v>0.19999999999999929</c:v>
                  </c:pt>
                  <c:pt idx="14">
                    <c:v>0.19999999999999929</c:v>
                  </c:pt>
                  <c:pt idx="15">
                    <c:v>0.15275252316519489</c:v>
                  </c:pt>
                  <c:pt idx="16">
                    <c:v>0.15275252316519489</c:v>
                  </c:pt>
                  <c:pt idx="17">
                    <c:v>0.20816659994661282</c:v>
                  </c:pt>
                  <c:pt idx="18">
                    <c:v>0.17320508075688815</c:v>
                  </c:pt>
                  <c:pt idx="19">
                    <c:v>0.17320508075688815</c:v>
                  </c:pt>
                  <c:pt idx="20">
                    <c:v>0.15275252316519489</c:v>
                  </c:pt>
                </c:numCache>
              </c:numRef>
            </c:plus>
            <c:minus>
              <c:numRef>
                <c:f>[1]Extended_Data_Figure_6ab!$G$4:$G$24</c:f>
                <c:numCache>
                  <c:formatCode>General</c:formatCode>
                  <c:ptCount val="21"/>
                  <c:pt idx="0">
                    <c:v>0.11547005383792475</c:v>
                  </c:pt>
                  <c:pt idx="1">
                    <c:v>0.11547005383792475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0.17320508075688815</c:v>
                  </c:pt>
                  <c:pt idx="5">
                    <c:v>0.17320508075688815</c:v>
                  </c:pt>
                  <c:pt idx="6">
                    <c:v>0.15275252316519528</c:v>
                  </c:pt>
                  <c:pt idx="7">
                    <c:v>0.19999999999999929</c:v>
                  </c:pt>
                  <c:pt idx="8">
                    <c:v>0.1154700538379268</c:v>
                  </c:pt>
                  <c:pt idx="9">
                    <c:v>0.15275252316519528</c:v>
                  </c:pt>
                  <c:pt idx="10">
                    <c:v>0.20816659994661282</c:v>
                  </c:pt>
                  <c:pt idx="11">
                    <c:v>0.15275252316519528</c:v>
                  </c:pt>
                  <c:pt idx="12">
                    <c:v>0.10000000000000142</c:v>
                  </c:pt>
                  <c:pt idx="13">
                    <c:v>0.19999999999999929</c:v>
                  </c:pt>
                  <c:pt idx="14">
                    <c:v>0.19999999999999929</c:v>
                  </c:pt>
                  <c:pt idx="15">
                    <c:v>0.15275252316519489</c:v>
                  </c:pt>
                  <c:pt idx="16">
                    <c:v>0.15275252316519489</c:v>
                  </c:pt>
                  <c:pt idx="17">
                    <c:v>0.20816659994661282</c:v>
                  </c:pt>
                  <c:pt idx="18">
                    <c:v>0.17320508075688815</c:v>
                  </c:pt>
                  <c:pt idx="19">
                    <c:v>0.17320508075688815</c:v>
                  </c:pt>
                  <c:pt idx="20">
                    <c:v>0.15275252316519489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lumMod val="50000"/>
                  </a:schemeClr>
                </a:solidFill>
                <a:round/>
              </a:ln>
              <a:effectLst/>
            </c:spPr>
          </c:errBars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[1]Extended_Data_Figure_6ab!$F$4:$F$24</c:f>
              <c:numCache>
                <c:formatCode>General</c:formatCode>
                <c:ptCount val="21"/>
                <c:pt idx="0">
                  <c:v>19.633333333333333</c:v>
                </c:pt>
                <c:pt idx="1">
                  <c:v>19.733333333333334</c:v>
                </c:pt>
                <c:pt idx="2">
                  <c:v>19.866666666666664</c:v>
                </c:pt>
                <c:pt idx="3">
                  <c:v>19.866666666666664</c:v>
                </c:pt>
                <c:pt idx="4">
                  <c:v>19.900000000000002</c:v>
                </c:pt>
                <c:pt idx="5">
                  <c:v>19.900000000000002</c:v>
                </c:pt>
                <c:pt idx="6">
                  <c:v>19.933333333333334</c:v>
                </c:pt>
                <c:pt idx="7">
                  <c:v>20</c:v>
                </c:pt>
                <c:pt idx="8">
                  <c:v>19.966666666666665</c:v>
                </c:pt>
                <c:pt idx="9">
                  <c:v>19.933333333333334</c:v>
                </c:pt>
                <c:pt idx="10">
                  <c:v>19.966666666666665</c:v>
                </c:pt>
                <c:pt idx="11">
                  <c:v>19.933333333333334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20.033333333333331</c:v>
                </c:pt>
                <c:pt idx="16">
                  <c:v>20.033333333333331</c:v>
                </c:pt>
                <c:pt idx="17">
                  <c:v>19.966666666666665</c:v>
                </c:pt>
                <c:pt idx="18">
                  <c:v>19.999999999999996</c:v>
                </c:pt>
                <c:pt idx="19">
                  <c:v>19.999999999999996</c:v>
                </c:pt>
                <c:pt idx="20">
                  <c:v>20.033333333333331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8CB-492E-89AE-CB7D559C0512}"/>
            </c:ext>
          </c:extLst>
        </c:ser>
        <c:ser>
          <c:idx val="3"/>
          <c:order val="1"/>
          <c:tx>
            <c:v>DMSO + L</c:v>
          </c:tx>
          <c:spPr>
            <a:ln w="19050" cap="rnd">
              <a:solidFill>
                <a:srgbClr val="FF0000">
                  <a:alpha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40000"/>
                </a:srgbClr>
              </a:solidFill>
              <a:ln w="9525">
                <a:solidFill>
                  <a:srgbClr val="FF0000">
                    <a:alpha val="40000"/>
                  </a:srgb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[1]Extended_Data_Figure_6ab!$Q$4:$Q$24</c:f>
                <c:numCache>
                  <c:formatCode>General</c:formatCode>
                  <c:ptCount val="21"/>
                  <c:pt idx="0">
                    <c:v>0.11547005383792475</c:v>
                  </c:pt>
                  <c:pt idx="1">
                    <c:v>0.20816659994661282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0.17320508075688815</c:v>
                  </c:pt>
                  <c:pt idx="5">
                    <c:v>0.20000000000000107</c:v>
                  </c:pt>
                  <c:pt idx="6">
                    <c:v>0.25166114784235838</c:v>
                  </c:pt>
                  <c:pt idx="7">
                    <c:v>0.25166114784235838</c:v>
                  </c:pt>
                  <c:pt idx="8">
                    <c:v>0.25166114784235838</c:v>
                  </c:pt>
                  <c:pt idx="9">
                    <c:v>0.20816659994661282</c:v>
                  </c:pt>
                  <c:pt idx="10">
                    <c:v>0.20816659994661282</c:v>
                  </c:pt>
                  <c:pt idx="11">
                    <c:v>0.26457513110645947</c:v>
                  </c:pt>
                  <c:pt idx="12">
                    <c:v>0.17320508075688815</c:v>
                  </c:pt>
                  <c:pt idx="13">
                    <c:v>0.26457513110645947</c:v>
                  </c:pt>
                  <c:pt idx="14">
                    <c:v>0.17320508075688815</c:v>
                  </c:pt>
                  <c:pt idx="15">
                    <c:v>0.19999999999999929</c:v>
                  </c:pt>
                  <c:pt idx="16">
                    <c:v>0.10000000000000142</c:v>
                  </c:pt>
                  <c:pt idx="17">
                    <c:v>0.10000000000000142</c:v>
                  </c:pt>
                  <c:pt idx="18">
                    <c:v>0.10000000000000142</c:v>
                  </c:pt>
                  <c:pt idx="19">
                    <c:v>0.11547005383792475</c:v>
                  </c:pt>
                  <c:pt idx="20">
                    <c:v>5.77350269189634E-2</c:v>
                  </c:pt>
                </c:numCache>
              </c:numRef>
            </c:plus>
            <c:minus>
              <c:numRef>
                <c:f>[1]Extended_Data_Figure_6ab!$Q$4:$Q$24</c:f>
                <c:numCache>
                  <c:formatCode>General</c:formatCode>
                  <c:ptCount val="21"/>
                  <c:pt idx="0">
                    <c:v>0.11547005383792475</c:v>
                  </c:pt>
                  <c:pt idx="1">
                    <c:v>0.20816659994661282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0.17320508075688815</c:v>
                  </c:pt>
                  <c:pt idx="5">
                    <c:v>0.20000000000000107</c:v>
                  </c:pt>
                  <c:pt idx="6">
                    <c:v>0.25166114784235838</c:v>
                  </c:pt>
                  <c:pt idx="7">
                    <c:v>0.25166114784235838</c:v>
                  </c:pt>
                  <c:pt idx="8">
                    <c:v>0.25166114784235838</c:v>
                  </c:pt>
                  <c:pt idx="9">
                    <c:v>0.20816659994661282</c:v>
                  </c:pt>
                  <c:pt idx="10">
                    <c:v>0.20816659994661282</c:v>
                  </c:pt>
                  <c:pt idx="11">
                    <c:v>0.26457513110645947</c:v>
                  </c:pt>
                  <c:pt idx="12">
                    <c:v>0.17320508075688815</c:v>
                  </c:pt>
                  <c:pt idx="13">
                    <c:v>0.26457513110645947</c:v>
                  </c:pt>
                  <c:pt idx="14">
                    <c:v>0.17320508075688815</c:v>
                  </c:pt>
                  <c:pt idx="15">
                    <c:v>0.19999999999999929</c:v>
                  </c:pt>
                  <c:pt idx="16">
                    <c:v>0.10000000000000142</c:v>
                  </c:pt>
                  <c:pt idx="17">
                    <c:v>0.10000000000000142</c:v>
                  </c:pt>
                  <c:pt idx="18">
                    <c:v>0.10000000000000142</c:v>
                  </c:pt>
                  <c:pt idx="19">
                    <c:v>0.11547005383792475</c:v>
                  </c:pt>
                  <c:pt idx="20">
                    <c:v>5.77350269189634E-2</c:v>
                  </c:pt>
                </c:numCache>
              </c:numRef>
            </c:minus>
            <c:spPr>
              <a:noFill/>
              <a:ln w="9525" cap="flat" cmpd="sng" algn="ctr">
                <a:solidFill>
                  <a:srgbClr val="FF0000">
                    <a:alpha val="40000"/>
                  </a:srgbClr>
                </a:solidFill>
                <a:round/>
              </a:ln>
              <a:effectLst/>
            </c:spPr>
          </c:errBars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[1]Extended_Data_Figure_6ab!$P$4:$P$24</c:f>
              <c:numCache>
                <c:formatCode>General</c:formatCode>
                <c:ptCount val="21"/>
                <c:pt idx="0">
                  <c:v>19.666666666666668</c:v>
                </c:pt>
                <c:pt idx="1">
                  <c:v>19.766666666666666</c:v>
                </c:pt>
                <c:pt idx="2">
                  <c:v>19.866666666666664</c:v>
                </c:pt>
                <c:pt idx="3">
                  <c:v>19.866666666666664</c:v>
                </c:pt>
                <c:pt idx="4">
                  <c:v>19.900000000000002</c:v>
                </c:pt>
                <c:pt idx="5">
                  <c:v>19.899999999999999</c:v>
                </c:pt>
                <c:pt idx="6">
                  <c:v>19.933333333333334</c:v>
                </c:pt>
                <c:pt idx="7">
                  <c:v>19.933333333333334</c:v>
                </c:pt>
                <c:pt idx="8">
                  <c:v>19.933333333333334</c:v>
                </c:pt>
                <c:pt idx="9">
                  <c:v>19.966666666666665</c:v>
                </c:pt>
                <c:pt idx="10">
                  <c:v>19.966666666666665</c:v>
                </c:pt>
                <c:pt idx="11">
                  <c:v>20</c:v>
                </c:pt>
                <c:pt idx="12">
                  <c:v>19.999999999999996</c:v>
                </c:pt>
                <c:pt idx="13">
                  <c:v>20</c:v>
                </c:pt>
                <c:pt idx="14">
                  <c:v>19.999999999999996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20.066666666666666</c:v>
                </c:pt>
                <c:pt idx="20">
                  <c:v>20.033333333333335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8CB-492E-89AE-CB7D559C0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823920"/>
        <c:axId val="620481320"/>
      </c:scatterChart>
      <c:valAx>
        <c:axId val="620823920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Time</a:t>
                </a:r>
                <a:r>
                  <a:rPr lang="en-US" sz="10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(min)</a:t>
                </a:r>
                <a:endParaRPr lang="en-US" sz="10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81320"/>
        <c:crosses val="autoZero"/>
        <c:crossBetween val="midCat"/>
        <c:majorUnit val="2"/>
      </c:valAx>
      <c:valAx>
        <c:axId val="620481320"/>
        <c:scaling>
          <c:orientation val="minMax"/>
          <c:max val="21"/>
          <c:min val="18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</a:t>
                </a:r>
                <a:r>
                  <a:rPr lang="en-US" sz="10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n-US" sz="10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823920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1060542432195976"/>
          <c:y val="0.50636395450568683"/>
          <c:w val="0.60942825896762909"/>
          <c:h val="0.1937532808398950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2"/>
          <c:order val="0"/>
          <c:tx>
            <c:v>Cy7.5-amine + L</c:v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[1]Extended_Data_Figure_6ab!$L$4:$L$24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0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0.15275252316519489</c:v>
                  </c:pt>
                  <c:pt idx="5">
                    <c:v>0.15275252316519489</c:v>
                  </c:pt>
                  <c:pt idx="6">
                    <c:v>0.17320508075688709</c:v>
                  </c:pt>
                  <c:pt idx="7">
                    <c:v>0.23094010767584944</c:v>
                  </c:pt>
                  <c:pt idx="8">
                    <c:v>0.11547005383792576</c:v>
                  </c:pt>
                  <c:pt idx="9">
                    <c:v>0.17320508075688709</c:v>
                  </c:pt>
                  <c:pt idx="10">
                    <c:v>0.20816659994661227</c:v>
                  </c:pt>
                  <c:pt idx="11">
                    <c:v>0.17320508075688709</c:v>
                  </c:pt>
                  <c:pt idx="12">
                    <c:v>0.15275252316519525</c:v>
                  </c:pt>
                  <c:pt idx="13">
                    <c:v>0.23094010767584944</c:v>
                  </c:pt>
                  <c:pt idx="14">
                    <c:v>0.23094010767584944</c:v>
                  </c:pt>
                  <c:pt idx="15">
                    <c:v>0.17320508075688804</c:v>
                  </c:pt>
                  <c:pt idx="16">
                    <c:v>0.17320508075688804</c:v>
                  </c:pt>
                  <c:pt idx="17">
                    <c:v>0.20816659994661227</c:v>
                  </c:pt>
                  <c:pt idx="18">
                    <c:v>0.15275252316519489</c:v>
                  </c:pt>
                  <c:pt idx="19">
                    <c:v>0.15275252316519489</c:v>
                  </c:pt>
                  <c:pt idx="20">
                    <c:v>0.17320508075688804</c:v>
                  </c:pt>
                </c:numCache>
              </c:numRef>
            </c:plus>
            <c:minus>
              <c:numRef>
                <c:f>[1]Extended_Data_Figure_6ab!$L$4:$L$24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0</c:v>
                  </c:pt>
                  <c:pt idx="2">
                    <c:v>0.11547005383792475</c:v>
                  </c:pt>
                  <c:pt idx="3">
                    <c:v>0.11547005383792475</c:v>
                  </c:pt>
                  <c:pt idx="4">
                    <c:v>0.15275252316519489</c:v>
                  </c:pt>
                  <c:pt idx="5">
                    <c:v>0.15275252316519489</c:v>
                  </c:pt>
                  <c:pt idx="6">
                    <c:v>0.17320508075688709</c:v>
                  </c:pt>
                  <c:pt idx="7">
                    <c:v>0.23094010767584944</c:v>
                  </c:pt>
                  <c:pt idx="8">
                    <c:v>0.11547005383792576</c:v>
                  </c:pt>
                  <c:pt idx="9">
                    <c:v>0.17320508075688709</c:v>
                  </c:pt>
                  <c:pt idx="10">
                    <c:v>0.20816659994661227</c:v>
                  </c:pt>
                  <c:pt idx="11">
                    <c:v>0.17320508075688709</c:v>
                  </c:pt>
                  <c:pt idx="12">
                    <c:v>0.15275252316519525</c:v>
                  </c:pt>
                  <c:pt idx="13">
                    <c:v>0.23094010767584944</c:v>
                  </c:pt>
                  <c:pt idx="14">
                    <c:v>0.23094010767584944</c:v>
                  </c:pt>
                  <c:pt idx="15">
                    <c:v>0.17320508075688804</c:v>
                  </c:pt>
                  <c:pt idx="16">
                    <c:v>0.17320508075688804</c:v>
                  </c:pt>
                  <c:pt idx="17">
                    <c:v>0.20816659994661227</c:v>
                  </c:pt>
                  <c:pt idx="18">
                    <c:v>0.15275252316519489</c:v>
                  </c:pt>
                  <c:pt idx="19">
                    <c:v>0.15275252316519489</c:v>
                  </c:pt>
                  <c:pt idx="20">
                    <c:v>0.17320508075688804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lumMod val="50000"/>
                  </a:schemeClr>
                </a:solidFill>
                <a:round/>
              </a:ln>
              <a:effectLst/>
            </c:spPr>
          </c:errBars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[1]Extended_Data_Figure_6ab!$K$4:$K$24</c:f>
              <c:numCache>
                <c:formatCode>General</c:formatCode>
                <c:ptCount val="21"/>
                <c:pt idx="0">
                  <c:v>0</c:v>
                </c:pt>
                <c:pt idx="1">
                  <c:v>0.10000000000000142</c:v>
                </c:pt>
                <c:pt idx="2">
                  <c:v>0.23333333333333428</c:v>
                </c:pt>
                <c:pt idx="3">
                  <c:v>0.23333333333333428</c:v>
                </c:pt>
                <c:pt idx="4">
                  <c:v>0.26666666666666811</c:v>
                </c:pt>
                <c:pt idx="5">
                  <c:v>0.26666666666666811</c:v>
                </c:pt>
                <c:pt idx="6">
                  <c:v>0.30000000000000071</c:v>
                </c:pt>
                <c:pt idx="7">
                  <c:v>0.36666666666666714</c:v>
                </c:pt>
                <c:pt idx="8">
                  <c:v>0.33333333333333331</c:v>
                </c:pt>
                <c:pt idx="9">
                  <c:v>0.30000000000000071</c:v>
                </c:pt>
                <c:pt idx="10">
                  <c:v>0.33333333333333331</c:v>
                </c:pt>
                <c:pt idx="11">
                  <c:v>0.30000000000000071</c:v>
                </c:pt>
                <c:pt idx="12">
                  <c:v>0.36666666666666714</c:v>
                </c:pt>
                <c:pt idx="13">
                  <c:v>0.36666666666666714</c:v>
                </c:pt>
                <c:pt idx="14">
                  <c:v>0.36666666666666714</c:v>
                </c:pt>
                <c:pt idx="15">
                  <c:v>0.39999999999999974</c:v>
                </c:pt>
                <c:pt idx="16">
                  <c:v>0.39999999999999974</c:v>
                </c:pt>
                <c:pt idx="17">
                  <c:v>0.33333333333333331</c:v>
                </c:pt>
                <c:pt idx="18">
                  <c:v>0.36666666666666597</c:v>
                </c:pt>
                <c:pt idx="19">
                  <c:v>0.36666666666666597</c:v>
                </c:pt>
                <c:pt idx="20">
                  <c:v>0.39999999999999974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878-4212-A3DE-4431979873BB}"/>
            </c:ext>
          </c:extLst>
        </c:ser>
        <c:ser>
          <c:idx val="3"/>
          <c:order val="1"/>
          <c:tx>
            <c:v>DMSO + L</c:v>
          </c:tx>
          <c:spPr>
            <a:ln w="19050" cap="rnd">
              <a:solidFill>
                <a:srgbClr val="FF0000">
                  <a:alpha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40000"/>
                </a:srgbClr>
              </a:solidFill>
              <a:ln w="9525">
                <a:solidFill>
                  <a:srgbClr val="FF0000">
                    <a:alpha val="40000"/>
                  </a:srgb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[1]Extended_Data_Figure_6ab!$V$4:$V$24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9.9999999999999645E-2</c:v>
                  </c:pt>
                  <c:pt idx="2">
                    <c:v>0</c:v>
                  </c:pt>
                  <c:pt idx="3">
                    <c:v>0</c:v>
                  </c:pt>
                  <c:pt idx="4">
                    <c:v>5.7735026918963483E-2</c:v>
                  </c:pt>
                  <c:pt idx="5">
                    <c:v>0.1154700538379257</c:v>
                  </c:pt>
                  <c:pt idx="6">
                    <c:v>0.15275252316519489</c:v>
                  </c:pt>
                  <c:pt idx="7">
                    <c:v>0.15275252316519489</c:v>
                  </c:pt>
                  <c:pt idx="8">
                    <c:v>0.15275252316519489</c:v>
                  </c:pt>
                  <c:pt idx="9">
                    <c:v>9.9999999999999631E-2</c:v>
                  </c:pt>
                  <c:pt idx="10">
                    <c:v>9.9999999999999631E-2</c:v>
                  </c:pt>
                  <c:pt idx="11">
                    <c:v>0.15275252316519525</c:v>
                  </c:pt>
                  <c:pt idx="12">
                    <c:v>5.7735026918963483E-2</c:v>
                  </c:pt>
                  <c:pt idx="13">
                    <c:v>0.15275252316519525</c:v>
                  </c:pt>
                  <c:pt idx="14">
                    <c:v>5.7735026918963483E-2</c:v>
                  </c:pt>
                  <c:pt idx="15">
                    <c:v>0.11547005383792468</c:v>
                  </c:pt>
                  <c:pt idx="16">
                    <c:v>5.7735026918962283E-2</c:v>
                  </c:pt>
                  <c:pt idx="17">
                    <c:v>5.7735026918962283E-2</c:v>
                  </c:pt>
                  <c:pt idx="18">
                    <c:v>5.7735026918962283E-2</c:v>
                  </c:pt>
                  <c:pt idx="19">
                    <c:v>0</c:v>
                  </c:pt>
                  <c:pt idx="20">
                    <c:v>5.7735026918961319E-2</c:v>
                  </c:pt>
                </c:numCache>
              </c:numRef>
            </c:plus>
            <c:minus>
              <c:numRef>
                <c:f>[1]Extended_Data_Figure_6ab!$V$4:$V$24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9.9999999999999645E-2</c:v>
                  </c:pt>
                  <c:pt idx="2">
                    <c:v>0</c:v>
                  </c:pt>
                  <c:pt idx="3">
                    <c:v>0</c:v>
                  </c:pt>
                  <c:pt idx="4">
                    <c:v>5.7735026918963483E-2</c:v>
                  </c:pt>
                  <c:pt idx="5">
                    <c:v>0.1154700538379257</c:v>
                  </c:pt>
                  <c:pt idx="6">
                    <c:v>0.15275252316519489</c:v>
                  </c:pt>
                  <c:pt idx="7">
                    <c:v>0.15275252316519489</c:v>
                  </c:pt>
                  <c:pt idx="8">
                    <c:v>0.15275252316519489</c:v>
                  </c:pt>
                  <c:pt idx="9">
                    <c:v>9.9999999999999631E-2</c:v>
                  </c:pt>
                  <c:pt idx="10">
                    <c:v>9.9999999999999631E-2</c:v>
                  </c:pt>
                  <c:pt idx="11">
                    <c:v>0.15275252316519525</c:v>
                  </c:pt>
                  <c:pt idx="12">
                    <c:v>5.7735026918963483E-2</c:v>
                  </c:pt>
                  <c:pt idx="13">
                    <c:v>0.15275252316519525</c:v>
                  </c:pt>
                  <c:pt idx="14">
                    <c:v>5.7735026918963483E-2</c:v>
                  </c:pt>
                  <c:pt idx="15">
                    <c:v>0.11547005383792468</c:v>
                  </c:pt>
                  <c:pt idx="16">
                    <c:v>5.7735026918962283E-2</c:v>
                  </c:pt>
                  <c:pt idx="17">
                    <c:v>5.7735026918962283E-2</c:v>
                  </c:pt>
                  <c:pt idx="18">
                    <c:v>5.7735026918962283E-2</c:v>
                  </c:pt>
                  <c:pt idx="19">
                    <c:v>0</c:v>
                  </c:pt>
                  <c:pt idx="20">
                    <c:v>5.7735026918961319E-2</c:v>
                  </c:pt>
                </c:numCache>
              </c:numRef>
            </c:minus>
            <c:spPr>
              <a:noFill/>
              <a:ln w="9525" cap="flat" cmpd="sng" algn="ctr">
                <a:solidFill>
                  <a:srgbClr val="FF0000">
                    <a:alpha val="40000"/>
                  </a:srgbClr>
                </a:solidFill>
                <a:round/>
              </a:ln>
              <a:effectLst/>
            </c:spPr>
          </c:errBars>
          <c:xVal>
            <c:numRef>
              <c:f>[1]Extended_Data_Figure_6ab!$B$4:$B$24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[1]Extended_Data_Figure_6ab!$U$4:$U$24</c:f>
              <c:numCache>
                <c:formatCode>General</c:formatCode>
                <c:ptCount val="21"/>
                <c:pt idx="0">
                  <c:v>0</c:v>
                </c:pt>
                <c:pt idx="1">
                  <c:v>9.9999999999999048E-2</c:v>
                </c:pt>
                <c:pt idx="2">
                  <c:v>0.19999999999999929</c:v>
                </c:pt>
                <c:pt idx="3">
                  <c:v>0.19999999999999929</c:v>
                </c:pt>
                <c:pt idx="4">
                  <c:v>0.23333333333333309</c:v>
                </c:pt>
                <c:pt idx="5">
                  <c:v>0.23333333333333192</c:v>
                </c:pt>
                <c:pt idx="6">
                  <c:v>0.26666666666666455</c:v>
                </c:pt>
                <c:pt idx="7">
                  <c:v>0.26666666666666455</c:v>
                </c:pt>
                <c:pt idx="8">
                  <c:v>0.26666666666666455</c:v>
                </c:pt>
                <c:pt idx="9">
                  <c:v>0.29999999999999832</c:v>
                </c:pt>
                <c:pt idx="10">
                  <c:v>0.29999999999999832</c:v>
                </c:pt>
                <c:pt idx="11">
                  <c:v>0.33333333333333215</c:v>
                </c:pt>
                <c:pt idx="12">
                  <c:v>0.33333333333333098</c:v>
                </c:pt>
                <c:pt idx="13">
                  <c:v>0.33333333333333215</c:v>
                </c:pt>
                <c:pt idx="14">
                  <c:v>0.33333333333333098</c:v>
                </c:pt>
                <c:pt idx="15">
                  <c:v>0.33333333333333215</c:v>
                </c:pt>
                <c:pt idx="16">
                  <c:v>0.33333333333333215</c:v>
                </c:pt>
                <c:pt idx="17">
                  <c:v>0.33333333333333215</c:v>
                </c:pt>
                <c:pt idx="18">
                  <c:v>0.33333333333333215</c:v>
                </c:pt>
                <c:pt idx="19">
                  <c:v>0.39999999999999858</c:v>
                </c:pt>
                <c:pt idx="20">
                  <c:v>0.36666666666666597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878-4212-A3DE-443197987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823920"/>
        <c:axId val="620481320"/>
      </c:scatterChart>
      <c:valAx>
        <c:axId val="620823920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Time</a:t>
                </a:r>
                <a:r>
                  <a:rPr lang="en-US" sz="10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(min)</a:t>
                </a:r>
                <a:endParaRPr lang="en-US" sz="10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81320"/>
        <c:crosses val="autoZero"/>
        <c:crossBetween val="midCat"/>
        <c:majorUnit val="2"/>
      </c:valAx>
      <c:valAx>
        <c:axId val="620481320"/>
        <c:scaling>
          <c:orientation val="minMax"/>
          <c:max val="0.8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l-GR" sz="1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Δ</a:t>
                </a:r>
                <a:r>
                  <a:rPr lang="en-US" sz="1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T</a:t>
                </a:r>
                <a:r>
                  <a:rPr lang="en-US" sz="10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n-US" sz="10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823920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4696903417375859"/>
          <c:y val="5.266039661708953E-2"/>
          <c:w val="0.65387270341207349"/>
          <c:h val="0.1770866141732283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2"/>
          <c:order val="0"/>
          <c:tx>
            <c:v>Cy7.5 + NIR Light</c:v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[1]Extended_data_Figure_6de!$I$3:$I$23</c:f>
                <c:numCache>
                  <c:formatCode>General</c:formatCode>
                  <c:ptCount val="21"/>
                  <c:pt idx="0">
                    <c:v>9.9999999999998937E-2</c:v>
                  </c:pt>
                  <c:pt idx="1">
                    <c:v>0.12909944487358146</c:v>
                  </c:pt>
                  <c:pt idx="2">
                    <c:v>0.18929694486000906</c:v>
                  </c:pt>
                  <c:pt idx="3">
                    <c:v>0.2645751311064618</c:v>
                  </c:pt>
                  <c:pt idx="4">
                    <c:v>0.28867513459481492</c:v>
                  </c:pt>
                  <c:pt idx="5">
                    <c:v>0.2943920288775948</c:v>
                  </c:pt>
                  <c:pt idx="6">
                    <c:v>0.26457513110645736</c:v>
                  </c:pt>
                  <c:pt idx="7">
                    <c:v>0.2872281323269007</c:v>
                  </c:pt>
                  <c:pt idx="8">
                    <c:v>0.29439202887759375</c:v>
                  </c:pt>
                  <c:pt idx="9">
                    <c:v>0.26299556396765805</c:v>
                  </c:pt>
                  <c:pt idx="10">
                    <c:v>0.30956959368344594</c:v>
                  </c:pt>
                  <c:pt idx="11">
                    <c:v>0.34641016151377518</c:v>
                  </c:pt>
                  <c:pt idx="12">
                    <c:v>0.43204937989385755</c:v>
                  </c:pt>
                  <c:pt idx="13">
                    <c:v>0.40414518843273739</c:v>
                  </c:pt>
                  <c:pt idx="14">
                    <c:v>0.45460605656619557</c:v>
                  </c:pt>
                  <c:pt idx="15">
                    <c:v>0.38297084310253576</c:v>
                  </c:pt>
                  <c:pt idx="16">
                    <c:v>0.35590260840104326</c:v>
                  </c:pt>
                  <c:pt idx="17">
                    <c:v>0.46547466812563021</c:v>
                  </c:pt>
                  <c:pt idx="18">
                    <c:v>0.42426406871192884</c:v>
                  </c:pt>
                  <c:pt idx="19">
                    <c:v>0.42426406871192884</c:v>
                  </c:pt>
                  <c:pt idx="20">
                    <c:v>0.39475730941090159</c:v>
                  </c:pt>
                </c:numCache>
              </c:numRef>
            </c:plus>
            <c:minus>
              <c:numRef>
                <c:f>[1]Extended_data_Figure_6de!$I$3:$I$23</c:f>
                <c:numCache>
                  <c:formatCode>General</c:formatCode>
                  <c:ptCount val="21"/>
                  <c:pt idx="0">
                    <c:v>9.9999999999998937E-2</c:v>
                  </c:pt>
                  <c:pt idx="1">
                    <c:v>0.12909944487358146</c:v>
                  </c:pt>
                  <c:pt idx="2">
                    <c:v>0.18929694486000906</c:v>
                  </c:pt>
                  <c:pt idx="3">
                    <c:v>0.2645751311064618</c:v>
                  </c:pt>
                  <c:pt idx="4">
                    <c:v>0.28867513459481492</c:v>
                  </c:pt>
                  <c:pt idx="5">
                    <c:v>0.2943920288775948</c:v>
                  </c:pt>
                  <c:pt idx="6">
                    <c:v>0.26457513110645736</c:v>
                  </c:pt>
                  <c:pt idx="7">
                    <c:v>0.2872281323269007</c:v>
                  </c:pt>
                  <c:pt idx="8">
                    <c:v>0.29439202887759375</c:v>
                  </c:pt>
                  <c:pt idx="9">
                    <c:v>0.26299556396765805</c:v>
                  </c:pt>
                  <c:pt idx="10">
                    <c:v>0.30956959368344594</c:v>
                  </c:pt>
                  <c:pt idx="11">
                    <c:v>0.34641016151377518</c:v>
                  </c:pt>
                  <c:pt idx="12">
                    <c:v>0.43204937989385755</c:v>
                  </c:pt>
                  <c:pt idx="13">
                    <c:v>0.40414518843273739</c:v>
                  </c:pt>
                  <c:pt idx="14">
                    <c:v>0.45460605656619557</c:v>
                  </c:pt>
                  <c:pt idx="15">
                    <c:v>0.38297084310253576</c:v>
                  </c:pt>
                  <c:pt idx="16">
                    <c:v>0.35590260840104326</c:v>
                  </c:pt>
                  <c:pt idx="17">
                    <c:v>0.46547466812563021</c:v>
                  </c:pt>
                  <c:pt idx="18">
                    <c:v>0.42426406871192884</c:v>
                  </c:pt>
                  <c:pt idx="19">
                    <c:v>0.42426406871192884</c:v>
                  </c:pt>
                  <c:pt idx="20">
                    <c:v>0.39475730941090159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lumMod val="50000"/>
                  </a:schemeClr>
                </a:solidFill>
                <a:round/>
              </a:ln>
              <a:effectLst/>
            </c:spPr>
          </c:errBars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[1]Extended_data_Figure_6de!$H$3:$H$23</c:f>
              <c:numCache>
                <c:formatCode>General</c:formatCode>
                <c:ptCount val="21"/>
                <c:pt idx="0">
                  <c:v>0.75000000000000011</c:v>
                </c:pt>
                <c:pt idx="1">
                  <c:v>1.05</c:v>
                </c:pt>
                <c:pt idx="2">
                  <c:v>1.175</c:v>
                </c:pt>
                <c:pt idx="3">
                  <c:v>1.4499999999999997</c:v>
                </c:pt>
                <c:pt idx="4">
                  <c:v>1.4499999999999997</c:v>
                </c:pt>
                <c:pt idx="5">
                  <c:v>1.5</c:v>
                </c:pt>
                <c:pt idx="6">
                  <c:v>1.55</c:v>
                </c:pt>
                <c:pt idx="7">
                  <c:v>1.625</c:v>
                </c:pt>
                <c:pt idx="8">
                  <c:v>1.6</c:v>
                </c:pt>
                <c:pt idx="9">
                  <c:v>1.625</c:v>
                </c:pt>
                <c:pt idx="10">
                  <c:v>1.6749999999999998</c:v>
                </c:pt>
                <c:pt idx="11">
                  <c:v>1.7000000000000002</c:v>
                </c:pt>
                <c:pt idx="12">
                  <c:v>1.7</c:v>
                </c:pt>
                <c:pt idx="13">
                  <c:v>1.75</c:v>
                </c:pt>
                <c:pt idx="14">
                  <c:v>1.7999999999999998</c:v>
                </c:pt>
                <c:pt idx="15">
                  <c:v>1.7999999999999998</c:v>
                </c:pt>
                <c:pt idx="16">
                  <c:v>1.8</c:v>
                </c:pt>
                <c:pt idx="17">
                  <c:v>1.85</c:v>
                </c:pt>
                <c:pt idx="18">
                  <c:v>1.9</c:v>
                </c:pt>
                <c:pt idx="19">
                  <c:v>1.9</c:v>
                </c:pt>
                <c:pt idx="20">
                  <c:v>1.9249999999999998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46E-45A7-B6C4-729B3F41988D}"/>
            </c:ext>
          </c:extLst>
        </c:ser>
        <c:ser>
          <c:idx val="3"/>
          <c:order val="1"/>
          <c:tx>
            <c:v>DMSO + NIR Light</c:v>
          </c:tx>
          <c:spPr>
            <a:ln w="19050" cap="rnd">
              <a:solidFill>
                <a:srgbClr val="FF0000">
                  <a:alpha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40000"/>
                </a:srgbClr>
              </a:solidFill>
              <a:ln w="9525">
                <a:solidFill>
                  <a:srgbClr val="FF0000">
                    <a:alpha val="40000"/>
                  </a:srgb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[1]Extended_data_Figure_6de!$AA$3:$AA$23</c:f>
                <c:numCache>
                  <c:formatCode>General</c:formatCode>
                  <c:ptCount val="21"/>
                  <c:pt idx="0">
                    <c:v>8.1649658092772623E-2</c:v>
                  </c:pt>
                  <c:pt idx="1">
                    <c:v>0.21602468994692842</c:v>
                  </c:pt>
                  <c:pt idx="2">
                    <c:v>0.2872281323269012</c:v>
                  </c:pt>
                  <c:pt idx="3">
                    <c:v>0.2943920288775963</c:v>
                  </c:pt>
                  <c:pt idx="4">
                    <c:v>0.27537852736430296</c:v>
                  </c:pt>
                  <c:pt idx="5">
                    <c:v>0.27537852736430457</c:v>
                  </c:pt>
                  <c:pt idx="6">
                    <c:v>0.32015621187164295</c:v>
                  </c:pt>
                  <c:pt idx="7">
                    <c:v>0.23804761428476284</c:v>
                  </c:pt>
                  <c:pt idx="8">
                    <c:v>0.41231056256176524</c:v>
                  </c:pt>
                  <c:pt idx="9">
                    <c:v>0.38622100754188138</c:v>
                  </c:pt>
                  <c:pt idx="10">
                    <c:v>0.38729833462074059</c:v>
                  </c:pt>
                  <c:pt idx="11">
                    <c:v>0.42031734043061614</c:v>
                  </c:pt>
                  <c:pt idx="12">
                    <c:v>0.42720018726587633</c:v>
                  </c:pt>
                  <c:pt idx="13">
                    <c:v>0.37749172176353601</c:v>
                  </c:pt>
                  <c:pt idx="14">
                    <c:v>0.37749172176353679</c:v>
                  </c:pt>
                  <c:pt idx="15">
                    <c:v>0.41129875597510301</c:v>
                  </c:pt>
                  <c:pt idx="16">
                    <c:v>0.36968455021364571</c:v>
                  </c:pt>
                  <c:pt idx="17">
                    <c:v>0.35939764421412929</c:v>
                  </c:pt>
                  <c:pt idx="18">
                    <c:v>0.24494897427831763</c:v>
                  </c:pt>
                  <c:pt idx="19">
                    <c:v>0.20816659994661318</c:v>
                  </c:pt>
                  <c:pt idx="20">
                    <c:v>0.27537852736430457</c:v>
                  </c:pt>
                </c:numCache>
              </c:numRef>
            </c:plus>
            <c:minus>
              <c:numRef>
                <c:f>[1]Extended_data_Figure_6de!$AA$3:$AA$23</c:f>
                <c:numCache>
                  <c:formatCode>General</c:formatCode>
                  <c:ptCount val="21"/>
                  <c:pt idx="0">
                    <c:v>8.1649658092772623E-2</c:v>
                  </c:pt>
                  <c:pt idx="1">
                    <c:v>0.21602468994692842</c:v>
                  </c:pt>
                  <c:pt idx="2">
                    <c:v>0.2872281323269012</c:v>
                  </c:pt>
                  <c:pt idx="3">
                    <c:v>0.2943920288775963</c:v>
                  </c:pt>
                  <c:pt idx="4">
                    <c:v>0.27537852736430296</c:v>
                  </c:pt>
                  <c:pt idx="5">
                    <c:v>0.27537852736430457</c:v>
                  </c:pt>
                  <c:pt idx="6">
                    <c:v>0.32015621187164295</c:v>
                  </c:pt>
                  <c:pt idx="7">
                    <c:v>0.23804761428476284</c:v>
                  </c:pt>
                  <c:pt idx="8">
                    <c:v>0.41231056256176524</c:v>
                  </c:pt>
                  <c:pt idx="9">
                    <c:v>0.38622100754188138</c:v>
                  </c:pt>
                  <c:pt idx="10">
                    <c:v>0.38729833462074059</c:v>
                  </c:pt>
                  <c:pt idx="11">
                    <c:v>0.42031734043061614</c:v>
                  </c:pt>
                  <c:pt idx="12">
                    <c:v>0.42720018726587633</c:v>
                  </c:pt>
                  <c:pt idx="13">
                    <c:v>0.37749172176353601</c:v>
                  </c:pt>
                  <c:pt idx="14">
                    <c:v>0.37749172176353679</c:v>
                  </c:pt>
                  <c:pt idx="15">
                    <c:v>0.41129875597510301</c:v>
                  </c:pt>
                  <c:pt idx="16">
                    <c:v>0.36968455021364571</c:v>
                  </c:pt>
                  <c:pt idx="17">
                    <c:v>0.35939764421412929</c:v>
                  </c:pt>
                  <c:pt idx="18">
                    <c:v>0.24494897427831763</c:v>
                  </c:pt>
                  <c:pt idx="19">
                    <c:v>0.20816659994661318</c:v>
                  </c:pt>
                  <c:pt idx="20">
                    <c:v>0.27537852736430457</c:v>
                  </c:pt>
                </c:numCache>
              </c:numRef>
            </c:minus>
            <c:spPr>
              <a:noFill/>
              <a:ln w="9525" cap="flat" cmpd="sng" algn="ctr">
                <a:solidFill>
                  <a:srgbClr val="FF0000">
                    <a:alpha val="40000"/>
                  </a:srgbClr>
                </a:solidFill>
                <a:round/>
              </a:ln>
              <a:effectLst/>
            </c:spPr>
          </c:errBars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[1]Extended_data_Figure_6de!$Z$3:$Z$23</c:f>
              <c:numCache>
                <c:formatCode>General</c:formatCode>
                <c:ptCount val="21"/>
                <c:pt idx="0">
                  <c:v>0.8</c:v>
                </c:pt>
                <c:pt idx="1">
                  <c:v>1.1000000000000001</c:v>
                </c:pt>
                <c:pt idx="2">
                  <c:v>1.2250000000000001</c:v>
                </c:pt>
                <c:pt idx="3">
                  <c:v>1.2999999999999998</c:v>
                </c:pt>
                <c:pt idx="4">
                  <c:v>1.3750000000000002</c:v>
                </c:pt>
                <c:pt idx="5">
                  <c:v>1.4750000000000001</c:v>
                </c:pt>
                <c:pt idx="6">
                  <c:v>1.5249999999999999</c:v>
                </c:pt>
                <c:pt idx="7">
                  <c:v>1.5499999999999998</c:v>
                </c:pt>
                <c:pt idx="8">
                  <c:v>1.55</c:v>
                </c:pt>
                <c:pt idx="9">
                  <c:v>1.625</c:v>
                </c:pt>
                <c:pt idx="10">
                  <c:v>1.6500000000000001</c:v>
                </c:pt>
                <c:pt idx="11">
                  <c:v>1.75</c:v>
                </c:pt>
                <c:pt idx="12">
                  <c:v>1.7749999999999999</c:v>
                </c:pt>
                <c:pt idx="13">
                  <c:v>1.825</c:v>
                </c:pt>
                <c:pt idx="14">
                  <c:v>1.925</c:v>
                </c:pt>
                <c:pt idx="15">
                  <c:v>1.8749999999999998</c:v>
                </c:pt>
                <c:pt idx="16">
                  <c:v>1.9500000000000002</c:v>
                </c:pt>
                <c:pt idx="17">
                  <c:v>1.9750000000000001</c:v>
                </c:pt>
                <c:pt idx="18">
                  <c:v>2</c:v>
                </c:pt>
                <c:pt idx="19">
                  <c:v>2.0499999999999998</c:v>
                </c:pt>
                <c:pt idx="20">
                  <c:v>2.125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46E-45A7-B6C4-729B3F41988D}"/>
            </c:ext>
          </c:extLst>
        </c:ser>
        <c:ser>
          <c:idx val="0"/>
          <c:order val="2"/>
          <c:tx>
            <c:v>Water only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[1]Extended_data_Figure_6de!$AR$3:$AR$23</c:f>
              <c:numCache>
                <c:formatCode>General</c:formatCode>
                <c:ptCount val="21"/>
                <c:pt idx="0">
                  <c:v>0.77500000000000013</c:v>
                </c:pt>
                <c:pt idx="1">
                  <c:v>0.8</c:v>
                </c:pt>
                <c:pt idx="2">
                  <c:v>0.82499999999999996</c:v>
                </c:pt>
                <c:pt idx="3">
                  <c:v>0.85</c:v>
                </c:pt>
                <c:pt idx="4">
                  <c:v>0.9</c:v>
                </c:pt>
                <c:pt idx="5">
                  <c:v>0.97499999999999998</c:v>
                </c:pt>
                <c:pt idx="6">
                  <c:v>0.95000000000000007</c:v>
                </c:pt>
                <c:pt idx="7">
                  <c:v>0.97500000000000009</c:v>
                </c:pt>
                <c:pt idx="8">
                  <c:v>1.0249999999999999</c:v>
                </c:pt>
                <c:pt idx="9">
                  <c:v>1.0249999999999999</c:v>
                </c:pt>
                <c:pt idx="10">
                  <c:v>1.0249999999999999</c:v>
                </c:pt>
                <c:pt idx="11">
                  <c:v>1.05</c:v>
                </c:pt>
                <c:pt idx="12">
                  <c:v>1.1000000000000001</c:v>
                </c:pt>
                <c:pt idx="13">
                  <c:v>1.1000000000000001</c:v>
                </c:pt>
                <c:pt idx="14">
                  <c:v>1.125</c:v>
                </c:pt>
                <c:pt idx="15">
                  <c:v>1.175</c:v>
                </c:pt>
                <c:pt idx="16">
                  <c:v>1.2250000000000001</c:v>
                </c:pt>
                <c:pt idx="17">
                  <c:v>1.25</c:v>
                </c:pt>
                <c:pt idx="18">
                  <c:v>1.2250000000000001</c:v>
                </c:pt>
                <c:pt idx="19">
                  <c:v>1.3000000000000003</c:v>
                </c:pt>
                <c:pt idx="20">
                  <c:v>1.2749999999999999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46E-45A7-B6C4-729B3F419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823920"/>
        <c:axId val="620481320"/>
      </c:scatterChart>
      <c:valAx>
        <c:axId val="620823920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Time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(min)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81320"/>
        <c:crosses val="autoZero"/>
        <c:crossBetween val="midCat"/>
        <c:majorUnit val="2"/>
      </c:valAx>
      <c:valAx>
        <c:axId val="620481320"/>
        <c:scaling>
          <c:orientation val="minMax"/>
          <c:max val="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823920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6060539781012224"/>
          <c:y val="0.56191965587634884"/>
          <c:w val="0.62794612794612792"/>
          <c:h val="0.2222317002041411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2"/>
          <c:order val="0"/>
          <c:tx>
            <c:v>Cy7.5 + NIR Light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[1]Extended_data_Figure_6de!$O$3:$O$23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8.1649658092772526E-2</c:v>
                  </c:pt>
                  <c:pt idx="2">
                    <c:v>9.5742710775633941E-2</c:v>
                  </c:pt>
                  <c:pt idx="3">
                    <c:v>0.18257418583505566</c:v>
                  </c:pt>
                  <c:pt idx="4">
                    <c:v>0.21602468994692894</c:v>
                  </c:pt>
                  <c:pt idx="5">
                    <c:v>0.23804761428476193</c:v>
                  </c:pt>
                  <c:pt idx="6">
                    <c:v>0.21602468994692808</c:v>
                  </c:pt>
                  <c:pt idx="7">
                    <c:v>0.25000000000000122</c:v>
                  </c:pt>
                  <c:pt idx="8">
                    <c:v>0.28867513459481314</c:v>
                  </c:pt>
                  <c:pt idx="9">
                    <c:v>0.25000000000000056</c:v>
                  </c:pt>
                  <c:pt idx="10">
                    <c:v>0.28722813232690175</c:v>
                  </c:pt>
                  <c:pt idx="11">
                    <c:v>0.34156502553198687</c:v>
                  </c:pt>
                  <c:pt idx="12">
                    <c:v>0.41231056256176613</c:v>
                  </c:pt>
                  <c:pt idx="13">
                    <c:v>0.37416573867739411</c:v>
                  </c:pt>
                  <c:pt idx="14">
                    <c:v>0.42031734043061614</c:v>
                  </c:pt>
                  <c:pt idx="15">
                    <c:v>0.34156502553198603</c:v>
                  </c:pt>
                  <c:pt idx="16">
                    <c:v>0.31091263510296052</c:v>
                  </c:pt>
                  <c:pt idx="17">
                    <c:v>0.42426406871192784</c:v>
                  </c:pt>
                  <c:pt idx="18">
                    <c:v>0.36968455021364732</c:v>
                  </c:pt>
                  <c:pt idx="19">
                    <c:v>0.36968455021364732</c:v>
                  </c:pt>
                  <c:pt idx="20">
                    <c:v>0.34999999999999987</c:v>
                  </c:pt>
                </c:numCache>
              </c:numRef>
            </c:plus>
            <c:minus>
              <c:numRef>
                <c:f>[1]Extended_data_Figure_6de!$O$3:$O$23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8.1649658092772526E-2</c:v>
                  </c:pt>
                  <c:pt idx="2">
                    <c:v>9.5742710775633941E-2</c:v>
                  </c:pt>
                  <c:pt idx="3">
                    <c:v>0.18257418583505566</c:v>
                  </c:pt>
                  <c:pt idx="4">
                    <c:v>0.21602468994692894</c:v>
                  </c:pt>
                  <c:pt idx="5">
                    <c:v>0.23804761428476193</c:v>
                  </c:pt>
                  <c:pt idx="6">
                    <c:v>0.21602468994692808</c:v>
                  </c:pt>
                  <c:pt idx="7">
                    <c:v>0.25000000000000122</c:v>
                  </c:pt>
                  <c:pt idx="8">
                    <c:v>0.28867513459481314</c:v>
                  </c:pt>
                  <c:pt idx="9">
                    <c:v>0.25000000000000056</c:v>
                  </c:pt>
                  <c:pt idx="10">
                    <c:v>0.28722813232690175</c:v>
                  </c:pt>
                  <c:pt idx="11">
                    <c:v>0.34156502553198687</c:v>
                  </c:pt>
                  <c:pt idx="12">
                    <c:v>0.41231056256176613</c:v>
                  </c:pt>
                  <c:pt idx="13">
                    <c:v>0.37416573867739411</c:v>
                  </c:pt>
                  <c:pt idx="14">
                    <c:v>0.42031734043061614</c:v>
                  </c:pt>
                  <c:pt idx="15">
                    <c:v>0.34156502553198603</c:v>
                  </c:pt>
                  <c:pt idx="16">
                    <c:v>0.31091263510296052</c:v>
                  </c:pt>
                  <c:pt idx="17">
                    <c:v>0.42426406871192784</c:v>
                  </c:pt>
                  <c:pt idx="18">
                    <c:v>0.36968455021364732</c:v>
                  </c:pt>
                  <c:pt idx="19">
                    <c:v>0.36968455021364732</c:v>
                  </c:pt>
                  <c:pt idx="20">
                    <c:v>0.34999999999999987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lumMod val="50000"/>
                  </a:schemeClr>
                </a:solidFill>
                <a:round/>
              </a:ln>
              <a:effectLst/>
            </c:spPr>
          </c:errBars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[1]Extended_data_Figure_6de!$N$3:$N$23</c:f>
              <c:numCache>
                <c:formatCode>General</c:formatCode>
                <c:ptCount val="21"/>
                <c:pt idx="0">
                  <c:v>0</c:v>
                </c:pt>
                <c:pt idx="1">
                  <c:v>0.3</c:v>
                </c:pt>
                <c:pt idx="2">
                  <c:v>0.42499999999999999</c:v>
                </c:pt>
                <c:pt idx="3">
                  <c:v>0.7</c:v>
                </c:pt>
                <c:pt idx="4">
                  <c:v>0.7</c:v>
                </c:pt>
                <c:pt idx="5">
                  <c:v>0.74999999999999989</c:v>
                </c:pt>
                <c:pt idx="6">
                  <c:v>0.8</c:v>
                </c:pt>
                <c:pt idx="7">
                  <c:v>0.87499999999999978</c:v>
                </c:pt>
                <c:pt idx="8">
                  <c:v>0.85</c:v>
                </c:pt>
                <c:pt idx="9">
                  <c:v>0.87499999999999989</c:v>
                </c:pt>
                <c:pt idx="10">
                  <c:v>0.92499999999999993</c:v>
                </c:pt>
                <c:pt idx="11">
                  <c:v>0.95</c:v>
                </c:pt>
                <c:pt idx="12">
                  <c:v>0.94999999999999984</c:v>
                </c:pt>
                <c:pt idx="13">
                  <c:v>0.99999999999999989</c:v>
                </c:pt>
                <c:pt idx="14">
                  <c:v>1.05</c:v>
                </c:pt>
                <c:pt idx="15">
                  <c:v>1.05</c:v>
                </c:pt>
                <c:pt idx="16">
                  <c:v>1.05</c:v>
                </c:pt>
                <c:pt idx="17">
                  <c:v>1.1000000000000001</c:v>
                </c:pt>
                <c:pt idx="18">
                  <c:v>1.1500000000000001</c:v>
                </c:pt>
                <c:pt idx="19">
                  <c:v>1.1500000000000001</c:v>
                </c:pt>
                <c:pt idx="20">
                  <c:v>1.175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AB2-49C9-A87E-E2FF5DF4E40B}"/>
            </c:ext>
          </c:extLst>
        </c:ser>
        <c:ser>
          <c:idx val="3"/>
          <c:order val="1"/>
          <c:tx>
            <c:v>DMSO + NIR Light</c:v>
          </c:tx>
          <c:spPr>
            <a:ln w="19050" cap="rnd">
              <a:solidFill>
                <a:srgbClr val="FF0000">
                  <a:alpha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40000"/>
                </a:srgbClr>
              </a:solidFill>
              <a:ln w="9525">
                <a:solidFill>
                  <a:srgbClr val="FF0000">
                    <a:alpha val="40000"/>
                  </a:srgb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[1]Extended_data_Figure_6de!$AG$3:$AG$23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0.18257418583505541</c:v>
                  </c:pt>
                  <c:pt idx="2">
                    <c:v>0.26299556396765833</c:v>
                  </c:pt>
                  <c:pt idx="3">
                    <c:v>0.29439202887759514</c:v>
                  </c:pt>
                  <c:pt idx="4">
                    <c:v>0.2629955639676585</c:v>
                  </c:pt>
                  <c:pt idx="5">
                    <c:v>0.26299556396765833</c:v>
                  </c:pt>
                  <c:pt idx="6">
                    <c:v>0.33040379335998377</c:v>
                  </c:pt>
                  <c:pt idx="7">
                    <c:v>0.23804761428476162</c:v>
                  </c:pt>
                  <c:pt idx="8">
                    <c:v>0.42031734043061614</c:v>
                  </c:pt>
                  <c:pt idx="9">
                    <c:v>0.38622100754188254</c:v>
                  </c:pt>
                  <c:pt idx="10">
                    <c:v>0.3696845502136471</c:v>
                  </c:pt>
                  <c:pt idx="11">
                    <c:v>0.41231056256176596</c:v>
                  </c:pt>
                  <c:pt idx="12">
                    <c:v>0.40311288741492757</c:v>
                  </c:pt>
                  <c:pt idx="13">
                    <c:v>0.34999999999999987</c:v>
                  </c:pt>
                  <c:pt idx="14">
                    <c:v>0.35000000000000031</c:v>
                  </c:pt>
                  <c:pt idx="15">
                    <c:v>0.37749172176353757</c:v>
                  </c:pt>
                  <c:pt idx="16">
                    <c:v>0.34156502553198731</c:v>
                  </c:pt>
                  <c:pt idx="17">
                    <c:v>0.35939764421413051</c:v>
                  </c:pt>
                  <c:pt idx="18">
                    <c:v>0.21602468994692911</c:v>
                  </c:pt>
                  <c:pt idx="19">
                    <c:v>0.19148542155126713</c:v>
                  </c:pt>
                  <c:pt idx="20">
                    <c:v>0.27537852736430513</c:v>
                  </c:pt>
                </c:numCache>
              </c:numRef>
            </c:plus>
            <c:minus>
              <c:numRef>
                <c:f>[1]Extended_data_Figure_6de!$AG$3:$AG$23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0.18257418583505541</c:v>
                  </c:pt>
                  <c:pt idx="2">
                    <c:v>0.26299556396765833</c:v>
                  </c:pt>
                  <c:pt idx="3">
                    <c:v>0.29439202887759514</c:v>
                  </c:pt>
                  <c:pt idx="4">
                    <c:v>0.2629955639676585</c:v>
                  </c:pt>
                  <c:pt idx="5">
                    <c:v>0.26299556396765833</c:v>
                  </c:pt>
                  <c:pt idx="6">
                    <c:v>0.33040379335998377</c:v>
                  </c:pt>
                  <c:pt idx="7">
                    <c:v>0.23804761428476162</c:v>
                  </c:pt>
                  <c:pt idx="8">
                    <c:v>0.42031734043061614</c:v>
                  </c:pt>
                  <c:pt idx="9">
                    <c:v>0.38622100754188254</c:v>
                  </c:pt>
                  <c:pt idx="10">
                    <c:v>0.3696845502136471</c:v>
                  </c:pt>
                  <c:pt idx="11">
                    <c:v>0.41231056256176596</c:v>
                  </c:pt>
                  <c:pt idx="12">
                    <c:v>0.40311288741492757</c:v>
                  </c:pt>
                  <c:pt idx="13">
                    <c:v>0.34999999999999987</c:v>
                  </c:pt>
                  <c:pt idx="14">
                    <c:v>0.35000000000000031</c:v>
                  </c:pt>
                  <c:pt idx="15">
                    <c:v>0.37749172176353757</c:v>
                  </c:pt>
                  <c:pt idx="16">
                    <c:v>0.34156502553198731</c:v>
                  </c:pt>
                  <c:pt idx="17">
                    <c:v>0.35939764421413051</c:v>
                  </c:pt>
                  <c:pt idx="18">
                    <c:v>0.21602468994692911</c:v>
                  </c:pt>
                  <c:pt idx="19">
                    <c:v>0.19148542155126713</c:v>
                  </c:pt>
                  <c:pt idx="20">
                    <c:v>0.27537852736430513</c:v>
                  </c:pt>
                </c:numCache>
              </c:numRef>
            </c:minus>
            <c:spPr>
              <a:noFill/>
              <a:ln w="9525" cap="flat" cmpd="sng" algn="ctr">
                <a:solidFill>
                  <a:srgbClr val="FF0000">
                    <a:alpha val="40000"/>
                  </a:srgbClr>
                </a:solidFill>
                <a:round/>
              </a:ln>
              <a:effectLst/>
            </c:spPr>
          </c:errBars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[1]Extended_data_Figure_6de!$AF$3:$AF$23</c:f>
              <c:numCache>
                <c:formatCode>General</c:formatCode>
                <c:ptCount val="21"/>
                <c:pt idx="0">
                  <c:v>0</c:v>
                </c:pt>
                <c:pt idx="1">
                  <c:v>0.3</c:v>
                </c:pt>
                <c:pt idx="2">
                  <c:v>0.42500000000000004</c:v>
                </c:pt>
                <c:pt idx="3">
                  <c:v>0.5</c:v>
                </c:pt>
                <c:pt idx="4">
                  <c:v>0.57499999999999996</c:v>
                </c:pt>
                <c:pt idx="5">
                  <c:v>0.67500000000000004</c:v>
                </c:pt>
                <c:pt idx="6">
                  <c:v>0.72499999999999998</c:v>
                </c:pt>
                <c:pt idx="7">
                  <c:v>0.75</c:v>
                </c:pt>
                <c:pt idx="8">
                  <c:v>0.75</c:v>
                </c:pt>
                <c:pt idx="9">
                  <c:v>0.82499999999999996</c:v>
                </c:pt>
                <c:pt idx="10">
                  <c:v>0.85000000000000009</c:v>
                </c:pt>
                <c:pt idx="11">
                  <c:v>0.95000000000000018</c:v>
                </c:pt>
                <c:pt idx="12">
                  <c:v>0.97499999999999987</c:v>
                </c:pt>
                <c:pt idx="13">
                  <c:v>1.0249999999999999</c:v>
                </c:pt>
                <c:pt idx="14">
                  <c:v>1.125</c:v>
                </c:pt>
                <c:pt idx="15">
                  <c:v>1.075</c:v>
                </c:pt>
                <c:pt idx="16">
                  <c:v>1.1499999999999999</c:v>
                </c:pt>
                <c:pt idx="17">
                  <c:v>1.175</c:v>
                </c:pt>
                <c:pt idx="18">
                  <c:v>1.2</c:v>
                </c:pt>
                <c:pt idx="19">
                  <c:v>1.25</c:v>
                </c:pt>
                <c:pt idx="20">
                  <c:v>1.325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AB2-49C9-A87E-E2FF5DF4E40B}"/>
            </c:ext>
          </c:extLst>
        </c:ser>
        <c:ser>
          <c:idx val="0"/>
          <c:order val="2"/>
          <c:tx>
            <c:v>Water only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[1]Extended_data_Figure_6de!$AW$3:$AW$23</c:f>
              <c:numCache>
                <c:formatCode>General</c:formatCode>
                <c:ptCount val="21"/>
                <c:pt idx="0">
                  <c:v>0</c:v>
                </c:pt>
                <c:pt idx="1">
                  <c:v>2.5000000000000022E-2</c:v>
                </c:pt>
                <c:pt idx="2">
                  <c:v>5.0000000000000017E-2</c:v>
                </c:pt>
                <c:pt idx="3">
                  <c:v>7.5000000000000011E-2</c:v>
                </c:pt>
                <c:pt idx="4">
                  <c:v>0.12500000000000003</c:v>
                </c:pt>
                <c:pt idx="5">
                  <c:v>0.2</c:v>
                </c:pt>
                <c:pt idx="6">
                  <c:v>0.17500000000000002</c:v>
                </c:pt>
                <c:pt idx="7">
                  <c:v>0.2</c:v>
                </c:pt>
                <c:pt idx="8">
                  <c:v>0.25</c:v>
                </c:pt>
                <c:pt idx="9">
                  <c:v>0.25</c:v>
                </c:pt>
                <c:pt idx="10">
                  <c:v>0.25</c:v>
                </c:pt>
                <c:pt idx="11">
                  <c:v>0.27500000000000002</c:v>
                </c:pt>
                <c:pt idx="12">
                  <c:v>0.32499999999999996</c:v>
                </c:pt>
                <c:pt idx="13">
                  <c:v>0.32500000000000007</c:v>
                </c:pt>
                <c:pt idx="14">
                  <c:v>0.35000000000000009</c:v>
                </c:pt>
                <c:pt idx="15">
                  <c:v>0.40000000000000008</c:v>
                </c:pt>
                <c:pt idx="16">
                  <c:v>0.45</c:v>
                </c:pt>
                <c:pt idx="17">
                  <c:v>0.47500000000000003</c:v>
                </c:pt>
                <c:pt idx="18">
                  <c:v>0.45000000000000007</c:v>
                </c:pt>
                <c:pt idx="19">
                  <c:v>0.52500000000000013</c:v>
                </c:pt>
                <c:pt idx="20">
                  <c:v>0.5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AB2-49C9-A87E-E2FF5DF4E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823920"/>
        <c:axId val="620481320"/>
      </c:scatterChart>
      <c:valAx>
        <c:axId val="620823920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Time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(min)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81320"/>
        <c:crosses val="autoZero"/>
        <c:crossBetween val="midCat"/>
        <c:majorUnit val="2"/>
      </c:valAx>
      <c:valAx>
        <c:axId val="620481320"/>
        <c:scaling>
          <c:orientation val="minMax"/>
          <c:max val="1.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l-GR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Δ</a:t>
                </a: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T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823920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4696903417375859"/>
          <c:y val="5.266039661708953E-2"/>
          <c:w val="0.60690235690235694"/>
          <c:h val="0.2453798483522892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2"/>
          <c:order val="0"/>
          <c:tx>
            <c:v>Cy7.5 + NIR Light</c:v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[1]Extended_data_Figure_6de!$U$3:$U$23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8.1649658092772637E-2</c:v>
                  </c:pt>
                  <c:pt idx="2">
                    <c:v>9.5742710775633941E-2</c:v>
                  </c:pt>
                  <c:pt idx="3">
                    <c:v>0.18257418583505505</c:v>
                  </c:pt>
                  <c:pt idx="4">
                    <c:v>0.21602468994692878</c:v>
                  </c:pt>
                  <c:pt idx="5">
                    <c:v>0.23804761428476162</c:v>
                  </c:pt>
                  <c:pt idx="6">
                    <c:v>0.21602468994692861</c:v>
                  </c:pt>
                  <c:pt idx="7">
                    <c:v>0.25000000000000044</c:v>
                  </c:pt>
                  <c:pt idx="8">
                    <c:v>0.28867513459481303</c:v>
                  </c:pt>
                  <c:pt idx="9">
                    <c:v>0.25</c:v>
                  </c:pt>
                  <c:pt idx="10">
                    <c:v>0.28722813232690159</c:v>
                  </c:pt>
                  <c:pt idx="11">
                    <c:v>0.34156502553198675</c:v>
                  </c:pt>
                  <c:pt idx="12">
                    <c:v>0.41231056256176596</c:v>
                  </c:pt>
                  <c:pt idx="13">
                    <c:v>0.37416573867739417</c:v>
                  </c:pt>
                  <c:pt idx="14">
                    <c:v>0.42031734043061658</c:v>
                  </c:pt>
                  <c:pt idx="15">
                    <c:v>0.34156502553198642</c:v>
                  </c:pt>
                  <c:pt idx="16">
                    <c:v>0.31091263510296052</c:v>
                  </c:pt>
                  <c:pt idx="17">
                    <c:v>0.42426406871192834</c:v>
                  </c:pt>
                  <c:pt idx="18">
                    <c:v>0.36968455021364743</c:v>
                  </c:pt>
                  <c:pt idx="19">
                    <c:v>0.3696845502136471</c:v>
                  </c:pt>
                  <c:pt idx="20">
                    <c:v>0.34999999999999987</c:v>
                  </c:pt>
                </c:numCache>
              </c:numRef>
            </c:plus>
            <c:minus>
              <c:numRef>
                <c:f>[1]Extended_data_Figure_6de!$U$3:$U$23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8.1649658092772637E-2</c:v>
                  </c:pt>
                  <c:pt idx="2">
                    <c:v>9.5742710775633941E-2</c:v>
                  </c:pt>
                  <c:pt idx="3">
                    <c:v>0.18257418583505505</c:v>
                  </c:pt>
                  <c:pt idx="4">
                    <c:v>0.21602468994692878</c:v>
                  </c:pt>
                  <c:pt idx="5">
                    <c:v>0.23804761428476162</c:v>
                  </c:pt>
                  <c:pt idx="6">
                    <c:v>0.21602468994692861</c:v>
                  </c:pt>
                  <c:pt idx="7">
                    <c:v>0.25000000000000044</c:v>
                  </c:pt>
                  <c:pt idx="8">
                    <c:v>0.28867513459481303</c:v>
                  </c:pt>
                  <c:pt idx="9">
                    <c:v>0.25</c:v>
                  </c:pt>
                  <c:pt idx="10">
                    <c:v>0.28722813232690159</c:v>
                  </c:pt>
                  <c:pt idx="11">
                    <c:v>0.34156502553198675</c:v>
                  </c:pt>
                  <c:pt idx="12">
                    <c:v>0.41231056256176596</c:v>
                  </c:pt>
                  <c:pt idx="13">
                    <c:v>0.37416573867739417</c:v>
                  </c:pt>
                  <c:pt idx="14">
                    <c:v>0.42031734043061658</c:v>
                  </c:pt>
                  <c:pt idx="15">
                    <c:v>0.34156502553198642</c:v>
                  </c:pt>
                  <c:pt idx="16">
                    <c:v>0.31091263510296052</c:v>
                  </c:pt>
                  <c:pt idx="17">
                    <c:v>0.42426406871192834</c:v>
                  </c:pt>
                  <c:pt idx="18">
                    <c:v>0.36968455021364743</c:v>
                  </c:pt>
                  <c:pt idx="19">
                    <c:v>0.3696845502136471</c:v>
                  </c:pt>
                  <c:pt idx="20">
                    <c:v>0.34999999999999987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lumMod val="50000"/>
                  </a:schemeClr>
                </a:solidFill>
                <a:round/>
              </a:ln>
              <a:effectLst/>
            </c:spPr>
          </c:errBars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[1]Extended_data_Figure_6de!$T$3:$T$23</c:f>
              <c:numCache>
                <c:formatCode>General</c:formatCode>
                <c:ptCount val="21"/>
                <c:pt idx="0">
                  <c:v>0</c:v>
                </c:pt>
                <c:pt idx="1">
                  <c:v>0.27499999999999997</c:v>
                </c:pt>
                <c:pt idx="2">
                  <c:v>0.37499999999999994</c:v>
                </c:pt>
                <c:pt idx="3">
                  <c:v>0.62500000000000011</c:v>
                </c:pt>
                <c:pt idx="4">
                  <c:v>0.57499999999999996</c:v>
                </c:pt>
                <c:pt idx="5">
                  <c:v>0.54999999999999993</c:v>
                </c:pt>
                <c:pt idx="6">
                  <c:v>0.62499999999999989</c:v>
                </c:pt>
                <c:pt idx="7">
                  <c:v>0.67499999999999982</c:v>
                </c:pt>
                <c:pt idx="8">
                  <c:v>0.6</c:v>
                </c:pt>
                <c:pt idx="9">
                  <c:v>0.625</c:v>
                </c:pt>
                <c:pt idx="10">
                  <c:v>0.67499999999999993</c:v>
                </c:pt>
                <c:pt idx="11">
                  <c:v>0.67499999999999993</c:v>
                </c:pt>
                <c:pt idx="12">
                  <c:v>0.625</c:v>
                </c:pt>
                <c:pt idx="13">
                  <c:v>0.67499999999999982</c:v>
                </c:pt>
                <c:pt idx="14">
                  <c:v>0.69999999999999973</c:v>
                </c:pt>
                <c:pt idx="15">
                  <c:v>0.6499999999999998</c:v>
                </c:pt>
                <c:pt idx="16">
                  <c:v>0.60000000000000009</c:v>
                </c:pt>
                <c:pt idx="17">
                  <c:v>0.62499999999999989</c:v>
                </c:pt>
                <c:pt idx="18">
                  <c:v>0.7</c:v>
                </c:pt>
                <c:pt idx="19">
                  <c:v>0.62499999999999989</c:v>
                </c:pt>
                <c:pt idx="20">
                  <c:v>0.67500000000000004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31A-44E7-82C1-67CE98CEB040}"/>
            </c:ext>
          </c:extLst>
        </c:ser>
        <c:ser>
          <c:idx val="3"/>
          <c:order val="1"/>
          <c:tx>
            <c:v>DMSO + NIR Light</c:v>
          </c:tx>
          <c:spPr>
            <a:ln w="19050" cap="rnd">
              <a:solidFill>
                <a:srgbClr val="FF0000">
                  <a:alpha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40000"/>
                </a:srgbClr>
              </a:solidFill>
              <a:ln w="9525">
                <a:solidFill>
                  <a:srgbClr val="FF0000">
                    <a:alpha val="40000"/>
                  </a:srgb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[1]Extended_data_Figure_6de!$AM$3:$AM$23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0.18257418583505536</c:v>
                  </c:pt>
                  <c:pt idx="2">
                    <c:v>0.26299556396765833</c:v>
                  </c:pt>
                  <c:pt idx="3">
                    <c:v>0.29439202887759491</c:v>
                  </c:pt>
                  <c:pt idx="4">
                    <c:v>0.26299556396765822</c:v>
                  </c:pt>
                  <c:pt idx="5">
                    <c:v>0.2629955639676585</c:v>
                  </c:pt>
                  <c:pt idx="6">
                    <c:v>0.33040379335998366</c:v>
                  </c:pt>
                  <c:pt idx="7">
                    <c:v>0.23804761428476193</c:v>
                  </c:pt>
                  <c:pt idx="8">
                    <c:v>0.42031734043061636</c:v>
                  </c:pt>
                  <c:pt idx="9">
                    <c:v>0.38622100754188227</c:v>
                  </c:pt>
                  <c:pt idx="10">
                    <c:v>0.36968455021364721</c:v>
                  </c:pt>
                  <c:pt idx="11">
                    <c:v>0.41231056256176635</c:v>
                  </c:pt>
                  <c:pt idx="12">
                    <c:v>0.40311288741492751</c:v>
                  </c:pt>
                  <c:pt idx="13">
                    <c:v>0.34999999999999987</c:v>
                  </c:pt>
                  <c:pt idx="14">
                    <c:v>0.35000000000000031</c:v>
                  </c:pt>
                  <c:pt idx="15">
                    <c:v>0.37749172176353746</c:v>
                  </c:pt>
                  <c:pt idx="16">
                    <c:v>0.34156502553198675</c:v>
                  </c:pt>
                  <c:pt idx="17">
                    <c:v>0.3593976442141304</c:v>
                  </c:pt>
                  <c:pt idx="18">
                    <c:v>0.21602468994692878</c:v>
                  </c:pt>
                  <c:pt idx="19">
                    <c:v>0.19148542155126788</c:v>
                  </c:pt>
                  <c:pt idx="20">
                    <c:v>0.27537852736430513</c:v>
                  </c:pt>
                </c:numCache>
              </c:numRef>
            </c:plus>
            <c:minus>
              <c:numRef>
                <c:f>[1]Extended_data_Figure_6de!$AM$3:$AM$23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0.18257418583505536</c:v>
                  </c:pt>
                  <c:pt idx="2">
                    <c:v>0.26299556396765833</c:v>
                  </c:pt>
                  <c:pt idx="3">
                    <c:v>0.29439202887759491</c:v>
                  </c:pt>
                  <c:pt idx="4">
                    <c:v>0.26299556396765822</c:v>
                  </c:pt>
                  <c:pt idx="5">
                    <c:v>0.2629955639676585</c:v>
                  </c:pt>
                  <c:pt idx="6">
                    <c:v>0.33040379335998366</c:v>
                  </c:pt>
                  <c:pt idx="7">
                    <c:v>0.23804761428476193</c:v>
                  </c:pt>
                  <c:pt idx="8">
                    <c:v>0.42031734043061636</c:v>
                  </c:pt>
                  <c:pt idx="9">
                    <c:v>0.38622100754188227</c:v>
                  </c:pt>
                  <c:pt idx="10">
                    <c:v>0.36968455021364721</c:v>
                  </c:pt>
                  <c:pt idx="11">
                    <c:v>0.41231056256176635</c:v>
                  </c:pt>
                  <c:pt idx="12">
                    <c:v>0.40311288741492751</c:v>
                  </c:pt>
                  <c:pt idx="13">
                    <c:v>0.34999999999999987</c:v>
                  </c:pt>
                  <c:pt idx="14">
                    <c:v>0.35000000000000031</c:v>
                  </c:pt>
                  <c:pt idx="15">
                    <c:v>0.37749172176353746</c:v>
                  </c:pt>
                  <c:pt idx="16">
                    <c:v>0.34156502553198675</c:v>
                  </c:pt>
                  <c:pt idx="17">
                    <c:v>0.3593976442141304</c:v>
                  </c:pt>
                  <c:pt idx="18">
                    <c:v>0.21602468994692878</c:v>
                  </c:pt>
                  <c:pt idx="19">
                    <c:v>0.19148542155126788</c:v>
                  </c:pt>
                  <c:pt idx="20">
                    <c:v>0.27537852736430513</c:v>
                  </c:pt>
                </c:numCache>
              </c:numRef>
            </c:minus>
            <c:spPr>
              <a:noFill/>
              <a:ln w="9525" cap="flat" cmpd="sng" algn="ctr">
                <a:solidFill>
                  <a:srgbClr val="FF0000">
                    <a:alpha val="40000"/>
                  </a:srgbClr>
                </a:solidFill>
                <a:round/>
              </a:ln>
              <a:effectLst/>
            </c:spPr>
          </c:errBars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[1]Extended_data_Figure_6de!$AL$3:$AL$23</c:f>
              <c:numCache>
                <c:formatCode>General</c:formatCode>
                <c:ptCount val="21"/>
                <c:pt idx="0">
                  <c:v>0</c:v>
                </c:pt>
                <c:pt idx="1">
                  <c:v>0.27499999999999997</c:v>
                </c:pt>
                <c:pt idx="2">
                  <c:v>0.375</c:v>
                </c:pt>
                <c:pt idx="3">
                  <c:v>0.42500000000000004</c:v>
                </c:pt>
                <c:pt idx="4">
                  <c:v>0.45</c:v>
                </c:pt>
                <c:pt idx="5">
                  <c:v>0.47500000000000003</c:v>
                </c:pt>
                <c:pt idx="6">
                  <c:v>0.54999999999999993</c:v>
                </c:pt>
                <c:pt idx="7">
                  <c:v>0.54999999999999993</c:v>
                </c:pt>
                <c:pt idx="8">
                  <c:v>0.49999999999999994</c:v>
                </c:pt>
                <c:pt idx="9">
                  <c:v>0.57499999999999996</c:v>
                </c:pt>
                <c:pt idx="10">
                  <c:v>0.60000000000000009</c:v>
                </c:pt>
                <c:pt idx="11">
                  <c:v>0.67500000000000004</c:v>
                </c:pt>
                <c:pt idx="12">
                  <c:v>0.65</c:v>
                </c:pt>
                <c:pt idx="13">
                  <c:v>0.69999999999999984</c:v>
                </c:pt>
                <c:pt idx="14">
                  <c:v>0.7749999999999998</c:v>
                </c:pt>
                <c:pt idx="15">
                  <c:v>0.67499999999999982</c:v>
                </c:pt>
                <c:pt idx="16">
                  <c:v>0.7</c:v>
                </c:pt>
                <c:pt idx="17">
                  <c:v>0.7</c:v>
                </c:pt>
                <c:pt idx="18">
                  <c:v>0.74999999999999989</c:v>
                </c:pt>
                <c:pt idx="19">
                  <c:v>0.72499999999999987</c:v>
                </c:pt>
                <c:pt idx="20">
                  <c:v>0.82499999999999996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31A-44E7-82C1-67CE98CEB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823920"/>
        <c:axId val="620481320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2"/>
                <c:tx>
                  <c:v>Water only</c:v>
                </c:tx>
                <c:spPr>
                  <a:ln w="1905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tx1">
                        <a:lumMod val="65000"/>
                        <a:lumOff val="35000"/>
                      </a:schemeClr>
                    </a:solidFill>
                    <a:ln w="9525">
                      <a:solidFill>
                        <a:schemeClr val="tx1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[1]Extended_data_Figure_6de!$B$3:$B$23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0</c:v>
                      </c:pt>
                      <c:pt idx="1">
                        <c:v>0.5</c:v>
                      </c:pt>
                      <c:pt idx="2">
                        <c:v>1</c:v>
                      </c:pt>
                      <c:pt idx="3">
                        <c:v>1.5</c:v>
                      </c:pt>
                      <c:pt idx="4">
                        <c:v>2</c:v>
                      </c:pt>
                      <c:pt idx="5">
                        <c:v>2.5</c:v>
                      </c:pt>
                      <c:pt idx="6">
                        <c:v>3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5</c:v>
                      </c:pt>
                      <c:pt idx="11">
                        <c:v>5.5</c:v>
                      </c:pt>
                      <c:pt idx="12">
                        <c:v>6</c:v>
                      </c:pt>
                      <c:pt idx="13">
                        <c:v>6.5</c:v>
                      </c:pt>
                      <c:pt idx="14">
                        <c:v>7</c:v>
                      </c:pt>
                      <c:pt idx="15">
                        <c:v>7.5</c:v>
                      </c:pt>
                      <c:pt idx="16">
                        <c:v>8</c:v>
                      </c:pt>
                      <c:pt idx="17">
                        <c:v>8.5</c:v>
                      </c:pt>
                      <c:pt idx="18">
                        <c:v>9</c:v>
                      </c:pt>
                      <c:pt idx="19">
                        <c:v>9.5</c:v>
                      </c:pt>
                      <c:pt idx="20">
                        <c:v>10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[1]Extended_data_Figure_6de!$AW$3:$AW$23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0</c:v>
                      </c:pt>
                      <c:pt idx="1">
                        <c:v>2.5000000000000022E-2</c:v>
                      </c:pt>
                      <c:pt idx="2">
                        <c:v>5.0000000000000017E-2</c:v>
                      </c:pt>
                      <c:pt idx="3">
                        <c:v>7.5000000000000011E-2</c:v>
                      </c:pt>
                      <c:pt idx="4">
                        <c:v>0.12500000000000003</c:v>
                      </c:pt>
                      <c:pt idx="5">
                        <c:v>0.2</c:v>
                      </c:pt>
                      <c:pt idx="6">
                        <c:v>0.17500000000000002</c:v>
                      </c:pt>
                      <c:pt idx="7">
                        <c:v>0.2</c:v>
                      </c:pt>
                      <c:pt idx="8">
                        <c:v>0.25</c:v>
                      </c:pt>
                      <c:pt idx="9">
                        <c:v>0.25</c:v>
                      </c:pt>
                      <c:pt idx="10">
                        <c:v>0.25</c:v>
                      </c:pt>
                      <c:pt idx="11">
                        <c:v>0.27500000000000002</c:v>
                      </c:pt>
                      <c:pt idx="12">
                        <c:v>0.32499999999999996</c:v>
                      </c:pt>
                      <c:pt idx="13">
                        <c:v>0.32500000000000007</c:v>
                      </c:pt>
                      <c:pt idx="14">
                        <c:v>0.35000000000000009</c:v>
                      </c:pt>
                      <c:pt idx="15">
                        <c:v>0.40000000000000008</c:v>
                      </c:pt>
                      <c:pt idx="16">
                        <c:v>0.45</c:v>
                      </c:pt>
                      <c:pt idx="17">
                        <c:v>0.47500000000000003</c:v>
                      </c:pt>
                      <c:pt idx="18">
                        <c:v>0.45000000000000007</c:v>
                      </c:pt>
                      <c:pt idx="19">
                        <c:v>0.52500000000000013</c:v>
                      </c:pt>
                      <c:pt idx="20">
                        <c:v>0.5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331A-44E7-82C1-67CE98CEB040}"/>
                  </c:ext>
                </c:extLst>
              </c15:ser>
            </c15:filteredScatterSeries>
          </c:ext>
        </c:extLst>
      </c:scatterChart>
      <c:valAx>
        <c:axId val="620823920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Time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(min)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81320"/>
        <c:crosses val="autoZero"/>
        <c:crossBetween val="midCat"/>
        <c:majorUnit val="2"/>
      </c:valAx>
      <c:valAx>
        <c:axId val="620481320"/>
        <c:scaling>
          <c:orientation val="minMax"/>
          <c:max val="1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l-GR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Δ</a:t>
                </a: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T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823920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3434277154749597"/>
          <c:y val="6.6549285505978426E-2"/>
          <c:w val="0.60690235690235694"/>
          <c:h val="0.212972440944881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2"/>
          <c:order val="0"/>
          <c:tx>
            <c:v>Cy7.5-amine + L + ice</c:v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[1]Extended_data_Figure_6de!$I$3:$I$23</c:f>
                <c:numCache>
                  <c:formatCode>General</c:formatCode>
                  <c:ptCount val="21"/>
                  <c:pt idx="0">
                    <c:v>9.9999999999998937E-2</c:v>
                  </c:pt>
                  <c:pt idx="1">
                    <c:v>0.12909944487358146</c:v>
                  </c:pt>
                  <c:pt idx="2">
                    <c:v>0.18929694486000906</c:v>
                  </c:pt>
                  <c:pt idx="3">
                    <c:v>0.2645751311064618</c:v>
                  </c:pt>
                  <c:pt idx="4">
                    <c:v>0.28867513459481492</c:v>
                  </c:pt>
                  <c:pt idx="5">
                    <c:v>0.2943920288775948</c:v>
                  </c:pt>
                  <c:pt idx="6">
                    <c:v>0.26457513110645736</c:v>
                  </c:pt>
                  <c:pt idx="7">
                    <c:v>0.2872281323269007</c:v>
                  </c:pt>
                  <c:pt idx="8">
                    <c:v>0.29439202887759375</c:v>
                  </c:pt>
                  <c:pt idx="9">
                    <c:v>0.26299556396765805</c:v>
                  </c:pt>
                  <c:pt idx="10">
                    <c:v>0.30956959368344594</c:v>
                  </c:pt>
                  <c:pt idx="11">
                    <c:v>0.34641016151377518</c:v>
                  </c:pt>
                  <c:pt idx="12">
                    <c:v>0.43204937989385755</c:v>
                  </c:pt>
                  <c:pt idx="13">
                    <c:v>0.40414518843273739</c:v>
                  </c:pt>
                  <c:pt idx="14">
                    <c:v>0.45460605656619557</c:v>
                  </c:pt>
                  <c:pt idx="15">
                    <c:v>0.38297084310253576</c:v>
                  </c:pt>
                  <c:pt idx="16">
                    <c:v>0.35590260840104326</c:v>
                  </c:pt>
                  <c:pt idx="17">
                    <c:v>0.46547466812563021</c:v>
                  </c:pt>
                  <c:pt idx="18">
                    <c:v>0.42426406871192884</c:v>
                  </c:pt>
                  <c:pt idx="19">
                    <c:v>0.42426406871192884</c:v>
                  </c:pt>
                  <c:pt idx="20">
                    <c:v>0.39475730941090159</c:v>
                  </c:pt>
                </c:numCache>
              </c:numRef>
            </c:plus>
            <c:minus>
              <c:numRef>
                <c:f>[1]Extended_data_Figure_6de!$I$3:$I$23</c:f>
                <c:numCache>
                  <c:formatCode>General</c:formatCode>
                  <c:ptCount val="21"/>
                  <c:pt idx="0">
                    <c:v>9.9999999999998937E-2</c:v>
                  </c:pt>
                  <c:pt idx="1">
                    <c:v>0.12909944487358146</c:v>
                  </c:pt>
                  <c:pt idx="2">
                    <c:v>0.18929694486000906</c:v>
                  </c:pt>
                  <c:pt idx="3">
                    <c:v>0.2645751311064618</c:v>
                  </c:pt>
                  <c:pt idx="4">
                    <c:v>0.28867513459481492</c:v>
                  </c:pt>
                  <c:pt idx="5">
                    <c:v>0.2943920288775948</c:v>
                  </c:pt>
                  <c:pt idx="6">
                    <c:v>0.26457513110645736</c:v>
                  </c:pt>
                  <c:pt idx="7">
                    <c:v>0.2872281323269007</c:v>
                  </c:pt>
                  <c:pt idx="8">
                    <c:v>0.29439202887759375</c:v>
                  </c:pt>
                  <c:pt idx="9">
                    <c:v>0.26299556396765805</c:v>
                  </c:pt>
                  <c:pt idx="10">
                    <c:v>0.30956959368344594</c:v>
                  </c:pt>
                  <c:pt idx="11">
                    <c:v>0.34641016151377518</c:v>
                  </c:pt>
                  <c:pt idx="12">
                    <c:v>0.43204937989385755</c:v>
                  </c:pt>
                  <c:pt idx="13">
                    <c:v>0.40414518843273739</c:v>
                  </c:pt>
                  <c:pt idx="14">
                    <c:v>0.45460605656619557</c:v>
                  </c:pt>
                  <c:pt idx="15">
                    <c:v>0.38297084310253576</c:v>
                  </c:pt>
                  <c:pt idx="16">
                    <c:v>0.35590260840104326</c:v>
                  </c:pt>
                  <c:pt idx="17">
                    <c:v>0.46547466812563021</c:v>
                  </c:pt>
                  <c:pt idx="18">
                    <c:v>0.42426406871192884</c:v>
                  </c:pt>
                  <c:pt idx="19">
                    <c:v>0.42426406871192884</c:v>
                  </c:pt>
                  <c:pt idx="20">
                    <c:v>0.39475730941090159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lumMod val="50000"/>
                  </a:schemeClr>
                </a:solidFill>
                <a:round/>
              </a:ln>
              <a:effectLst/>
            </c:spPr>
          </c:errBars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[1]Extended_data_Figure_6de!$H$3:$H$23</c:f>
              <c:numCache>
                <c:formatCode>General</c:formatCode>
                <c:ptCount val="21"/>
                <c:pt idx="0">
                  <c:v>0.75000000000000011</c:v>
                </c:pt>
                <c:pt idx="1">
                  <c:v>1.05</c:v>
                </c:pt>
                <c:pt idx="2">
                  <c:v>1.175</c:v>
                </c:pt>
                <c:pt idx="3">
                  <c:v>1.4499999999999997</c:v>
                </c:pt>
                <c:pt idx="4">
                  <c:v>1.4499999999999997</c:v>
                </c:pt>
                <c:pt idx="5">
                  <c:v>1.5</c:v>
                </c:pt>
                <c:pt idx="6">
                  <c:v>1.55</c:v>
                </c:pt>
                <c:pt idx="7">
                  <c:v>1.625</c:v>
                </c:pt>
                <c:pt idx="8">
                  <c:v>1.6</c:v>
                </c:pt>
                <c:pt idx="9">
                  <c:v>1.625</c:v>
                </c:pt>
                <c:pt idx="10">
                  <c:v>1.6749999999999998</c:v>
                </c:pt>
                <c:pt idx="11">
                  <c:v>1.7000000000000002</c:v>
                </c:pt>
                <c:pt idx="12">
                  <c:v>1.7</c:v>
                </c:pt>
                <c:pt idx="13">
                  <c:v>1.75</c:v>
                </c:pt>
                <c:pt idx="14">
                  <c:v>1.7999999999999998</c:v>
                </c:pt>
                <c:pt idx="15">
                  <c:v>1.7999999999999998</c:v>
                </c:pt>
                <c:pt idx="16">
                  <c:v>1.8</c:v>
                </c:pt>
                <c:pt idx="17">
                  <c:v>1.85</c:v>
                </c:pt>
                <c:pt idx="18">
                  <c:v>1.9</c:v>
                </c:pt>
                <c:pt idx="19">
                  <c:v>1.9</c:v>
                </c:pt>
                <c:pt idx="20">
                  <c:v>1.9249999999999998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4FD-4584-BEE2-C56AB1259EF9}"/>
            </c:ext>
          </c:extLst>
        </c:ser>
        <c:ser>
          <c:idx val="3"/>
          <c:order val="1"/>
          <c:tx>
            <c:v>DMSO + L + ice</c:v>
          </c:tx>
          <c:spPr>
            <a:ln w="19050" cap="rnd">
              <a:solidFill>
                <a:srgbClr val="FF0000">
                  <a:alpha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40000"/>
                </a:srgbClr>
              </a:solidFill>
              <a:ln w="9525">
                <a:solidFill>
                  <a:srgbClr val="FF0000">
                    <a:alpha val="40000"/>
                  </a:srgb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[1]Extended_data_Figure_6de!$AA$3:$AA$23</c:f>
                <c:numCache>
                  <c:formatCode>General</c:formatCode>
                  <c:ptCount val="21"/>
                  <c:pt idx="0">
                    <c:v>8.1649658092772623E-2</c:v>
                  </c:pt>
                  <c:pt idx="1">
                    <c:v>0.21602468994692842</c:v>
                  </c:pt>
                  <c:pt idx="2">
                    <c:v>0.2872281323269012</c:v>
                  </c:pt>
                  <c:pt idx="3">
                    <c:v>0.2943920288775963</c:v>
                  </c:pt>
                  <c:pt idx="4">
                    <c:v>0.27537852736430296</c:v>
                  </c:pt>
                  <c:pt idx="5">
                    <c:v>0.27537852736430457</c:v>
                  </c:pt>
                  <c:pt idx="6">
                    <c:v>0.32015621187164295</c:v>
                  </c:pt>
                  <c:pt idx="7">
                    <c:v>0.23804761428476284</c:v>
                  </c:pt>
                  <c:pt idx="8">
                    <c:v>0.41231056256176524</c:v>
                  </c:pt>
                  <c:pt idx="9">
                    <c:v>0.38622100754188138</c:v>
                  </c:pt>
                  <c:pt idx="10">
                    <c:v>0.38729833462074059</c:v>
                  </c:pt>
                  <c:pt idx="11">
                    <c:v>0.42031734043061614</c:v>
                  </c:pt>
                  <c:pt idx="12">
                    <c:v>0.42720018726587633</c:v>
                  </c:pt>
                  <c:pt idx="13">
                    <c:v>0.37749172176353601</c:v>
                  </c:pt>
                  <c:pt idx="14">
                    <c:v>0.37749172176353679</c:v>
                  </c:pt>
                  <c:pt idx="15">
                    <c:v>0.41129875597510301</c:v>
                  </c:pt>
                  <c:pt idx="16">
                    <c:v>0.36968455021364571</c:v>
                  </c:pt>
                  <c:pt idx="17">
                    <c:v>0.35939764421412929</c:v>
                  </c:pt>
                  <c:pt idx="18">
                    <c:v>0.24494897427831763</c:v>
                  </c:pt>
                  <c:pt idx="19">
                    <c:v>0.20816659994661318</c:v>
                  </c:pt>
                  <c:pt idx="20">
                    <c:v>0.27537852736430457</c:v>
                  </c:pt>
                </c:numCache>
              </c:numRef>
            </c:plus>
            <c:minus>
              <c:numRef>
                <c:f>[1]Extended_data_Figure_6de!$AA$3:$AA$23</c:f>
                <c:numCache>
                  <c:formatCode>General</c:formatCode>
                  <c:ptCount val="21"/>
                  <c:pt idx="0">
                    <c:v>8.1649658092772623E-2</c:v>
                  </c:pt>
                  <c:pt idx="1">
                    <c:v>0.21602468994692842</c:v>
                  </c:pt>
                  <c:pt idx="2">
                    <c:v>0.2872281323269012</c:v>
                  </c:pt>
                  <c:pt idx="3">
                    <c:v>0.2943920288775963</c:v>
                  </c:pt>
                  <c:pt idx="4">
                    <c:v>0.27537852736430296</c:v>
                  </c:pt>
                  <c:pt idx="5">
                    <c:v>0.27537852736430457</c:v>
                  </c:pt>
                  <c:pt idx="6">
                    <c:v>0.32015621187164295</c:v>
                  </c:pt>
                  <c:pt idx="7">
                    <c:v>0.23804761428476284</c:v>
                  </c:pt>
                  <c:pt idx="8">
                    <c:v>0.41231056256176524</c:v>
                  </c:pt>
                  <c:pt idx="9">
                    <c:v>0.38622100754188138</c:v>
                  </c:pt>
                  <c:pt idx="10">
                    <c:v>0.38729833462074059</c:v>
                  </c:pt>
                  <c:pt idx="11">
                    <c:v>0.42031734043061614</c:v>
                  </c:pt>
                  <c:pt idx="12">
                    <c:v>0.42720018726587633</c:v>
                  </c:pt>
                  <c:pt idx="13">
                    <c:v>0.37749172176353601</c:v>
                  </c:pt>
                  <c:pt idx="14">
                    <c:v>0.37749172176353679</c:v>
                  </c:pt>
                  <c:pt idx="15">
                    <c:v>0.41129875597510301</c:v>
                  </c:pt>
                  <c:pt idx="16">
                    <c:v>0.36968455021364571</c:v>
                  </c:pt>
                  <c:pt idx="17">
                    <c:v>0.35939764421412929</c:v>
                  </c:pt>
                  <c:pt idx="18">
                    <c:v>0.24494897427831763</c:v>
                  </c:pt>
                  <c:pt idx="19">
                    <c:v>0.20816659994661318</c:v>
                  </c:pt>
                  <c:pt idx="20">
                    <c:v>0.27537852736430457</c:v>
                  </c:pt>
                </c:numCache>
              </c:numRef>
            </c:minus>
            <c:spPr>
              <a:noFill/>
              <a:ln w="9525" cap="flat" cmpd="sng" algn="ctr">
                <a:solidFill>
                  <a:srgbClr val="FF0000">
                    <a:alpha val="40000"/>
                  </a:srgbClr>
                </a:solidFill>
                <a:round/>
              </a:ln>
              <a:effectLst/>
            </c:spPr>
          </c:errBars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[1]Extended_data_Figure_6de!$Z$3:$Z$23</c:f>
              <c:numCache>
                <c:formatCode>General</c:formatCode>
                <c:ptCount val="21"/>
                <c:pt idx="0">
                  <c:v>0.8</c:v>
                </c:pt>
                <c:pt idx="1">
                  <c:v>1.1000000000000001</c:v>
                </c:pt>
                <c:pt idx="2">
                  <c:v>1.2250000000000001</c:v>
                </c:pt>
                <c:pt idx="3">
                  <c:v>1.2999999999999998</c:v>
                </c:pt>
                <c:pt idx="4">
                  <c:v>1.3750000000000002</c:v>
                </c:pt>
                <c:pt idx="5">
                  <c:v>1.4750000000000001</c:v>
                </c:pt>
                <c:pt idx="6">
                  <c:v>1.5249999999999999</c:v>
                </c:pt>
                <c:pt idx="7">
                  <c:v>1.5499999999999998</c:v>
                </c:pt>
                <c:pt idx="8">
                  <c:v>1.55</c:v>
                </c:pt>
                <c:pt idx="9">
                  <c:v>1.625</c:v>
                </c:pt>
                <c:pt idx="10">
                  <c:v>1.6500000000000001</c:v>
                </c:pt>
                <c:pt idx="11">
                  <c:v>1.75</c:v>
                </c:pt>
                <c:pt idx="12">
                  <c:v>1.7749999999999999</c:v>
                </c:pt>
                <c:pt idx="13">
                  <c:v>1.825</c:v>
                </c:pt>
                <c:pt idx="14">
                  <c:v>1.925</c:v>
                </c:pt>
                <c:pt idx="15">
                  <c:v>1.8749999999999998</c:v>
                </c:pt>
                <c:pt idx="16">
                  <c:v>1.9500000000000002</c:v>
                </c:pt>
                <c:pt idx="17">
                  <c:v>1.9750000000000001</c:v>
                </c:pt>
                <c:pt idx="18">
                  <c:v>2</c:v>
                </c:pt>
                <c:pt idx="19">
                  <c:v>2.0499999999999998</c:v>
                </c:pt>
                <c:pt idx="20">
                  <c:v>2.125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4FD-4584-BEE2-C56AB1259EF9}"/>
            </c:ext>
          </c:extLst>
        </c:ser>
        <c:ser>
          <c:idx val="0"/>
          <c:order val="2"/>
          <c:tx>
            <c:v>Water + ice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[1]Extended_data_Figure_6de!$AR$3:$AR$23</c:f>
              <c:numCache>
                <c:formatCode>General</c:formatCode>
                <c:ptCount val="21"/>
                <c:pt idx="0">
                  <c:v>0.77500000000000013</c:v>
                </c:pt>
                <c:pt idx="1">
                  <c:v>0.8</c:v>
                </c:pt>
                <c:pt idx="2">
                  <c:v>0.82499999999999996</c:v>
                </c:pt>
                <c:pt idx="3">
                  <c:v>0.85</c:v>
                </c:pt>
                <c:pt idx="4">
                  <c:v>0.9</c:v>
                </c:pt>
                <c:pt idx="5">
                  <c:v>0.97499999999999998</c:v>
                </c:pt>
                <c:pt idx="6">
                  <c:v>0.95000000000000007</c:v>
                </c:pt>
                <c:pt idx="7">
                  <c:v>0.97500000000000009</c:v>
                </c:pt>
                <c:pt idx="8">
                  <c:v>1.0249999999999999</c:v>
                </c:pt>
                <c:pt idx="9">
                  <c:v>1.0249999999999999</c:v>
                </c:pt>
                <c:pt idx="10">
                  <c:v>1.0249999999999999</c:v>
                </c:pt>
                <c:pt idx="11">
                  <c:v>1.05</c:v>
                </c:pt>
                <c:pt idx="12">
                  <c:v>1.1000000000000001</c:v>
                </c:pt>
                <c:pt idx="13">
                  <c:v>1.1000000000000001</c:v>
                </c:pt>
                <c:pt idx="14">
                  <c:v>1.125</c:v>
                </c:pt>
                <c:pt idx="15">
                  <c:v>1.175</c:v>
                </c:pt>
                <c:pt idx="16">
                  <c:v>1.2250000000000001</c:v>
                </c:pt>
                <c:pt idx="17">
                  <c:v>1.25</c:v>
                </c:pt>
                <c:pt idx="18">
                  <c:v>1.2250000000000001</c:v>
                </c:pt>
                <c:pt idx="19">
                  <c:v>1.3000000000000003</c:v>
                </c:pt>
                <c:pt idx="20">
                  <c:v>1.2749999999999999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4FD-4584-BEE2-C56AB1259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823920"/>
        <c:axId val="620481320"/>
      </c:scatterChart>
      <c:valAx>
        <c:axId val="620823920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Time</a:t>
                </a:r>
                <a:r>
                  <a:rPr lang="en-US" sz="10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(min)</a:t>
                </a:r>
                <a:endParaRPr lang="en-US" sz="10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81320"/>
        <c:crosses val="autoZero"/>
        <c:crossBetween val="midCat"/>
        <c:majorUnit val="2"/>
      </c:valAx>
      <c:valAx>
        <c:axId val="620481320"/>
        <c:scaling>
          <c:orientation val="minMax"/>
          <c:max val="3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</a:t>
                </a:r>
                <a:r>
                  <a:rPr lang="en-US" sz="10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n-US" sz="10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823920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661609798775153"/>
          <c:y val="0.5619195100612423"/>
          <c:w val="0.72239063867016629"/>
          <c:h val="0.1777874015748031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2"/>
          <c:order val="0"/>
          <c:tx>
            <c:v>Cy7.5-amine + L + ice</c:v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[1]Extended_data_Figure_6de!$U$3:$U$23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8.1649658092772637E-2</c:v>
                  </c:pt>
                  <c:pt idx="2">
                    <c:v>9.5742710775633941E-2</c:v>
                  </c:pt>
                  <c:pt idx="3">
                    <c:v>0.18257418583505505</c:v>
                  </c:pt>
                  <c:pt idx="4">
                    <c:v>0.21602468994692878</c:v>
                  </c:pt>
                  <c:pt idx="5">
                    <c:v>0.23804761428476162</c:v>
                  </c:pt>
                  <c:pt idx="6">
                    <c:v>0.21602468994692861</c:v>
                  </c:pt>
                  <c:pt idx="7">
                    <c:v>0.25000000000000044</c:v>
                  </c:pt>
                  <c:pt idx="8">
                    <c:v>0.28867513459481303</c:v>
                  </c:pt>
                  <c:pt idx="9">
                    <c:v>0.25</c:v>
                  </c:pt>
                  <c:pt idx="10">
                    <c:v>0.28722813232690159</c:v>
                  </c:pt>
                  <c:pt idx="11">
                    <c:v>0.34156502553198675</c:v>
                  </c:pt>
                  <c:pt idx="12">
                    <c:v>0.41231056256176596</c:v>
                  </c:pt>
                  <c:pt idx="13">
                    <c:v>0.37416573867739417</c:v>
                  </c:pt>
                  <c:pt idx="14">
                    <c:v>0.42031734043061658</c:v>
                  </c:pt>
                  <c:pt idx="15">
                    <c:v>0.34156502553198642</c:v>
                  </c:pt>
                  <c:pt idx="16">
                    <c:v>0.31091263510296052</c:v>
                  </c:pt>
                  <c:pt idx="17">
                    <c:v>0.42426406871192834</c:v>
                  </c:pt>
                  <c:pt idx="18">
                    <c:v>0.36968455021364743</c:v>
                  </c:pt>
                  <c:pt idx="19">
                    <c:v>0.3696845502136471</c:v>
                  </c:pt>
                  <c:pt idx="20">
                    <c:v>0.34999999999999987</c:v>
                  </c:pt>
                </c:numCache>
              </c:numRef>
            </c:plus>
            <c:minus>
              <c:numRef>
                <c:f>[1]Extended_data_Figure_6de!$U$3:$U$23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8.1649658092772637E-2</c:v>
                  </c:pt>
                  <c:pt idx="2">
                    <c:v>9.5742710775633941E-2</c:v>
                  </c:pt>
                  <c:pt idx="3">
                    <c:v>0.18257418583505505</c:v>
                  </c:pt>
                  <c:pt idx="4">
                    <c:v>0.21602468994692878</c:v>
                  </c:pt>
                  <c:pt idx="5">
                    <c:v>0.23804761428476162</c:v>
                  </c:pt>
                  <c:pt idx="6">
                    <c:v>0.21602468994692861</c:v>
                  </c:pt>
                  <c:pt idx="7">
                    <c:v>0.25000000000000044</c:v>
                  </c:pt>
                  <c:pt idx="8">
                    <c:v>0.28867513459481303</c:v>
                  </c:pt>
                  <c:pt idx="9">
                    <c:v>0.25</c:v>
                  </c:pt>
                  <c:pt idx="10">
                    <c:v>0.28722813232690159</c:v>
                  </c:pt>
                  <c:pt idx="11">
                    <c:v>0.34156502553198675</c:v>
                  </c:pt>
                  <c:pt idx="12">
                    <c:v>0.41231056256176596</c:v>
                  </c:pt>
                  <c:pt idx="13">
                    <c:v>0.37416573867739417</c:v>
                  </c:pt>
                  <c:pt idx="14">
                    <c:v>0.42031734043061658</c:v>
                  </c:pt>
                  <c:pt idx="15">
                    <c:v>0.34156502553198642</c:v>
                  </c:pt>
                  <c:pt idx="16">
                    <c:v>0.31091263510296052</c:v>
                  </c:pt>
                  <c:pt idx="17">
                    <c:v>0.42426406871192834</c:v>
                  </c:pt>
                  <c:pt idx="18">
                    <c:v>0.36968455021364743</c:v>
                  </c:pt>
                  <c:pt idx="19">
                    <c:v>0.3696845502136471</c:v>
                  </c:pt>
                  <c:pt idx="20">
                    <c:v>0.34999999999999987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lumMod val="50000"/>
                  </a:schemeClr>
                </a:solidFill>
                <a:round/>
              </a:ln>
              <a:effectLst/>
            </c:spPr>
          </c:errBars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[1]Extended_data_Figure_6de!$T$3:$T$23</c:f>
              <c:numCache>
                <c:formatCode>General</c:formatCode>
                <c:ptCount val="21"/>
                <c:pt idx="0">
                  <c:v>0</c:v>
                </c:pt>
                <c:pt idx="1">
                  <c:v>0.27499999999999997</c:v>
                </c:pt>
                <c:pt idx="2">
                  <c:v>0.37499999999999994</c:v>
                </c:pt>
                <c:pt idx="3">
                  <c:v>0.62500000000000011</c:v>
                </c:pt>
                <c:pt idx="4">
                  <c:v>0.57499999999999996</c:v>
                </c:pt>
                <c:pt idx="5">
                  <c:v>0.54999999999999993</c:v>
                </c:pt>
                <c:pt idx="6">
                  <c:v>0.62499999999999989</c:v>
                </c:pt>
                <c:pt idx="7">
                  <c:v>0.67499999999999982</c:v>
                </c:pt>
                <c:pt idx="8">
                  <c:v>0.6</c:v>
                </c:pt>
                <c:pt idx="9">
                  <c:v>0.625</c:v>
                </c:pt>
                <c:pt idx="10">
                  <c:v>0.67499999999999993</c:v>
                </c:pt>
                <c:pt idx="11">
                  <c:v>0.67499999999999993</c:v>
                </c:pt>
                <c:pt idx="12">
                  <c:v>0.625</c:v>
                </c:pt>
                <c:pt idx="13">
                  <c:v>0.67499999999999982</c:v>
                </c:pt>
                <c:pt idx="14">
                  <c:v>0.69999999999999973</c:v>
                </c:pt>
                <c:pt idx="15">
                  <c:v>0.6499999999999998</c:v>
                </c:pt>
                <c:pt idx="16">
                  <c:v>0.60000000000000009</c:v>
                </c:pt>
                <c:pt idx="17">
                  <c:v>0.62499999999999989</c:v>
                </c:pt>
                <c:pt idx="18">
                  <c:v>0.7</c:v>
                </c:pt>
                <c:pt idx="19">
                  <c:v>0.62499999999999989</c:v>
                </c:pt>
                <c:pt idx="20">
                  <c:v>0.67500000000000004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308-451E-9EA6-84755A2CC5B4}"/>
            </c:ext>
          </c:extLst>
        </c:ser>
        <c:ser>
          <c:idx val="3"/>
          <c:order val="1"/>
          <c:tx>
            <c:v>DMSO + L + ice</c:v>
          </c:tx>
          <c:spPr>
            <a:ln w="19050" cap="rnd">
              <a:solidFill>
                <a:srgbClr val="FF0000">
                  <a:alpha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40000"/>
                </a:srgbClr>
              </a:solidFill>
              <a:ln w="9525">
                <a:solidFill>
                  <a:srgbClr val="FF0000">
                    <a:alpha val="40000"/>
                  </a:srgb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[1]Extended_data_Figure_6de!$AM$3:$AM$23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0.18257418583505536</c:v>
                  </c:pt>
                  <c:pt idx="2">
                    <c:v>0.26299556396765833</c:v>
                  </c:pt>
                  <c:pt idx="3">
                    <c:v>0.29439202887759491</c:v>
                  </c:pt>
                  <c:pt idx="4">
                    <c:v>0.26299556396765822</c:v>
                  </c:pt>
                  <c:pt idx="5">
                    <c:v>0.2629955639676585</c:v>
                  </c:pt>
                  <c:pt idx="6">
                    <c:v>0.33040379335998366</c:v>
                  </c:pt>
                  <c:pt idx="7">
                    <c:v>0.23804761428476193</c:v>
                  </c:pt>
                  <c:pt idx="8">
                    <c:v>0.42031734043061636</c:v>
                  </c:pt>
                  <c:pt idx="9">
                    <c:v>0.38622100754188227</c:v>
                  </c:pt>
                  <c:pt idx="10">
                    <c:v>0.36968455021364721</c:v>
                  </c:pt>
                  <c:pt idx="11">
                    <c:v>0.41231056256176635</c:v>
                  </c:pt>
                  <c:pt idx="12">
                    <c:v>0.40311288741492751</c:v>
                  </c:pt>
                  <c:pt idx="13">
                    <c:v>0.34999999999999987</c:v>
                  </c:pt>
                  <c:pt idx="14">
                    <c:v>0.35000000000000031</c:v>
                  </c:pt>
                  <c:pt idx="15">
                    <c:v>0.37749172176353746</c:v>
                  </c:pt>
                  <c:pt idx="16">
                    <c:v>0.34156502553198675</c:v>
                  </c:pt>
                  <c:pt idx="17">
                    <c:v>0.3593976442141304</c:v>
                  </c:pt>
                  <c:pt idx="18">
                    <c:v>0.21602468994692878</c:v>
                  </c:pt>
                  <c:pt idx="19">
                    <c:v>0.19148542155126788</c:v>
                  </c:pt>
                  <c:pt idx="20">
                    <c:v>0.27537852736430513</c:v>
                  </c:pt>
                </c:numCache>
              </c:numRef>
            </c:plus>
            <c:minus>
              <c:numRef>
                <c:f>[1]Extended_data_Figure_6de!$AM$3:$AM$23</c:f>
                <c:numCache>
                  <c:formatCode>General</c:formatCode>
                  <c:ptCount val="21"/>
                  <c:pt idx="0">
                    <c:v>0</c:v>
                  </c:pt>
                  <c:pt idx="1">
                    <c:v>0.18257418583505536</c:v>
                  </c:pt>
                  <c:pt idx="2">
                    <c:v>0.26299556396765833</c:v>
                  </c:pt>
                  <c:pt idx="3">
                    <c:v>0.29439202887759491</c:v>
                  </c:pt>
                  <c:pt idx="4">
                    <c:v>0.26299556396765822</c:v>
                  </c:pt>
                  <c:pt idx="5">
                    <c:v>0.2629955639676585</c:v>
                  </c:pt>
                  <c:pt idx="6">
                    <c:v>0.33040379335998366</c:v>
                  </c:pt>
                  <c:pt idx="7">
                    <c:v>0.23804761428476193</c:v>
                  </c:pt>
                  <c:pt idx="8">
                    <c:v>0.42031734043061636</c:v>
                  </c:pt>
                  <c:pt idx="9">
                    <c:v>0.38622100754188227</c:v>
                  </c:pt>
                  <c:pt idx="10">
                    <c:v>0.36968455021364721</c:v>
                  </c:pt>
                  <c:pt idx="11">
                    <c:v>0.41231056256176635</c:v>
                  </c:pt>
                  <c:pt idx="12">
                    <c:v>0.40311288741492751</c:v>
                  </c:pt>
                  <c:pt idx="13">
                    <c:v>0.34999999999999987</c:v>
                  </c:pt>
                  <c:pt idx="14">
                    <c:v>0.35000000000000031</c:v>
                  </c:pt>
                  <c:pt idx="15">
                    <c:v>0.37749172176353746</c:v>
                  </c:pt>
                  <c:pt idx="16">
                    <c:v>0.34156502553198675</c:v>
                  </c:pt>
                  <c:pt idx="17">
                    <c:v>0.3593976442141304</c:v>
                  </c:pt>
                  <c:pt idx="18">
                    <c:v>0.21602468994692878</c:v>
                  </c:pt>
                  <c:pt idx="19">
                    <c:v>0.19148542155126788</c:v>
                  </c:pt>
                  <c:pt idx="20">
                    <c:v>0.27537852736430513</c:v>
                  </c:pt>
                </c:numCache>
              </c:numRef>
            </c:minus>
            <c:spPr>
              <a:noFill/>
              <a:ln w="9525" cap="flat" cmpd="sng" algn="ctr">
                <a:solidFill>
                  <a:srgbClr val="FF0000">
                    <a:alpha val="40000"/>
                  </a:srgbClr>
                </a:solidFill>
                <a:round/>
              </a:ln>
              <a:effectLst/>
            </c:spPr>
          </c:errBars>
          <c:xVal>
            <c:numRef>
              <c:f>[1]Extended_data_Figure_6de!$B$3:$B$23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[1]Extended_data_Figure_6de!$AL$3:$AL$23</c:f>
              <c:numCache>
                <c:formatCode>General</c:formatCode>
                <c:ptCount val="21"/>
                <c:pt idx="0">
                  <c:v>0</c:v>
                </c:pt>
                <c:pt idx="1">
                  <c:v>0.27499999999999997</c:v>
                </c:pt>
                <c:pt idx="2">
                  <c:v>0.375</c:v>
                </c:pt>
                <c:pt idx="3">
                  <c:v>0.42500000000000004</c:v>
                </c:pt>
                <c:pt idx="4">
                  <c:v>0.45</c:v>
                </c:pt>
                <c:pt idx="5">
                  <c:v>0.47500000000000003</c:v>
                </c:pt>
                <c:pt idx="6">
                  <c:v>0.54999999999999993</c:v>
                </c:pt>
                <c:pt idx="7">
                  <c:v>0.54999999999999993</c:v>
                </c:pt>
                <c:pt idx="8">
                  <c:v>0.49999999999999994</c:v>
                </c:pt>
                <c:pt idx="9">
                  <c:v>0.57499999999999996</c:v>
                </c:pt>
                <c:pt idx="10">
                  <c:v>0.60000000000000009</c:v>
                </c:pt>
                <c:pt idx="11">
                  <c:v>0.67500000000000004</c:v>
                </c:pt>
                <c:pt idx="12">
                  <c:v>0.65</c:v>
                </c:pt>
                <c:pt idx="13">
                  <c:v>0.69999999999999984</c:v>
                </c:pt>
                <c:pt idx="14">
                  <c:v>0.7749999999999998</c:v>
                </c:pt>
                <c:pt idx="15">
                  <c:v>0.67499999999999982</c:v>
                </c:pt>
                <c:pt idx="16">
                  <c:v>0.7</c:v>
                </c:pt>
                <c:pt idx="17">
                  <c:v>0.7</c:v>
                </c:pt>
                <c:pt idx="18">
                  <c:v>0.74999999999999989</c:v>
                </c:pt>
                <c:pt idx="19">
                  <c:v>0.72499999999999987</c:v>
                </c:pt>
                <c:pt idx="20">
                  <c:v>0.82499999999999996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308-451E-9EA6-84755A2CC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823920"/>
        <c:axId val="620481320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2"/>
                <c:tx>
                  <c:v>Water only</c:v>
                </c:tx>
                <c:spPr>
                  <a:ln w="1905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tx1">
                        <a:lumMod val="65000"/>
                        <a:lumOff val="35000"/>
                      </a:schemeClr>
                    </a:solidFill>
                    <a:ln w="9525">
                      <a:solidFill>
                        <a:schemeClr val="tx1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[1]Extended_data_Figure_6de!$B$3:$B$23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0</c:v>
                      </c:pt>
                      <c:pt idx="1">
                        <c:v>0.5</c:v>
                      </c:pt>
                      <c:pt idx="2">
                        <c:v>1</c:v>
                      </c:pt>
                      <c:pt idx="3">
                        <c:v>1.5</c:v>
                      </c:pt>
                      <c:pt idx="4">
                        <c:v>2</c:v>
                      </c:pt>
                      <c:pt idx="5">
                        <c:v>2.5</c:v>
                      </c:pt>
                      <c:pt idx="6">
                        <c:v>3</c:v>
                      </c:pt>
                      <c:pt idx="7">
                        <c:v>3.5</c:v>
                      </c:pt>
                      <c:pt idx="8">
                        <c:v>4</c:v>
                      </c:pt>
                      <c:pt idx="9">
                        <c:v>4.5</c:v>
                      </c:pt>
                      <c:pt idx="10">
                        <c:v>5</c:v>
                      </c:pt>
                      <c:pt idx="11">
                        <c:v>5.5</c:v>
                      </c:pt>
                      <c:pt idx="12">
                        <c:v>6</c:v>
                      </c:pt>
                      <c:pt idx="13">
                        <c:v>6.5</c:v>
                      </c:pt>
                      <c:pt idx="14">
                        <c:v>7</c:v>
                      </c:pt>
                      <c:pt idx="15">
                        <c:v>7.5</c:v>
                      </c:pt>
                      <c:pt idx="16">
                        <c:v>8</c:v>
                      </c:pt>
                      <c:pt idx="17">
                        <c:v>8.5</c:v>
                      </c:pt>
                      <c:pt idx="18">
                        <c:v>9</c:v>
                      </c:pt>
                      <c:pt idx="19">
                        <c:v>9.5</c:v>
                      </c:pt>
                      <c:pt idx="20">
                        <c:v>10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[1]Extended_data_Figure_6de!$AW$3:$AW$23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0</c:v>
                      </c:pt>
                      <c:pt idx="1">
                        <c:v>2.5000000000000022E-2</c:v>
                      </c:pt>
                      <c:pt idx="2">
                        <c:v>5.0000000000000017E-2</c:v>
                      </c:pt>
                      <c:pt idx="3">
                        <c:v>7.5000000000000011E-2</c:v>
                      </c:pt>
                      <c:pt idx="4">
                        <c:v>0.12500000000000003</c:v>
                      </c:pt>
                      <c:pt idx="5">
                        <c:v>0.2</c:v>
                      </c:pt>
                      <c:pt idx="6">
                        <c:v>0.17500000000000002</c:v>
                      </c:pt>
                      <c:pt idx="7">
                        <c:v>0.2</c:v>
                      </c:pt>
                      <c:pt idx="8">
                        <c:v>0.25</c:v>
                      </c:pt>
                      <c:pt idx="9">
                        <c:v>0.25</c:v>
                      </c:pt>
                      <c:pt idx="10">
                        <c:v>0.25</c:v>
                      </c:pt>
                      <c:pt idx="11">
                        <c:v>0.27500000000000002</c:v>
                      </c:pt>
                      <c:pt idx="12">
                        <c:v>0.32499999999999996</c:v>
                      </c:pt>
                      <c:pt idx="13">
                        <c:v>0.32500000000000007</c:v>
                      </c:pt>
                      <c:pt idx="14">
                        <c:v>0.35000000000000009</c:v>
                      </c:pt>
                      <c:pt idx="15">
                        <c:v>0.40000000000000008</c:v>
                      </c:pt>
                      <c:pt idx="16">
                        <c:v>0.45</c:v>
                      </c:pt>
                      <c:pt idx="17">
                        <c:v>0.47500000000000003</c:v>
                      </c:pt>
                      <c:pt idx="18">
                        <c:v>0.45000000000000007</c:v>
                      </c:pt>
                      <c:pt idx="19">
                        <c:v>0.52500000000000013</c:v>
                      </c:pt>
                      <c:pt idx="20">
                        <c:v>0.5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8308-451E-9EA6-84755A2CC5B4}"/>
                  </c:ext>
                </c:extLst>
              </c15:ser>
            </c15:filteredScatterSeries>
          </c:ext>
        </c:extLst>
      </c:scatterChart>
      <c:valAx>
        <c:axId val="620823920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Time</a:t>
                </a:r>
                <a:r>
                  <a:rPr lang="en-US" sz="11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(min)</a:t>
                </a:r>
                <a:endParaRPr lang="en-US" sz="11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481320"/>
        <c:crosses val="autoZero"/>
        <c:crossBetween val="midCat"/>
        <c:majorUnit val="2"/>
      </c:valAx>
      <c:valAx>
        <c:axId val="620481320"/>
        <c:scaling>
          <c:orientation val="minMax"/>
          <c:max val="1.6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l-GR" sz="1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Δ</a:t>
                </a:r>
                <a:r>
                  <a:rPr lang="en-US" sz="1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T</a:t>
                </a:r>
                <a:r>
                  <a:rPr lang="en-US" sz="10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n-US" sz="10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823920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6767629046369201"/>
          <c:y val="6.6549431321084859E-2"/>
          <c:w val="0.73232370953630799"/>
          <c:h val="0.1574168853893263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257175</xdr:colOff>
      <xdr:row>0</xdr:row>
      <xdr:rowOff>28575</xdr:rowOff>
    </xdr:from>
    <xdr:to>
      <xdr:col>27</xdr:col>
      <xdr:colOff>226695</xdr:colOff>
      <xdr:row>14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129EB4-6D0A-473E-A5EA-C7FA4DB125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361950</xdr:colOff>
      <xdr:row>6</xdr:row>
      <xdr:rowOff>19050</xdr:rowOff>
    </xdr:from>
    <xdr:to>
      <xdr:col>27</xdr:col>
      <xdr:colOff>331470</xdr:colOff>
      <xdr:row>20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48034F2-1F99-415F-82C0-DF4C87AC9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180975</xdr:colOff>
      <xdr:row>20</xdr:row>
      <xdr:rowOff>19050</xdr:rowOff>
    </xdr:from>
    <xdr:to>
      <xdr:col>27</xdr:col>
      <xdr:colOff>150495</xdr:colOff>
      <xdr:row>34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33C9BC7-6A33-457F-BA64-72B7B575B5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</xdr:col>
      <xdr:colOff>0</xdr:colOff>
      <xdr:row>6</xdr:row>
      <xdr:rowOff>0</xdr:rowOff>
    </xdr:from>
    <xdr:to>
      <xdr:col>31</xdr:col>
      <xdr:colOff>457200</xdr:colOff>
      <xdr:row>18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C416C91-D5AF-47D2-B44A-C5ECF8EC3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0</xdr:colOff>
      <xdr:row>21</xdr:row>
      <xdr:rowOff>0</xdr:rowOff>
    </xdr:from>
    <xdr:to>
      <xdr:col>31</xdr:col>
      <xdr:colOff>457200</xdr:colOff>
      <xdr:row>33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516AD76-073C-4ECA-90C2-A27B74820F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247650</xdr:colOff>
      <xdr:row>0</xdr:row>
      <xdr:rowOff>0</xdr:rowOff>
    </xdr:from>
    <xdr:to>
      <xdr:col>56</xdr:col>
      <xdr:colOff>217170</xdr:colOff>
      <xdr:row>14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BFE6EE-9C77-4C21-B3F5-5F1FF7427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51</xdr:col>
      <xdr:colOff>323850</xdr:colOff>
      <xdr:row>10</xdr:row>
      <xdr:rowOff>76200</xdr:rowOff>
    </xdr:from>
    <xdr:to>
      <xdr:col>56</xdr:col>
      <xdr:colOff>293370</xdr:colOff>
      <xdr:row>24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C8FA0DD-7852-449E-9DE2-30464429E5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51</xdr:col>
      <xdr:colOff>152400</xdr:colOff>
      <xdr:row>21</xdr:row>
      <xdr:rowOff>19050</xdr:rowOff>
    </xdr:from>
    <xdr:to>
      <xdr:col>56</xdr:col>
      <xdr:colOff>121920</xdr:colOff>
      <xdr:row>35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87548EE-E2F3-4885-BDB6-9692E45CDB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57</xdr:col>
      <xdr:colOff>0</xdr:colOff>
      <xdr:row>1</xdr:row>
      <xdr:rowOff>0</xdr:rowOff>
    </xdr:from>
    <xdr:to>
      <xdr:col>60</xdr:col>
      <xdr:colOff>457200</xdr:colOff>
      <xdr:row>13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88BAB28-B36E-478F-B60A-2BFD846D88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58</xdr:col>
      <xdr:colOff>0</xdr:colOff>
      <xdr:row>20</xdr:row>
      <xdr:rowOff>0</xdr:rowOff>
    </xdr:from>
    <xdr:to>
      <xdr:col>61</xdr:col>
      <xdr:colOff>457200</xdr:colOff>
      <xdr:row>32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1E0DECC-F118-4511-B96C-B5D5BC412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tended_Data_Figure_6ab_de_source_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ended_Data_Figure_6ab"/>
      <sheetName val="Extended_data_Figure_6de"/>
    </sheetNames>
    <sheetDataSet>
      <sheetData sheetId="0">
        <row r="3">
          <cell r="C3" t="str">
            <v>Cy7.5 + NIR (1)</v>
          </cell>
          <cell r="D3" t="str">
            <v>Cy7.5 + NIR (2)</v>
          </cell>
          <cell r="E3" t="str">
            <v>Cy7.5 + NIR (3)</v>
          </cell>
          <cell r="M3" t="str">
            <v>DMSO + NIR (1)</v>
          </cell>
          <cell r="N3" t="str">
            <v>DMSO + NIR (2)</v>
          </cell>
          <cell r="O3" t="str">
            <v>DMSO + NIR (3)</v>
          </cell>
        </row>
        <row r="4">
          <cell r="B4">
            <v>0</v>
          </cell>
          <cell r="C4">
            <v>19.7</v>
          </cell>
          <cell r="D4">
            <v>19.7</v>
          </cell>
          <cell r="E4">
            <v>19.5</v>
          </cell>
          <cell r="F4">
            <v>19.633333333333333</v>
          </cell>
          <cell r="G4">
            <v>0.11547005383792475</v>
          </cell>
          <cell r="K4">
            <v>0</v>
          </cell>
          <cell r="L4">
            <v>0</v>
          </cell>
          <cell r="M4">
            <v>19.8</v>
          </cell>
          <cell r="N4">
            <v>19.600000000000001</v>
          </cell>
          <cell r="O4">
            <v>19.600000000000001</v>
          </cell>
          <cell r="P4">
            <v>19.666666666666668</v>
          </cell>
          <cell r="Q4">
            <v>0.11547005383792475</v>
          </cell>
          <cell r="U4">
            <v>0</v>
          </cell>
          <cell r="V4">
            <v>0</v>
          </cell>
        </row>
        <row r="5">
          <cell r="B5">
            <v>0.5</v>
          </cell>
          <cell r="C5">
            <v>19.8</v>
          </cell>
          <cell r="D5">
            <v>19.8</v>
          </cell>
          <cell r="E5">
            <v>19.600000000000001</v>
          </cell>
          <cell r="F5">
            <v>19.733333333333334</v>
          </cell>
          <cell r="G5">
            <v>0.11547005383792475</v>
          </cell>
          <cell r="K5">
            <v>0.10000000000000142</v>
          </cell>
          <cell r="L5">
            <v>0</v>
          </cell>
          <cell r="M5">
            <v>20</v>
          </cell>
          <cell r="N5">
            <v>19.600000000000001</v>
          </cell>
          <cell r="O5">
            <v>19.7</v>
          </cell>
          <cell r="P5">
            <v>19.766666666666666</v>
          </cell>
          <cell r="Q5">
            <v>0.20816659994661282</v>
          </cell>
          <cell r="U5">
            <v>9.9999999999999048E-2</v>
          </cell>
          <cell r="V5">
            <v>9.9999999999999645E-2</v>
          </cell>
        </row>
        <row r="6">
          <cell r="B6">
            <v>1</v>
          </cell>
          <cell r="C6">
            <v>20</v>
          </cell>
          <cell r="D6">
            <v>19.8</v>
          </cell>
          <cell r="E6">
            <v>19.8</v>
          </cell>
          <cell r="F6">
            <v>19.866666666666664</v>
          </cell>
          <cell r="G6">
            <v>0.11547005383792475</v>
          </cell>
          <cell r="K6">
            <v>0.23333333333333428</v>
          </cell>
          <cell r="L6">
            <v>0.11547005383792475</v>
          </cell>
          <cell r="M6">
            <v>20</v>
          </cell>
          <cell r="N6">
            <v>19.8</v>
          </cell>
          <cell r="O6">
            <v>19.8</v>
          </cell>
          <cell r="P6">
            <v>19.866666666666664</v>
          </cell>
          <cell r="Q6">
            <v>0.11547005383792475</v>
          </cell>
          <cell r="U6">
            <v>0.19999999999999929</v>
          </cell>
          <cell r="V6">
            <v>0</v>
          </cell>
        </row>
        <row r="7">
          <cell r="B7">
            <v>1.5</v>
          </cell>
          <cell r="C7">
            <v>20</v>
          </cell>
          <cell r="D7">
            <v>19.8</v>
          </cell>
          <cell r="E7">
            <v>19.8</v>
          </cell>
          <cell r="F7">
            <v>19.866666666666664</v>
          </cell>
          <cell r="G7">
            <v>0.11547005383792475</v>
          </cell>
          <cell r="K7">
            <v>0.23333333333333428</v>
          </cell>
          <cell r="L7">
            <v>0.11547005383792475</v>
          </cell>
          <cell r="M7">
            <v>20</v>
          </cell>
          <cell r="N7">
            <v>19.8</v>
          </cell>
          <cell r="O7">
            <v>19.8</v>
          </cell>
          <cell r="P7">
            <v>19.866666666666664</v>
          </cell>
          <cell r="Q7">
            <v>0.11547005383792475</v>
          </cell>
          <cell r="U7">
            <v>0.19999999999999929</v>
          </cell>
          <cell r="V7">
            <v>0</v>
          </cell>
        </row>
        <row r="8">
          <cell r="B8">
            <v>2</v>
          </cell>
          <cell r="C8">
            <v>20.100000000000001</v>
          </cell>
          <cell r="D8">
            <v>19.8</v>
          </cell>
          <cell r="E8">
            <v>19.8</v>
          </cell>
          <cell r="F8">
            <v>19.900000000000002</v>
          </cell>
          <cell r="G8">
            <v>0.17320508075688815</v>
          </cell>
          <cell r="K8">
            <v>0.26666666666666811</v>
          </cell>
          <cell r="L8">
            <v>0.15275252316519489</v>
          </cell>
          <cell r="M8">
            <v>20.100000000000001</v>
          </cell>
          <cell r="N8">
            <v>19.8</v>
          </cell>
          <cell r="O8">
            <v>19.8</v>
          </cell>
          <cell r="P8">
            <v>19.900000000000002</v>
          </cell>
          <cell r="Q8">
            <v>0.17320508075688815</v>
          </cell>
          <cell r="U8">
            <v>0.23333333333333309</v>
          </cell>
          <cell r="V8">
            <v>5.7735026918963483E-2</v>
          </cell>
        </row>
        <row r="9">
          <cell r="B9">
            <v>2.5</v>
          </cell>
          <cell r="C9">
            <v>20.100000000000001</v>
          </cell>
          <cell r="D9">
            <v>19.8</v>
          </cell>
          <cell r="E9">
            <v>19.8</v>
          </cell>
          <cell r="F9">
            <v>19.900000000000002</v>
          </cell>
          <cell r="G9">
            <v>0.17320508075688815</v>
          </cell>
          <cell r="K9">
            <v>0.26666666666666811</v>
          </cell>
          <cell r="L9">
            <v>0.15275252316519489</v>
          </cell>
          <cell r="M9">
            <v>20.100000000000001</v>
          </cell>
          <cell r="N9">
            <v>19.7</v>
          </cell>
          <cell r="O9">
            <v>19.899999999999999</v>
          </cell>
          <cell r="P9">
            <v>19.899999999999999</v>
          </cell>
          <cell r="Q9">
            <v>0.20000000000000107</v>
          </cell>
          <cell r="U9">
            <v>0.23333333333333192</v>
          </cell>
          <cell r="V9">
            <v>0.1154700538379257</v>
          </cell>
        </row>
        <row r="10">
          <cell r="B10">
            <v>3</v>
          </cell>
          <cell r="C10">
            <v>20.100000000000001</v>
          </cell>
          <cell r="D10">
            <v>19.8</v>
          </cell>
          <cell r="E10">
            <v>19.899999999999999</v>
          </cell>
          <cell r="F10">
            <v>19.933333333333334</v>
          </cell>
          <cell r="G10">
            <v>0.15275252316519528</v>
          </cell>
          <cell r="K10">
            <v>0.30000000000000071</v>
          </cell>
          <cell r="L10">
            <v>0.17320508075688709</v>
          </cell>
          <cell r="M10">
            <v>20.2</v>
          </cell>
          <cell r="N10">
            <v>19.7</v>
          </cell>
          <cell r="O10">
            <v>19.899999999999999</v>
          </cell>
          <cell r="P10">
            <v>19.933333333333334</v>
          </cell>
          <cell r="Q10">
            <v>0.25166114784235838</v>
          </cell>
          <cell r="U10">
            <v>0.26666666666666455</v>
          </cell>
          <cell r="V10">
            <v>0.15275252316519489</v>
          </cell>
        </row>
        <row r="11">
          <cell r="B11">
            <v>3.5</v>
          </cell>
          <cell r="C11">
            <v>20.2</v>
          </cell>
          <cell r="D11">
            <v>19.8</v>
          </cell>
          <cell r="E11">
            <v>20</v>
          </cell>
          <cell r="F11">
            <v>20</v>
          </cell>
          <cell r="G11">
            <v>0.19999999999999929</v>
          </cell>
          <cell r="K11">
            <v>0.36666666666666714</v>
          </cell>
          <cell r="L11">
            <v>0.23094010767584944</v>
          </cell>
          <cell r="M11">
            <v>20.2</v>
          </cell>
          <cell r="N11">
            <v>19.7</v>
          </cell>
          <cell r="O11">
            <v>19.899999999999999</v>
          </cell>
          <cell r="P11">
            <v>19.933333333333334</v>
          </cell>
          <cell r="Q11">
            <v>0.25166114784235838</v>
          </cell>
          <cell r="U11">
            <v>0.26666666666666455</v>
          </cell>
          <cell r="V11">
            <v>0.15275252316519489</v>
          </cell>
        </row>
        <row r="12">
          <cell r="B12">
            <v>4</v>
          </cell>
          <cell r="C12">
            <v>20.100000000000001</v>
          </cell>
          <cell r="D12">
            <v>19.899999999999999</v>
          </cell>
          <cell r="E12">
            <v>19.899999999999999</v>
          </cell>
          <cell r="F12">
            <v>19.966666666666665</v>
          </cell>
          <cell r="G12">
            <v>0.1154700538379268</v>
          </cell>
          <cell r="K12">
            <v>0.33333333333333331</v>
          </cell>
          <cell r="L12">
            <v>0.11547005383792576</v>
          </cell>
          <cell r="M12">
            <v>20.2</v>
          </cell>
          <cell r="N12">
            <v>19.7</v>
          </cell>
          <cell r="O12">
            <v>19.899999999999999</v>
          </cell>
          <cell r="P12">
            <v>19.933333333333334</v>
          </cell>
          <cell r="Q12">
            <v>0.25166114784235838</v>
          </cell>
          <cell r="U12">
            <v>0.26666666666666455</v>
          </cell>
          <cell r="V12">
            <v>0.15275252316519489</v>
          </cell>
        </row>
        <row r="13">
          <cell r="B13">
            <v>4.5</v>
          </cell>
          <cell r="C13">
            <v>20.100000000000001</v>
          </cell>
          <cell r="D13">
            <v>19.8</v>
          </cell>
          <cell r="E13">
            <v>19.899999999999999</v>
          </cell>
          <cell r="F13">
            <v>19.933333333333334</v>
          </cell>
          <cell r="G13">
            <v>0.15275252316519528</v>
          </cell>
          <cell r="K13">
            <v>0.30000000000000071</v>
          </cell>
          <cell r="L13">
            <v>0.17320508075688709</v>
          </cell>
          <cell r="M13">
            <v>20.2</v>
          </cell>
          <cell r="N13">
            <v>19.8</v>
          </cell>
          <cell r="O13">
            <v>19.899999999999999</v>
          </cell>
          <cell r="P13">
            <v>19.966666666666665</v>
          </cell>
          <cell r="Q13">
            <v>0.20816659994661282</v>
          </cell>
          <cell r="U13">
            <v>0.29999999999999832</v>
          </cell>
          <cell r="V13">
            <v>9.9999999999999631E-2</v>
          </cell>
        </row>
        <row r="14">
          <cell r="B14">
            <v>5</v>
          </cell>
          <cell r="C14">
            <v>20.2</v>
          </cell>
          <cell r="D14">
            <v>19.8</v>
          </cell>
          <cell r="E14">
            <v>19.899999999999999</v>
          </cell>
          <cell r="F14">
            <v>19.966666666666665</v>
          </cell>
          <cell r="G14">
            <v>0.20816659994661282</v>
          </cell>
          <cell r="K14">
            <v>0.33333333333333331</v>
          </cell>
          <cell r="L14">
            <v>0.20816659994661227</v>
          </cell>
          <cell r="M14">
            <v>20.2</v>
          </cell>
          <cell r="N14">
            <v>19.8</v>
          </cell>
          <cell r="O14">
            <v>19.899999999999999</v>
          </cell>
          <cell r="P14">
            <v>19.966666666666665</v>
          </cell>
          <cell r="Q14">
            <v>0.20816659994661282</v>
          </cell>
          <cell r="U14">
            <v>0.29999999999999832</v>
          </cell>
          <cell r="V14">
            <v>9.9999999999999631E-2</v>
          </cell>
        </row>
        <row r="15">
          <cell r="B15">
            <v>5.5</v>
          </cell>
          <cell r="C15">
            <v>20.100000000000001</v>
          </cell>
          <cell r="D15">
            <v>19.8</v>
          </cell>
          <cell r="E15">
            <v>19.899999999999999</v>
          </cell>
          <cell r="F15">
            <v>19.933333333333334</v>
          </cell>
          <cell r="G15">
            <v>0.15275252316519528</v>
          </cell>
          <cell r="K15">
            <v>0.30000000000000071</v>
          </cell>
          <cell r="L15">
            <v>0.17320508075688709</v>
          </cell>
          <cell r="M15">
            <v>20.3</v>
          </cell>
          <cell r="N15">
            <v>19.8</v>
          </cell>
          <cell r="O15">
            <v>19.899999999999999</v>
          </cell>
          <cell r="P15">
            <v>20</v>
          </cell>
          <cell r="Q15">
            <v>0.26457513110645947</v>
          </cell>
          <cell r="U15">
            <v>0.33333333333333215</v>
          </cell>
          <cell r="V15">
            <v>0.15275252316519525</v>
          </cell>
        </row>
        <row r="16">
          <cell r="B16">
            <v>6</v>
          </cell>
          <cell r="C16">
            <v>20.100000000000001</v>
          </cell>
          <cell r="D16">
            <v>19.899999999999999</v>
          </cell>
          <cell r="E16">
            <v>20</v>
          </cell>
          <cell r="F16">
            <v>20</v>
          </cell>
          <cell r="G16">
            <v>0.10000000000000142</v>
          </cell>
          <cell r="K16">
            <v>0.36666666666666714</v>
          </cell>
          <cell r="L16">
            <v>0.15275252316519525</v>
          </cell>
          <cell r="M16">
            <v>20.2</v>
          </cell>
          <cell r="N16">
            <v>19.899999999999999</v>
          </cell>
          <cell r="O16">
            <v>19.899999999999999</v>
          </cell>
          <cell r="P16">
            <v>19.999999999999996</v>
          </cell>
          <cell r="Q16">
            <v>0.17320508075688815</v>
          </cell>
          <cell r="U16">
            <v>0.33333333333333098</v>
          </cell>
          <cell r="V16">
            <v>5.7735026918963483E-2</v>
          </cell>
        </row>
        <row r="17">
          <cell r="B17">
            <v>6.5</v>
          </cell>
          <cell r="C17">
            <v>20.2</v>
          </cell>
          <cell r="D17">
            <v>19.8</v>
          </cell>
          <cell r="E17">
            <v>20</v>
          </cell>
          <cell r="F17">
            <v>20</v>
          </cell>
          <cell r="G17">
            <v>0.19999999999999929</v>
          </cell>
          <cell r="K17">
            <v>0.36666666666666714</v>
          </cell>
          <cell r="L17">
            <v>0.23094010767584944</v>
          </cell>
          <cell r="M17">
            <v>20.3</v>
          </cell>
          <cell r="N17">
            <v>19.8</v>
          </cell>
          <cell r="O17">
            <v>19.899999999999999</v>
          </cell>
          <cell r="P17">
            <v>20</v>
          </cell>
          <cell r="Q17">
            <v>0.26457513110645947</v>
          </cell>
          <cell r="U17">
            <v>0.33333333333333215</v>
          </cell>
          <cell r="V17">
            <v>0.15275252316519525</v>
          </cell>
        </row>
        <row r="18">
          <cell r="B18">
            <v>7</v>
          </cell>
          <cell r="C18">
            <v>20.2</v>
          </cell>
          <cell r="D18">
            <v>19.8</v>
          </cell>
          <cell r="E18">
            <v>20</v>
          </cell>
          <cell r="F18">
            <v>20</v>
          </cell>
          <cell r="G18">
            <v>0.19999999999999929</v>
          </cell>
          <cell r="K18">
            <v>0.36666666666666714</v>
          </cell>
          <cell r="L18">
            <v>0.23094010767584944</v>
          </cell>
          <cell r="M18">
            <v>20.2</v>
          </cell>
          <cell r="N18">
            <v>19.899999999999999</v>
          </cell>
          <cell r="O18">
            <v>19.899999999999999</v>
          </cell>
          <cell r="P18">
            <v>19.999999999999996</v>
          </cell>
          <cell r="Q18">
            <v>0.17320508075688815</v>
          </cell>
          <cell r="U18">
            <v>0.33333333333333098</v>
          </cell>
          <cell r="V18">
            <v>5.7735026918963483E-2</v>
          </cell>
        </row>
        <row r="19">
          <cell r="B19">
            <v>7.5</v>
          </cell>
          <cell r="C19">
            <v>20.2</v>
          </cell>
          <cell r="D19">
            <v>19.899999999999999</v>
          </cell>
          <cell r="E19">
            <v>20</v>
          </cell>
          <cell r="F19">
            <v>20.033333333333331</v>
          </cell>
          <cell r="G19">
            <v>0.15275252316519489</v>
          </cell>
          <cell r="K19">
            <v>0.39999999999999974</v>
          </cell>
          <cell r="L19">
            <v>0.17320508075688804</v>
          </cell>
          <cell r="M19">
            <v>20.2</v>
          </cell>
          <cell r="N19">
            <v>19.8</v>
          </cell>
          <cell r="O19">
            <v>20</v>
          </cell>
          <cell r="P19">
            <v>20</v>
          </cell>
          <cell r="Q19">
            <v>0.19999999999999929</v>
          </cell>
          <cell r="U19">
            <v>0.33333333333333215</v>
          </cell>
          <cell r="V19">
            <v>0.11547005383792468</v>
          </cell>
        </row>
        <row r="20">
          <cell r="B20">
            <v>8</v>
          </cell>
          <cell r="C20">
            <v>20.2</v>
          </cell>
          <cell r="D20">
            <v>19.899999999999999</v>
          </cell>
          <cell r="E20">
            <v>20</v>
          </cell>
          <cell r="F20">
            <v>20.033333333333331</v>
          </cell>
          <cell r="G20">
            <v>0.15275252316519489</v>
          </cell>
          <cell r="K20">
            <v>0.39999999999999974</v>
          </cell>
          <cell r="L20">
            <v>0.17320508075688804</v>
          </cell>
          <cell r="M20">
            <v>20.100000000000001</v>
          </cell>
          <cell r="N20">
            <v>19.899999999999999</v>
          </cell>
          <cell r="O20">
            <v>20</v>
          </cell>
          <cell r="P20">
            <v>20</v>
          </cell>
          <cell r="Q20">
            <v>0.10000000000000142</v>
          </cell>
          <cell r="U20">
            <v>0.33333333333333215</v>
          </cell>
          <cell r="V20">
            <v>5.7735026918962283E-2</v>
          </cell>
        </row>
        <row r="21">
          <cell r="B21">
            <v>8.5</v>
          </cell>
          <cell r="C21">
            <v>20.2</v>
          </cell>
          <cell r="D21">
            <v>19.8</v>
          </cell>
          <cell r="E21">
            <v>19.899999999999999</v>
          </cell>
          <cell r="F21">
            <v>19.966666666666665</v>
          </cell>
          <cell r="G21">
            <v>0.20816659994661282</v>
          </cell>
          <cell r="K21">
            <v>0.33333333333333331</v>
          </cell>
          <cell r="L21">
            <v>0.20816659994661227</v>
          </cell>
          <cell r="M21">
            <v>20.100000000000001</v>
          </cell>
          <cell r="N21">
            <v>19.899999999999999</v>
          </cell>
          <cell r="O21">
            <v>20</v>
          </cell>
          <cell r="P21">
            <v>20</v>
          </cell>
          <cell r="Q21">
            <v>0.10000000000000142</v>
          </cell>
          <cell r="U21">
            <v>0.33333333333333215</v>
          </cell>
          <cell r="V21">
            <v>5.7735026918962283E-2</v>
          </cell>
        </row>
        <row r="22">
          <cell r="B22">
            <v>9</v>
          </cell>
          <cell r="C22">
            <v>20.2</v>
          </cell>
          <cell r="D22">
            <v>19.899999999999999</v>
          </cell>
          <cell r="E22">
            <v>19.899999999999999</v>
          </cell>
          <cell r="F22">
            <v>19.999999999999996</v>
          </cell>
          <cell r="G22">
            <v>0.17320508075688815</v>
          </cell>
          <cell r="K22">
            <v>0.36666666666666597</v>
          </cell>
          <cell r="L22">
            <v>0.15275252316519489</v>
          </cell>
          <cell r="M22">
            <v>20.100000000000001</v>
          </cell>
          <cell r="N22">
            <v>20</v>
          </cell>
          <cell r="O22">
            <v>19.899999999999999</v>
          </cell>
          <cell r="P22">
            <v>20</v>
          </cell>
          <cell r="Q22">
            <v>0.10000000000000142</v>
          </cell>
          <cell r="U22">
            <v>0.33333333333333215</v>
          </cell>
          <cell r="V22">
            <v>5.7735026918962283E-2</v>
          </cell>
        </row>
        <row r="23">
          <cell r="B23">
            <v>9.5</v>
          </cell>
          <cell r="C23">
            <v>20.2</v>
          </cell>
          <cell r="D23">
            <v>19.899999999999999</v>
          </cell>
          <cell r="E23">
            <v>19.899999999999999</v>
          </cell>
          <cell r="F23">
            <v>19.999999999999996</v>
          </cell>
          <cell r="G23">
            <v>0.17320508075688815</v>
          </cell>
          <cell r="K23">
            <v>0.36666666666666597</v>
          </cell>
          <cell r="L23">
            <v>0.15275252316519489</v>
          </cell>
          <cell r="M23">
            <v>20.2</v>
          </cell>
          <cell r="N23">
            <v>20</v>
          </cell>
          <cell r="O23">
            <v>20</v>
          </cell>
          <cell r="P23">
            <v>20.066666666666666</v>
          </cell>
          <cell r="Q23">
            <v>0.11547005383792475</v>
          </cell>
          <cell r="U23">
            <v>0.39999999999999858</v>
          </cell>
          <cell r="V23">
            <v>0</v>
          </cell>
        </row>
        <row r="24">
          <cell r="B24">
            <v>10</v>
          </cell>
          <cell r="C24">
            <v>20.2</v>
          </cell>
          <cell r="D24">
            <v>19.899999999999999</v>
          </cell>
          <cell r="E24">
            <v>20</v>
          </cell>
          <cell r="F24">
            <v>20.033333333333331</v>
          </cell>
          <cell r="G24">
            <v>0.15275252316519489</v>
          </cell>
          <cell r="K24">
            <v>0.39999999999999974</v>
          </cell>
          <cell r="L24">
            <v>0.17320508075688804</v>
          </cell>
          <cell r="M24">
            <v>20.100000000000001</v>
          </cell>
          <cell r="N24">
            <v>20</v>
          </cell>
          <cell r="O24">
            <v>20</v>
          </cell>
          <cell r="P24">
            <v>20.033333333333335</v>
          </cell>
          <cell r="Q24">
            <v>5.77350269189634E-2</v>
          </cell>
          <cell r="U24">
            <v>0.36666666666666597</v>
          </cell>
          <cell r="V24">
            <v>5.7735026918961319E-2</v>
          </cell>
        </row>
      </sheetData>
      <sheetData sheetId="1">
        <row r="3">
          <cell r="B3">
            <v>0</v>
          </cell>
          <cell r="H3">
            <v>0.75000000000000011</v>
          </cell>
          <cell r="I3">
            <v>9.9999999999998937E-2</v>
          </cell>
          <cell r="N3">
            <v>0</v>
          </cell>
          <cell r="O3">
            <v>0</v>
          </cell>
          <cell r="T3">
            <v>0</v>
          </cell>
          <cell r="U3">
            <v>0</v>
          </cell>
          <cell r="Z3">
            <v>0.8</v>
          </cell>
          <cell r="AA3">
            <v>8.1649658092772623E-2</v>
          </cell>
          <cell r="AF3">
            <v>0</v>
          </cell>
          <cell r="AG3">
            <v>0</v>
          </cell>
          <cell r="AL3">
            <v>0</v>
          </cell>
          <cell r="AM3">
            <v>0</v>
          </cell>
          <cell r="AR3">
            <v>0.77500000000000013</v>
          </cell>
          <cell r="AW3">
            <v>0</v>
          </cell>
        </row>
        <row r="4">
          <cell r="B4">
            <v>0.5</v>
          </cell>
          <cell r="H4">
            <v>1.05</v>
          </cell>
          <cell r="I4">
            <v>0.12909944487358146</v>
          </cell>
          <cell r="N4">
            <v>0.3</v>
          </cell>
          <cell r="O4">
            <v>8.1649658092772526E-2</v>
          </cell>
          <cell r="T4">
            <v>0.27499999999999997</v>
          </cell>
          <cell r="U4">
            <v>8.1649658092772637E-2</v>
          </cell>
          <cell r="Z4">
            <v>1.1000000000000001</v>
          </cell>
          <cell r="AA4">
            <v>0.21602468994692842</v>
          </cell>
          <cell r="AF4">
            <v>0.3</v>
          </cell>
          <cell r="AG4">
            <v>0.18257418583505541</v>
          </cell>
          <cell r="AL4">
            <v>0.27499999999999997</v>
          </cell>
          <cell r="AM4">
            <v>0.18257418583505536</v>
          </cell>
          <cell r="AR4">
            <v>0.8</v>
          </cell>
          <cell r="AW4">
            <v>2.5000000000000022E-2</v>
          </cell>
        </row>
        <row r="5">
          <cell r="B5">
            <v>1</v>
          </cell>
          <cell r="H5">
            <v>1.175</v>
          </cell>
          <cell r="I5">
            <v>0.18929694486000906</v>
          </cell>
          <cell r="N5">
            <v>0.42499999999999999</v>
          </cell>
          <cell r="O5">
            <v>9.5742710775633941E-2</v>
          </cell>
          <cell r="T5">
            <v>0.37499999999999994</v>
          </cell>
          <cell r="U5">
            <v>9.5742710775633941E-2</v>
          </cell>
          <cell r="Z5">
            <v>1.2250000000000001</v>
          </cell>
          <cell r="AA5">
            <v>0.2872281323269012</v>
          </cell>
          <cell r="AF5">
            <v>0.42500000000000004</v>
          </cell>
          <cell r="AG5">
            <v>0.26299556396765833</v>
          </cell>
          <cell r="AL5">
            <v>0.375</v>
          </cell>
          <cell r="AM5">
            <v>0.26299556396765833</v>
          </cell>
          <cell r="AR5">
            <v>0.82499999999999996</v>
          </cell>
          <cell r="AW5">
            <v>5.0000000000000017E-2</v>
          </cell>
        </row>
        <row r="6">
          <cell r="B6">
            <v>1.5</v>
          </cell>
          <cell r="H6">
            <v>1.4499999999999997</v>
          </cell>
          <cell r="I6">
            <v>0.2645751311064618</v>
          </cell>
          <cell r="N6">
            <v>0.7</v>
          </cell>
          <cell r="O6">
            <v>0.18257418583505566</v>
          </cell>
          <cell r="T6">
            <v>0.62500000000000011</v>
          </cell>
          <cell r="U6">
            <v>0.18257418583505505</v>
          </cell>
          <cell r="Z6">
            <v>1.2999999999999998</v>
          </cell>
          <cell r="AA6">
            <v>0.2943920288775963</v>
          </cell>
          <cell r="AF6">
            <v>0.5</v>
          </cell>
          <cell r="AG6">
            <v>0.29439202887759514</v>
          </cell>
          <cell r="AL6">
            <v>0.42500000000000004</v>
          </cell>
          <cell r="AM6">
            <v>0.29439202887759491</v>
          </cell>
          <cell r="AR6">
            <v>0.85</v>
          </cell>
          <cell r="AW6">
            <v>7.5000000000000011E-2</v>
          </cell>
        </row>
        <row r="7">
          <cell r="B7">
            <v>2</v>
          </cell>
          <cell r="H7">
            <v>1.4499999999999997</v>
          </cell>
          <cell r="I7">
            <v>0.28867513459481492</v>
          </cell>
          <cell r="N7">
            <v>0.7</v>
          </cell>
          <cell r="O7">
            <v>0.21602468994692894</v>
          </cell>
          <cell r="T7">
            <v>0.57499999999999996</v>
          </cell>
          <cell r="U7">
            <v>0.21602468994692878</v>
          </cell>
          <cell r="Z7">
            <v>1.3750000000000002</v>
          </cell>
          <cell r="AA7">
            <v>0.27537852736430296</v>
          </cell>
          <cell r="AF7">
            <v>0.57499999999999996</v>
          </cell>
          <cell r="AG7">
            <v>0.2629955639676585</v>
          </cell>
          <cell r="AL7">
            <v>0.45</v>
          </cell>
          <cell r="AM7">
            <v>0.26299556396765822</v>
          </cell>
          <cell r="AR7">
            <v>0.9</v>
          </cell>
          <cell r="AW7">
            <v>0.12500000000000003</v>
          </cell>
        </row>
        <row r="8">
          <cell r="B8">
            <v>2.5</v>
          </cell>
          <cell r="H8">
            <v>1.5</v>
          </cell>
          <cell r="I8">
            <v>0.2943920288775948</v>
          </cell>
          <cell r="N8">
            <v>0.74999999999999989</v>
          </cell>
          <cell r="O8">
            <v>0.23804761428476193</v>
          </cell>
          <cell r="T8">
            <v>0.54999999999999993</v>
          </cell>
          <cell r="U8">
            <v>0.23804761428476162</v>
          </cell>
          <cell r="Z8">
            <v>1.4750000000000001</v>
          </cell>
          <cell r="AA8">
            <v>0.27537852736430457</v>
          </cell>
          <cell r="AF8">
            <v>0.67500000000000004</v>
          </cell>
          <cell r="AG8">
            <v>0.26299556396765833</v>
          </cell>
          <cell r="AL8">
            <v>0.47500000000000003</v>
          </cell>
          <cell r="AM8">
            <v>0.2629955639676585</v>
          </cell>
          <cell r="AR8">
            <v>0.97499999999999998</v>
          </cell>
          <cell r="AW8">
            <v>0.2</v>
          </cell>
        </row>
        <row r="9">
          <cell r="B9">
            <v>3</v>
          </cell>
          <cell r="H9">
            <v>1.55</v>
          </cell>
          <cell r="I9">
            <v>0.26457513110645736</v>
          </cell>
          <cell r="N9">
            <v>0.8</v>
          </cell>
          <cell r="O9">
            <v>0.21602468994692808</v>
          </cell>
          <cell r="T9">
            <v>0.62499999999999989</v>
          </cell>
          <cell r="U9">
            <v>0.21602468994692861</v>
          </cell>
          <cell r="Z9">
            <v>1.5249999999999999</v>
          </cell>
          <cell r="AA9">
            <v>0.32015621187164295</v>
          </cell>
          <cell r="AF9">
            <v>0.72499999999999998</v>
          </cell>
          <cell r="AG9">
            <v>0.33040379335998377</v>
          </cell>
          <cell r="AL9">
            <v>0.54999999999999993</v>
          </cell>
          <cell r="AM9">
            <v>0.33040379335998366</v>
          </cell>
          <cell r="AR9">
            <v>0.95000000000000007</v>
          </cell>
          <cell r="AW9">
            <v>0.17500000000000002</v>
          </cell>
        </row>
        <row r="10">
          <cell r="B10">
            <v>3.5</v>
          </cell>
          <cell r="H10">
            <v>1.625</v>
          </cell>
          <cell r="I10">
            <v>0.2872281323269007</v>
          </cell>
          <cell r="N10">
            <v>0.87499999999999978</v>
          </cell>
          <cell r="O10">
            <v>0.25000000000000122</v>
          </cell>
          <cell r="T10">
            <v>0.67499999999999982</v>
          </cell>
          <cell r="U10">
            <v>0.25000000000000044</v>
          </cell>
          <cell r="Z10">
            <v>1.5499999999999998</v>
          </cell>
          <cell r="AA10">
            <v>0.23804761428476284</v>
          </cell>
          <cell r="AF10">
            <v>0.75</v>
          </cell>
          <cell r="AG10">
            <v>0.23804761428476162</v>
          </cell>
          <cell r="AL10">
            <v>0.54999999999999993</v>
          </cell>
          <cell r="AM10">
            <v>0.23804761428476193</v>
          </cell>
          <cell r="AR10">
            <v>0.97500000000000009</v>
          </cell>
          <cell r="AW10">
            <v>0.2</v>
          </cell>
        </row>
        <row r="11">
          <cell r="B11">
            <v>4</v>
          </cell>
          <cell r="H11">
            <v>1.6</v>
          </cell>
          <cell r="I11">
            <v>0.29439202887759375</v>
          </cell>
          <cell r="N11">
            <v>0.85</v>
          </cell>
          <cell r="O11">
            <v>0.28867513459481314</v>
          </cell>
          <cell r="T11">
            <v>0.6</v>
          </cell>
          <cell r="U11">
            <v>0.28867513459481303</v>
          </cell>
          <cell r="Z11">
            <v>1.55</v>
          </cell>
          <cell r="AA11">
            <v>0.41231056256176524</v>
          </cell>
          <cell r="AF11">
            <v>0.75</v>
          </cell>
          <cell r="AG11">
            <v>0.42031734043061614</v>
          </cell>
          <cell r="AL11">
            <v>0.49999999999999994</v>
          </cell>
          <cell r="AM11">
            <v>0.42031734043061636</v>
          </cell>
          <cell r="AR11">
            <v>1.0249999999999999</v>
          </cell>
          <cell r="AW11">
            <v>0.25</v>
          </cell>
        </row>
        <row r="12">
          <cell r="B12">
            <v>4.5</v>
          </cell>
          <cell r="H12">
            <v>1.625</v>
          </cell>
          <cell r="I12">
            <v>0.26299556396765805</v>
          </cell>
          <cell r="N12">
            <v>0.87499999999999989</v>
          </cell>
          <cell r="O12">
            <v>0.25000000000000056</v>
          </cell>
          <cell r="T12">
            <v>0.625</v>
          </cell>
          <cell r="U12">
            <v>0.25</v>
          </cell>
          <cell r="Z12">
            <v>1.625</v>
          </cell>
          <cell r="AA12">
            <v>0.38622100754188138</v>
          </cell>
          <cell r="AF12">
            <v>0.82499999999999996</v>
          </cell>
          <cell r="AG12">
            <v>0.38622100754188254</v>
          </cell>
          <cell r="AL12">
            <v>0.57499999999999996</v>
          </cell>
          <cell r="AM12">
            <v>0.38622100754188227</v>
          </cell>
          <cell r="AR12">
            <v>1.0249999999999999</v>
          </cell>
          <cell r="AW12">
            <v>0.25</v>
          </cell>
        </row>
        <row r="13">
          <cell r="B13">
            <v>5</v>
          </cell>
          <cell r="H13">
            <v>1.6749999999999998</v>
          </cell>
          <cell r="I13">
            <v>0.30956959368344594</v>
          </cell>
          <cell r="N13">
            <v>0.92499999999999993</v>
          </cell>
          <cell r="O13">
            <v>0.28722813232690175</v>
          </cell>
          <cell r="T13">
            <v>0.67499999999999993</v>
          </cell>
          <cell r="U13">
            <v>0.28722813232690159</v>
          </cell>
          <cell r="Z13">
            <v>1.6500000000000001</v>
          </cell>
          <cell r="AA13">
            <v>0.38729833462074059</v>
          </cell>
          <cell r="AF13">
            <v>0.85000000000000009</v>
          </cell>
          <cell r="AG13">
            <v>0.3696845502136471</v>
          </cell>
          <cell r="AL13">
            <v>0.60000000000000009</v>
          </cell>
          <cell r="AM13">
            <v>0.36968455021364721</v>
          </cell>
          <cell r="AR13">
            <v>1.0249999999999999</v>
          </cell>
          <cell r="AW13">
            <v>0.25</v>
          </cell>
        </row>
        <row r="14">
          <cell r="B14">
            <v>5.5</v>
          </cell>
          <cell r="H14">
            <v>1.7000000000000002</v>
          </cell>
          <cell r="I14">
            <v>0.34641016151377518</v>
          </cell>
          <cell r="N14">
            <v>0.95</v>
          </cell>
          <cell r="O14">
            <v>0.34156502553198687</v>
          </cell>
          <cell r="T14">
            <v>0.67499999999999993</v>
          </cell>
          <cell r="U14">
            <v>0.34156502553198675</v>
          </cell>
          <cell r="Z14">
            <v>1.75</v>
          </cell>
          <cell r="AA14">
            <v>0.42031734043061614</v>
          </cell>
          <cell r="AF14">
            <v>0.95000000000000018</v>
          </cell>
          <cell r="AG14">
            <v>0.41231056256176596</v>
          </cell>
          <cell r="AL14">
            <v>0.67500000000000004</v>
          </cell>
          <cell r="AM14">
            <v>0.41231056256176635</v>
          </cell>
          <cell r="AR14">
            <v>1.05</v>
          </cell>
          <cell r="AW14">
            <v>0.27500000000000002</v>
          </cell>
        </row>
        <row r="15">
          <cell r="B15">
            <v>6</v>
          </cell>
          <cell r="H15">
            <v>1.7</v>
          </cell>
          <cell r="I15">
            <v>0.43204937989385755</v>
          </cell>
          <cell r="N15">
            <v>0.94999999999999984</v>
          </cell>
          <cell r="O15">
            <v>0.41231056256176613</v>
          </cell>
          <cell r="T15">
            <v>0.625</v>
          </cell>
          <cell r="U15">
            <v>0.41231056256176596</v>
          </cell>
          <cell r="Z15">
            <v>1.7749999999999999</v>
          </cell>
          <cell r="AA15">
            <v>0.42720018726587633</v>
          </cell>
          <cell r="AF15">
            <v>0.97499999999999987</v>
          </cell>
          <cell r="AG15">
            <v>0.40311288741492757</v>
          </cell>
          <cell r="AL15">
            <v>0.65</v>
          </cell>
          <cell r="AM15">
            <v>0.40311288741492751</v>
          </cell>
          <cell r="AR15">
            <v>1.1000000000000001</v>
          </cell>
          <cell r="AW15">
            <v>0.32499999999999996</v>
          </cell>
        </row>
        <row r="16">
          <cell r="B16">
            <v>6.5</v>
          </cell>
          <cell r="H16">
            <v>1.75</v>
          </cell>
          <cell r="I16">
            <v>0.40414518843273739</v>
          </cell>
          <cell r="N16">
            <v>0.99999999999999989</v>
          </cell>
          <cell r="O16">
            <v>0.37416573867739411</v>
          </cell>
          <cell r="T16">
            <v>0.67499999999999982</v>
          </cell>
          <cell r="U16">
            <v>0.37416573867739417</v>
          </cell>
          <cell r="Z16">
            <v>1.825</v>
          </cell>
          <cell r="AA16">
            <v>0.37749172176353601</v>
          </cell>
          <cell r="AF16">
            <v>1.0249999999999999</v>
          </cell>
          <cell r="AG16">
            <v>0.34999999999999987</v>
          </cell>
          <cell r="AL16">
            <v>0.69999999999999984</v>
          </cell>
          <cell r="AM16">
            <v>0.34999999999999987</v>
          </cell>
          <cell r="AR16">
            <v>1.1000000000000001</v>
          </cell>
          <cell r="AW16">
            <v>0.32500000000000007</v>
          </cell>
        </row>
        <row r="17">
          <cell r="B17">
            <v>7</v>
          </cell>
          <cell r="H17">
            <v>1.7999999999999998</v>
          </cell>
          <cell r="I17">
            <v>0.45460605656619557</v>
          </cell>
          <cell r="N17">
            <v>1.05</v>
          </cell>
          <cell r="O17">
            <v>0.42031734043061614</v>
          </cell>
          <cell r="T17">
            <v>0.69999999999999973</v>
          </cell>
          <cell r="U17">
            <v>0.42031734043061658</v>
          </cell>
          <cell r="Z17">
            <v>1.925</v>
          </cell>
          <cell r="AA17">
            <v>0.37749172176353679</v>
          </cell>
          <cell r="AF17">
            <v>1.125</v>
          </cell>
          <cell r="AG17">
            <v>0.35000000000000031</v>
          </cell>
          <cell r="AL17">
            <v>0.7749999999999998</v>
          </cell>
          <cell r="AM17">
            <v>0.35000000000000031</v>
          </cell>
          <cell r="AR17">
            <v>1.125</v>
          </cell>
          <cell r="AW17">
            <v>0.35000000000000009</v>
          </cell>
        </row>
        <row r="18">
          <cell r="B18">
            <v>7.5</v>
          </cell>
          <cell r="H18">
            <v>1.7999999999999998</v>
          </cell>
          <cell r="I18">
            <v>0.38297084310253576</v>
          </cell>
          <cell r="N18">
            <v>1.05</v>
          </cell>
          <cell r="O18">
            <v>0.34156502553198603</v>
          </cell>
          <cell r="T18">
            <v>0.6499999999999998</v>
          </cell>
          <cell r="U18">
            <v>0.34156502553198642</v>
          </cell>
          <cell r="Z18">
            <v>1.8749999999999998</v>
          </cell>
          <cell r="AA18">
            <v>0.41129875597510301</v>
          </cell>
          <cell r="AF18">
            <v>1.075</v>
          </cell>
          <cell r="AG18">
            <v>0.37749172176353757</v>
          </cell>
          <cell r="AL18">
            <v>0.67499999999999982</v>
          </cell>
          <cell r="AM18">
            <v>0.37749172176353746</v>
          </cell>
          <cell r="AR18">
            <v>1.175</v>
          </cell>
          <cell r="AW18">
            <v>0.40000000000000008</v>
          </cell>
        </row>
        <row r="19">
          <cell r="B19">
            <v>8</v>
          </cell>
          <cell r="H19">
            <v>1.8</v>
          </cell>
          <cell r="I19">
            <v>0.35590260840104326</v>
          </cell>
          <cell r="N19">
            <v>1.05</v>
          </cell>
          <cell r="O19">
            <v>0.31091263510296052</v>
          </cell>
          <cell r="T19">
            <v>0.60000000000000009</v>
          </cell>
          <cell r="U19">
            <v>0.31091263510296052</v>
          </cell>
          <cell r="Z19">
            <v>1.9500000000000002</v>
          </cell>
          <cell r="AA19">
            <v>0.36968455021364571</v>
          </cell>
          <cell r="AF19">
            <v>1.1499999999999999</v>
          </cell>
          <cell r="AG19">
            <v>0.34156502553198731</v>
          </cell>
          <cell r="AL19">
            <v>0.7</v>
          </cell>
          <cell r="AM19">
            <v>0.34156502553198675</v>
          </cell>
          <cell r="AR19">
            <v>1.2250000000000001</v>
          </cell>
          <cell r="AW19">
            <v>0.45</v>
          </cell>
        </row>
        <row r="20">
          <cell r="B20">
            <v>8.5</v>
          </cell>
          <cell r="H20">
            <v>1.85</v>
          </cell>
          <cell r="I20">
            <v>0.46547466812563021</v>
          </cell>
          <cell r="N20">
            <v>1.1000000000000001</v>
          </cell>
          <cell r="O20">
            <v>0.42426406871192784</v>
          </cell>
          <cell r="T20">
            <v>0.62499999999999989</v>
          </cell>
          <cell r="U20">
            <v>0.42426406871192834</v>
          </cell>
          <cell r="Z20">
            <v>1.9750000000000001</v>
          </cell>
          <cell r="AA20">
            <v>0.35939764421412929</v>
          </cell>
          <cell r="AF20">
            <v>1.175</v>
          </cell>
          <cell r="AG20">
            <v>0.35939764421413051</v>
          </cell>
          <cell r="AL20">
            <v>0.7</v>
          </cell>
          <cell r="AM20">
            <v>0.3593976442141304</v>
          </cell>
          <cell r="AR20">
            <v>1.25</v>
          </cell>
          <cell r="AW20">
            <v>0.47500000000000003</v>
          </cell>
        </row>
        <row r="21">
          <cell r="B21">
            <v>9</v>
          </cell>
          <cell r="H21">
            <v>1.9</v>
          </cell>
          <cell r="I21">
            <v>0.42426406871192884</v>
          </cell>
          <cell r="N21">
            <v>1.1500000000000001</v>
          </cell>
          <cell r="O21">
            <v>0.36968455021364732</v>
          </cell>
          <cell r="T21">
            <v>0.7</v>
          </cell>
          <cell r="U21">
            <v>0.36968455021364743</v>
          </cell>
          <cell r="Z21">
            <v>2</v>
          </cell>
          <cell r="AA21">
            <v>0.24494897427831763</v>
          </cell>
          <cell r="AF21">
            <v>1.2</v>
          </cell>
          <cell r="AG21">
            <v>0.21602468994692911</v>
          </cell>
          <cell r="AL21">
            <v>0.74999999999999989</v>
          </cell>
          <cell r="AM21">
            <v>0.21602468994692878</v>
          </cell>
          <cell r="AR21">
            <v>1.2250000000000001</v>
          </cell>
          <cell r="AW21">
            <v>0.45000000000000007</v>
          </cell>
        </row>
        <row r="22">
          <cell r="B22">
            <v>9.5</v>
          </cell>
          <cell r="H22">
            <v>1.9</v>
          </cell>
          <cell r="I22">
            <v>0.42426406871192884</v>
          </cell>
          <cell r="N22">
            <v>1.1500000000000001</v>
          </cell>
          <cell r="O22">
            <v>0.36968455021364732</v>
          </cell>
          <cell r="T22">
            <v>0.62499999999999989</v>
          </cell>
          <cell r="U22">
            <v>0.3696845502136471</v>
          </cell>
          <cell r="Z22">
            <v>2.0499999999999998</v>
          </cell>
          <cell r="AA22">
            <v>0.20816659994661318</v>
          </cell>
          <cell r="AF22">
            <v>1.25</v>
          </cell>
          <cell r="AG22">
            <v>0.19148542155126713</v>
          </cell>
          <cell r="AL22">
            <v>0.72499999999999987</v>
          </cell>
          <cell r="AM22">
            <v>0.19148542155126788</v>
          </cell>
          <cell r="AR22">
            <v>1.3000000000000003</v>
          </cell>
          <cell r="AW22">
            <v>0.52500000000000013</v>
          </cell>
        </row>
        <row r="23">
          <cell r="B23">
            <v>10</v>
          </cell>
          <cell r="H23">
            <v>1.9249999999999998</v>
          </cell>
          <cell r="I23">
            <v>0.39475730941090159</v>
          </cell>
          <cell r="N23">
            <v>1.175</v>
          </cell>
          <cell r="O23">
            <v>0.34999999999999987</v>
          </cell>
          <cell r="T23">
            <v>0.67500000000000004</v>
          </cell>
          <cell r="U23">
            <v>0.34999999999999987</v>
          </cell>
          <cell r="Z23">
            <v>2.125</v>
          </cell>
          <cell r="AA23">
            <v>0.27537852736430457</v>
          </cell>
          <cell r="AF23">
            <v>1.325</v>
          </cell>
          <cell r="AG23">
            <v>0.27537852736430513</v>
          </cell>
          <cell r="AL23">
            <v>0.82499999999999996</v>
          </cell>
          <cell r="AM23">
            <v>0.27537852736430513</v>
          </cell>
          <cell r="AR23">
            <v>1.2749999999999999</v>
          </cell>
          <cell r="AW23">
            <v>0.5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2611E-96B4-4A73-97EF-0C904F8453CD}">
  <dimension ref="A1:V24"/>
  <sheetViews>
    <sheetView tabSelected="1" workbookViewId="0">
      <selection activeCell="A45" sqref="A45"/>
    </sheetView>
  </sheetViews>
  <sheetFormatPr defaultRowHeight="15" x14ac:dyDescent="0.25"/>
  <sheetData>
    <row r="1" spans="1:22" x14ac:dyDescent="0.25">
      <c r="A1" t="s">
        <v>26</v>
      </c>
    </row>
    <row r="2" spans="1:22" x14ac:dyDescent="0.25">
      <c r="C2" t="s">
        <v>27</v>
      </c>
      <c r="D2" t="s">
        <v>27</v>
      </c>
      <c r="E2" t="s">
        <v>27</v>
      </c>
      <c r="H2" t="s">
        <v>28</v>
      </c>
      <c r="I2" t="s">
        <v>28</v>
      </c>
      <c r="J2" t="s">
        <v>28</v>
      </c>
      <c r="M2" t="s">
        <v>27</v>
      </c>
      <c r="N2" t="s">
        <v>27</v>
      </c>
      <c r="O2" t="s">
        <v>27</v>
      </c>
      <c r="R2" t="s">
        <v>28</v>
      </c>
      <c r="S2" t="s">
        <v>28</v>
      </c>
      <c r="T2" t="s">
        <v>28</v>
      </c>
    </row>
    <row r="3" spans="1:22" x14ac:dyDescent="0.25">
      <c r="B3" t="s">
        <v>29</v>
      </c>
      <c r="C3" t="s">
        <v>30</v>
      </c>
      <c r="D3" t="s">
        <v>31</v>
      </c>
      <c r="E3" t="s">
        <v>32</v>
      </c>
      <c r="F3" t="s">
        <v>4</v>
      </c>
      <c r="G3" t="s">
        <v>5</v>
      </c>
      <c r="H3" t="s">
        <v>30</v>
      </c>
      <c r="I3" t="s">
        <v>31</v>
      </c>
      <c r="J3" t="s">
        <v>32</v>
      </c>
      <c r="K3" t="s">
        <v>33</v>
      </c>
      <c r="L3" t="s">
        <v>5</v>
      </c>
      <c r="M3" t="s">
        <v>34</v>
      </c>
      <c r="N3" t="s">
        <v>35</v>
      </c>
      <c r="O3" t="s">
        <v>36</v>
      </c>
      <c r="P3" t="s">
        <v>33</v>
      </c>
      <c r="Q3" t="s">
        <v>5</v>
      </c>
      <c r="R3" t="s">
        <v>34</v>
      </c>
      <c r="S3" t="s">
        <v>35</v>
      </c>
      <c r="T3" t="s">
        <v>36</v>
      </c>
      <c r="U3" t="s">
        <v>33</v>
      </c>
      <c r="V3" t="s">
        <v>5</v>
      </c>
    </row>
    <row r="4" spans="1:22" x14ac:dyDescent="0.25">
      <c r="B4">
        <v>0</v>
      </c>
      <c r="C4">
        <v>19.7</v>
      </c>
      <c r="D4">
        <v>19.7</v>
      </c>
      <c r="E4">
        <v>19.5</v>
      </c>
      <c r="F4">
        <f>AVERAGE(C4:E4)</f>
        <v>19.633333333333333</v>
      </c>
      <c r="G4">
        <f>_xlfn.STDEV.S(C4:E4)</f>
        <v>0.11547005383792475</v>
      </c>
      <c r="H4">
        <f>C4-19.7</f>
        <v>0</v>
      </c>
      <c r="I4">
        <f>D4-19.7</f>
        <v>0</v>
      </c>
      <c r="J4">
        <f>E4-19.5</f>
        <v>0</v>
      </c>
      <c r="K4">
        <f>AVERAGE(H4:J4)</f>
        <v>0</v>
      </c>
      <c r="L4">
        <f>_xlfn.STDEV.S(H4,I4,J4)</f>
        <v>0</v>
      </c>
      <c r="M4">
        <v>19.8</v>
      </c>
      <c r="N4">
        <v>19.600000000000001</v>
      </c>
      <c r="O4">
        <v>19.600000000000001</v>
      </c>
      <c r="P4">
        <f>AVERAGE(M4:O4)</f>
        <v>19.666666666666668</v>
      </c>
      <c r="Q4">
        <f>_xlfn.STDEV.S(M4:O4)</f>
        <v>0.11547005383792475</v>
      </c>
      <c r="R4">
        <f>M4-19.8</f>
        <v>0</v>
      </c>
      <c r="S4">
        <f>N4-19.6</f>
        <v>0</v>
      </c>
      <c r="T4">
        <f>O4-19.6</f>
        <v>0</v>
      </c>
      <c r="U4">
        <f>AVERAGE(R4:T4)</f>
        <v>0</v>
      </c>
      <c r="V4">
        <f>_xlfn.STDEV.S(R4:T4)</f>
        <v>0</v>
      </c>
    </row>
    <row r="5" spans="1:22" x14ac:dyDescent="0.25">
      <c r="B5">
        <v>0.5</v>
      </c>
      <c r="C5">
        <v>19.8</v>
      </c>
      <c r="D5">
        <v>19.8</v>
      </c>
      <c r="E5">
        <v>19.600000000000001</v>
      </c>
      <c r="F5">
        <f t="shared" ref="F5:F24" si="0">AVERAGE(C5:E5)</f>
        <v>19.733333333333334</v>
      </c>
      <c r="G5">
        <f t="shared" ref="G5:G24" si="1">_xlfn.STDEV.S(C5:E5)</f>
        <v>0.11547005383792475</v>
      </c>
      <c r="H5">
        <f t="shared" ref="H5:I24" si="2">C5-19.7</f>
        <v>0.10000000000000142</v>
      </c>
      <c r="I5">
        <f t="shared" si="2"/>
        <v>0.10000000000000142</v>
      </c>
      <c r="J5">
        <f t="shared" ref="J5:J24" si="3">E5-19.5</f>
        <v>0.10000000000000142</v>
      </c>
      <c r="K5">
        <f t="shared" ref="K5:K24" si="4">AVERAGE(H5:J5)</f>
        <v>0.10000000000000142</v>
      </c>
      <c r="L5">
        <f t="shared" ref="L5:L23" si="5">_xlfn.STDEV.S(H5,I5,J5)</f>
        <v>0</v>
      </c>
      <c r="M5">
        <v>20</v>
      </c>
      <c r="N5">
        <v>19.600000000000001</v>
      </c>
      <c r="O5">
        <v>19.7</v>
      </c>
      <c r="P5">
        <f t="shared" ref="P5:P24" si="6">AVERAGE(M5:O5)</f>
        <v>19.766666666666666</v>
      </c>
      <c r="Q5">
        <f t="shared" ref="Q5:Q24" si="7">_xlfn.STDEV.S(M5:O5)</f>
        <v>0.20816659994661282</v>
      </c>
      <c r="R5">
        <f t="shared" ref="R5:R24" si="8">M5-19.8</f>
        <v>0.19999999999999929</v>
      </c>
      <c r="S5">
        <f t="shared" ref="S5:T24" si="9">N5-19.6</f>
        <v>0</v>
      </c>
      <c r="T5">
        <f t="shared" si="9"/>
        <v>9.9999999999997868E-2</v>
      </c>
      <c r="U5">
        <f t="shared" ref="U5:U24" si="10">AVERAGE(R5:T5)</f>
        <v>9.9999999999999048E-2</v>
      </c>
      <c r="V5">
        <f t="shared" ref="V5:V24" si="11">_xlfn.STDEV.S(R5:T5)</f>
        <v>9.9999999999999645E-2</v>
      </c>
    </row>
    <row r="6" spans="1:22" x14ac:dyDescent="0.25">
      <c r="B6">
        <v>1</v>
      </c>
      <c r="C6">
        <v>20</v>
      </c>
      <c r="D6">
        <v>19.8</v>
      </c>
      <c r="E6">
        <v>19.8</v>
      </c>
      <c r="F6">
        <f t="shared" si="0"/>
        <v>19.866666666666664</v>
      </c>
      <c r="G6">
        <f t="shared" si="1"/>
        <v>0.11547005383792475</v>
      </c>
      <c r="H6">
        <f t="shared" si="2"/>
        <v>0.30000000000000071</v>
      </c>
      <c r="I6">
        <f t="shared" si="2"/>
        <v>0.10000000000000142</v>
      </c>
      <c r="J6">
        <f t="shared" si="3"/>
        <v>0.30000000000000071</v>
      </c>
      <c r="K6">
        <f t="shared" si="4"/>
        <v>0.23333333333333428</v>
      </c>
      <c r="L6">
        <f t="shared" si="5"/>
        <v>0.11547005383792475</v>
      </c>
      <c r="M6">
        <v>20</v>
      </c>
      <c r="N6">
        <v>19.8</v>
      </c>
      <c r="O6">
        <v>19.8</v>
      </c>
      <c r="P6">
        <f t="shared" si="6"/>
        <v>19.866666666666664</v>
      </c>
      <c r="Q6">
        <f t="shared" si="7"/>
        <v>0.11547005383792475</v>
      </c>
      <c r="R6">
        <f t="shared" si="8"/>
        <v>0.19999999999999929</v>
      </c>
      <c r="S6">
        <f t="shared" si="9"/>
        <v>0.19999999999999929</v>
      </c>
      <c r="T6">
        <f t="shared" si="9"/>
        <v>0.19999999999999929</v>
      </c>
      <c r="U6">
        <f t="shared" si="10"/>
        <v>0.19999999999999929</v>
      </c>
      <c r="V6">
        <f t="shared" si="11"/>
        <v>0</v>
      </c>
    </row>
    <row r="7" spans="1:22" x14ac:dyDescent="0.25">
      <c r="B7">
        <v>1.5</v>
      </c>
      <c r="C7">
        <v>20</v>
      </c>
      <c r="D7">
        <v>19.8</v>
      </c>
      <c r="E7">
        <v>19.8</v>
      </c>
      <c r="F7">
        <f t="shared" si="0"/>
        <v>19.866666666666664</v>
      </c>
      <c r="G7">
        <f t="shared" si="1"/>
        <v>0.11547005383792475</v>
      </c>
      <c r="H7">
        <f t="shared" si="2"/>
        <v>0.30000000000000071</v>
      </c>
      <c r="I7">
        <f t="shared" si="2"/>
        <v>0.10000000000000142</v>
      </c>
      <c r="J7">
        <f t="shared" si="3"/>
        <v>0.30000000000000071</v>
      </c>
      <c r="K7">
        <f t="shared" si="4"/>
        <v>0.23333333333333428</v>
      </c>
      <c r="L7">
        <f t="shared" si="5"/>
        <v>0.11547005383792475</v>
      </c>
      <c r="M7">
        <v>20</v>
      </c>
      <c r="N7">
        <v>19.8</v>
      </c>
      <c r="O7">
        <v>19.8</v>
      </c>
      <c r="P7">
        <f t="shared" si="6"/>
        <v>19.866666666666664</v>
      </c>
      <c r="Q7">
        <f t="shared" si="7"/>
        <v>0.11547005383792475</v>
      </c>
      <c r="R7">
        <f t="shared" si="8"/>
        <v>0.19999999999999929</v>
      </c>
      <c r="S7">
        <f t="shared" si="9"/>
        <v>0.19999999999999929</v>
      </c>
      <c r="T7">
        <f t="shared" si="9"/>
        <v>0.19999999999999929</v>
      </c>
      <c r="U7">
        <f t="shared" si="10"/>
        <v>0.19999999999999929</v>
      </c>
      <c r="V7">
        <f t="shared" si="11"/>
        <v>0</v>
      </c>
    </row>
    <row r="8" spans="1:22" x14ac:dyDescent="0.25">
      <c r="B8">
        <v>2</v>
      </c>
      <c r="C8">
        <v>20.100000000000001</v>
      </c>
      <c r="D8">
        <v>19.8</v>
      </c>
      <c r="E8">
        <v>19.8</v>
      </c>
      <c r="F8">
        <f t="shared" si="0"/>
        <v>19.900000000000002</v>
      </c>
      <c r="G8">
        <f t="shared" si="1"/>
        <v>0.17320508075688815</v>
      </c>
      <c r="H8">
        <f t="shared" si="2"/>
        <v>0.40000000000000213</v>
      </c>
      <c r="I8">
        <f t="shared" si="2"/>
        <v>0.10000000000000142</v>
      </c>
      <c r="J8">
        <f t="shared" si="3"/>
        <v>0.30000000000000071</v>
      </c>
      <c r="K8">
        <f t="shared" si="4"/>
        <v>0.26666666666666811</v>
      </c>
      <c r="L8">
        <f t="shared" si="5"/>
        <v>0.15275252316519489</v>
      </c>
      <c r="M8">
        <v>20.100000000000001</v>
      </c>
      <c r="N8">
        <v>19.8</v>
      </c>
      <c r="O8">
        <v>19.8</v>
      </c>
      <c r="P8">
        <f t="shared" si="6"/>
        <v>19.900000000000002</v>
      </c>
      <c r="Q8">
        <f t="shared" si="7"/>
        <v>0.17320508075688815</v>
      </c>
      <c r="R8">
        <f t="shared" si="8"/>
        <v>0.30000000000000071</v>
      </c>
      <c r="S8">
        <f t="shared" si="9"/>
        <v>0.19999999999999929</v>
      </c>
      <c r="T8">
        <f t="shared" si="9"/>
        <v>0.19999999999999929</v>
      </c>
      <c r="U8">
        <f t="shared" si="10"/>
        <v>0.23333333333333309</v>
      </c>
      <c r="V8">
        <f t="shared" si="11"/>
        <v>5.7735026918963483E-2</v>
      </c>
    </row>
    <row r="9" spans="1:22" x14ac:dyDescent="0.25">
      <c r="B9">
        <v>2.5</v>
      </c>
      <c r="C9">
        <v>20.100000000000001</v>
      </c>
      <c r="D9">
        <v>19.8</v>
      </c>
      <c r="E9">
        <v>19.8</v>
      </c>
      <c r="F9">
        <f t="shared" si="0"/>
        <v>19.900000000000002</v>
      </c>
      <c r="G9">
        <f t="shared" si="1"/>
        <v>0.17320508075688815</v>
      </c>
      <c r="H9">
        <f t="shared" si="2"/>
        <v>0.40000000000000213</v>
      </c>
      <c r="I9">
        <f t="shared" si="2"/>
        <v>0.10000000000000142</v>
      </c>
      <c r="J9">
        <f t="shared" si="3"/>
        <v>0.30000000000000071</v>
      </c>
      <c r="K9">
        <f t="shared" si="4"/>
        <v>0.26666666666666811</v>
      </c>
      <c r="L9">
        <f t="shared" si="5"/>
        <v>0.15275252316519489</v>
      </c>
      <c r="M9">
        <v>20.100000000000001</v>
      </c>
      <c r="N9">
        <v>19.7</v>
      </c>
      <c r="O9">
        <v>19.899999999999999</v>
      </c>
      <c r="P9">
        <f t="shared" si="6"/>
        <v>19.899999999999999</v>
      </c>
      <c r="Q9">
        <f t="shared" si="7"/>
        <v>0.20000000000000107</v>
      </c>
      <c r="R9">
        <f t="shared" si="8"/>
        <v>0.30000000000000071</v>
      </c>
      <c r="S9">
        <f t="shared" si="9"/>
        <v>9.9999999999997868E-2</v>
      </c>
      <c r="T9">
        <f t="shared" si="9"/>
        <v>0.29999999999999716</v>
      </c>
      <c r="U9">
        <f t="shared" si="10"/>
        <v>0.23333333333333192</v>
      </c>
      <c r="V9">
        <f t="shared" si="11"/>
        <v>0.1154700538379257</v>
      </c>
    </row>
    <row r="10" spans="1:22" x14ac:dyDescent="0.25">
      <c r="B10">
        <v>3</v>
      </c>
      <c r="C10">
        <v>20.100000000000001</v>
      </c>
      <c r="D10">
        <v>19.8</v>
      </c>
      <c r="E10">
        <v>19.899999999999999</v>
      </c>
      <c r="F10">
        <f t="shared" si="0"/>
        <v>19.933333333333334</v>
      </c>
      <c r="G10">
        <f t="shared" si="1"/>
        <v>0.15275252316519528</v>
      </c>
      <c r="H10">
        <f t="shared" si="2"/>
        <v>0.40000000000000213</v>
      </c>
      <c r="I10">
        <f t="shared" si="2"/>
        <v>0.10000000000000142</v>
      </c>
      <c r="J10">
        <f t="shared" si="3"/>
        <v>0.39999999999999858</v>
      </c>
      <c r="K10">
        <f t="shared" si="4"/>
        <v>0.30000000000000071</v>
      </c>
      <c r="L10">
        <f t="shared" si="5"/>
        <v>0.17320508075688709</v>
      </c>
      <c r="M10">
        <v>20.2</v>
      </c>
      <c r="N10">
        <v>19.7</v>
      </c>
      <c r="O10">
        <v>19.899999999999999</v>
      </c>
      <c r="P10">
        <f t="shared" si="6"/>
        <v>19.933333333333334</v>
      </c>
      <c r="Q10">
        <f t="shared" si="7"/>
        <v>0.25166114784235838</v>
      </c>
      <c r="R10">
        <f t="shared" si="8"/>
        <v>0.39999999999999858</v>
      </c>
      <c r="S10">
        <f t="shared" si="9"/>
        <v>9.9999999999997868E-2</v>
      </c>
      <c r="T10">
        <f t="shared" si="9"/>
        <v>0.29999999999999716</v>
      </c>
      <c r="U10">
        <f t="shared" si="10"/>
        <v>0.26666666666666455</v>
      </c>
      <c r="V10">
        <f t="shared" si="11"/>
        <v>0.15275252316519489</v>
      </c>
    </row>
    <row r="11" spans="1:22" x14ac:dyDescent="0.25">
      <c r="B11">
        <v>3.5</v>
      </c>
      <c r="C11">
        <v>20.2</v>
      </c>
      <c r="D11">
        <v>19.8</v>
      </c>
      <c r="E11">
        <v>20</v>
      </c>
      <c r="F11">
        <f t="shared" si="0"/>
        <v>20</v>
      </c>
      <c r="G11">
        <f t="shared" si="1"/>
        <v>0.19999999999999929</v>
      </c>
      <c r="H11">
        <f t="shared" si="2"/>
        <v>0.5</v>
      </c>
      <c r="I11">
        <f t="shared" si="2"/>
        <v>0.10000000000000142</v>
      </c>
      <c r="J11">
        <f t="shared" si="3"/>
        <v>0.5</v>
      </c>
      <c r="K11">
        <f t="shared" si="4"/>
        <v>0.36666666666666714</v>
      </c>
      <c r="L11">
        <f t="shared" si="5"/>
        <v>0.23094010767584944</v>
      </c>
      <c r="M11">
        <v>20.2</v>
      </c>
      <c r="N11">
        <v>19.7</v>
      </c>
      <c r="O11">
        <v>19.899999999999999</v>
      </c>
      <c r="P11">
        <f t="shared" si="6"/>
        <v>19.933333333333334</v>
      </c>
      <c r="Q11">
        <f t="shared" si="7"/>
        <v>0.25166114784235838</v>
      </c>
      <c r="R11">
        <f t="shared" si="8"/>
        <v>0.39999999999999858</v>
      </c>
      <c r="S11">
        <f t="shared" si="9"/>
        <v>9.9999999999997868E-2</v>
      </c>
      <c r="T11">
        <f t="shared" si="9"/>
        <v>0.29999999999999716</v>
      </c>
      <c r="U11">
        <f t="shared" si="10"/>
        <v>0.26666666666666455</v>
      </c>
      <c r="V11">
        <f t="shared" si="11"/>
        <v>0.15275252316519489</v>
      </c>
    </row>
    <row r="12" spans="1:22" x14ac:dyDescent="0.25">
      <c r="B12">
        <v>4</v>
      </c>
      <c r="C12">
        <v>20.100000000000001</v>
      </c>
      <c r="D12">
        <v>19.899999999999999</v>
      </c>
      <c r="E12">
        <v>19.899999999999999</v>
      </c>
      <c r="F12">
        <f t="shared" si="0"/>
        <v>19.966666666666665</v>
      </c>
      <c r="G12">
        <f t="shared" si="1"/>
        <v>0.1154700538379268</v>
      </c>
      <c r="H12">
        <f t="shared" si="2"/>
        <v>0.40000000000000213</v>
      </c>
      <c r="I12">
        <f t="shared" si="2"/>
        <v>0.19999999999999929</v>
      </c>
      <c r="J12">
        <f t="shared" si="3"/>
        <v>0.39999999999999858</v>
      </c>
      <c r="K12">
        <f t="shared" si="4"/>
        <v>0.33333333333333331</v>
      </c>
      <c r="L12">
        <f t="shared" si="5"/>
        <v>0.11547005383792576</v>
      </c>
      <c r="M12">
        <v>20.2</v>
      </c>
      <c r="N12">
        <v>19.7</v>
      </c>
      <c r="O12">
        <v>19.899999999999999</v>
      </c>
      <c r="P12">
        <f t="shared" si="6"/>
        <v>19.933333333333334</v>
      </c>
      <c r="Q12">
        <f t="shared" si="7"/>
        <v>0.25166114784235838</v>
      </c>
      <c r="R12">
        <f t="shared" si="8"/>
        <v>0.39999999999999858</v>
      </c>
      <c r="S12">
        <f t="shared" si="9"/>
        <v>9.9999999999997868E-2</v>
      </c>
      <c r="T12">
        <f t="shared" si="9"/>
        <v>0.29999999999999716</v>
      </c>
      <c r="U12">
        <f t="shared" si="10"/>
        <v>0.26666666666666455</v>
      </c>
      <c r="V12">
        <f t="shared" si="11"/>
        <v>0.15275252316519489</v>
      </c>
    </row>
    <row r="13" spans="1:22" x14ac:dyDescent="0.25">
      <c r="B13">
        <v>4.5</v>
      </c>
      <c r="C13">
        <v>20.100000000000001</v>
      </c>
      <c r="D13">
        <v>19.8</v>
      </c>
      <c r="E13">
        <v>19.899999999999999</v>
      </c>
      <c r="F13">
        <f t="shared" si="0"/>
        <v>19.933333333333334</v>
      </c>
      <c r="G13">
        <f t="shared" si="1"/>
        <v>0.15275252316519528</v>
      </c>
      <c r="H13">
        <f t="shared" si="2"/>
        <v>0.40000000000000213</v>
      </c>
      <c r="I13">
        <f t="shared" si="2"/>
        <v>0.10000000000000142</v>
      </c>
      <c r="J13">
        <f t="shared" si="3"/>
        <v>0.39999999999999858</v>
      </c>
      <c r="K13">
        <f t="shared" si="4"/>
        <v>0.30000000000000071</v>
      </c>
      <c r="L13">
        <f t="shared" si="5"/>
        <v>0.17320508075688709</v>
      </c>
      <c r="M13">
        <v>20.2</v>
      </c>
      <c r="N13">
        <v>19.8</v>
      </c>
      <c r="O13">
        <v>19.899999999999999</v>
      </c>
      <c r="P13">
        <f t="shared" si="6"/>
        <v>19.966666666666665</v>
      </c>
      <c r="Q13">
        <f t="shared" si="7"/>
        <v>0.20816659994661282</v>
      </c>
      <c r="R13">
        <f t="shared" si="8"/>
        <v>0.39999999999999858</v>
      </c>
      <c r="S13">
        <f t="shared" si="9"/>
        <v>0.19999999999999929</v>
      </c>
      <c r="T13">
        <f t="shared" si="9"/>
        <v>0.29999999999999716</v>
      </c>
      <c r="U13">
        <f t="shared" si="10"/>
        <v>0.29999999999999832</v>
      </c>
      <c r="V13">
        <f t="shared" si="11"/>
        <v>9.9999999999999631E-2</v>
      </c>
    </row>
    <row r="14" spans="1:22" x14ac:dyDescent="0.25">
      <c r="B14">
        <v>5</v>
      </c>
      <c r="C14">
        <v>20.2</v>
      </c>
      <c r="D14">
        <v>19.8</v>
      </c>
      <c r="E14">
        <v>19.899999999999999</v>
      </c>
      <c r="F14">
        <f t="shared" si="0"/>
        <v>19.966666666666665</v>
      </c>
      <c r="G14">
        <f t="shared" si="1"/>
        <v>0.20816659994661282</v>
      </c>
      <c r="H14">
        <f t="shared" si="2"/>
        <v>0.5</v>
      </c>
      <c r="I14">
        <f t="shared" si="2"/>
        <v>0.10000000000000142</v>
      </c>
      <c r="J14">
        <f t="shared" si="3"/>
        <v>0.39999999999999858</v>
      </c>
      <c r="K14">
        <f t="shared" si="4"/>
        <v>0.33333333333333331</v>
      </c>
      <c r="L14">
        <f t="shared" si="5"/>
        <v>0.20816659994661227</v>
      </c>
      <c r="M14">
        <v>20.2</v>
      </c>
      <c r="N14">
        <v>19.8</v>
      </c>
      <c r="O14">
        <v>19.899999999999999</v>
      </c>
      <c r="P14">
        <f t="shared" si="6"/>
        <v>19.966666666666665</v>
      </c>
      <c r="Q14">
        <f t="shared" si="7"/>
        <v>0.20816659994661282</v>
      </c>
      <c r="R14">
        <f t="shared" si="8"/>
        <v>0.39999999999999858</v>
      </c>
      <c r="S14">
        <f t="shared" si="9"/>
        <v>0.19999999999999929</v>
      </c>
      <c r="T14">
        <f t="shared" si="9"/>
        <v>0.29999999999999716</v>
      </c>
      <c r="U14">
        <f t="shared" si="10"/>
        <v>0.29999999999999832</v>
      </c>
      <c r="V14">
        <f t="shared" si="11"/>
        <v>9.9999999999999631E-2</v>
      </c>
    </row>
    <row r="15" spans="1:22" x14ac:dyDescent="0.25">
      <c r="B15">
        <v>5.5</v>
      </c>
      <c r="C15">
        <v>20.100000000000001</v>
      </c>
      <c r="D15">
        <v>19.8</v>
      </c>
      <c r="E15">
        <v>19.899999999999999</v>
      </c>
      <c r="F15">
        <f t="shared" si="0"/>
        <v>19.933333333333334</v>
      </c>
      <c r="G15">
        <f t="shared" si="1"/>
        <v>0.15275252316519528</v>
      </c>
      <c r="H15">
        <f t="shared" si="2"/>
        <v>0.40000000000000213</v>
      </c>
      <c r="I15">
        <f t="shared" si="2"/>
        <v>0.10000000000000142</v>
      </c>
      <c r="J15">
        <f t="shared" si="3"/>
        <v>0.39999999999999858</v>
      </c>
      <c r="K15">
        <f t="shared" si="4"/>
        <v>0.30000000000000071</v>
      </c>
      <c r="L15">
        <f t="shared" si="5"/>
        <v>0.17320508075688709</v>
      </c>
      <c r="M15">
        <v>20.3</v>
      </c>
      <c r="N15">
        <v>19.8</v>
      </c>
      <c r="O15">
        <v>19.899999999999999</v>
      </c>
      <c r="P15">
        <f t="shared" si="6"/>
        <v>20</v>
      </c>
      <c r="Q15">
        <f t="shared" si="7"/>
        <v>0.26457513110645947</v>
      </c>
      <c r="R15">
        <f t="shared" si="8"/>
        <v>0.5</v>
      </c>
      <c r="S15">
        <f t="shared" si="9"/>
        <v>0.19999999999999929</v>
      </c>
      <c r="T15">
        <f t="shared" si="9"/>
        <v>0.29999999999999716</v>
      </c>
      <c r="U15">
        <f t="shared" si="10"/>
        <v>0.33333333333333215</v>
      </c>
      <c r="V15">
        <f t="shared" si="11"/>
        <v>0.15275252316519525</v>
      </c>
    </row>
    <row r="16" spans="1:22" x14ac:dyDescent="0.25">
      <c r="B16">
        <v>6</v>
      </c>
      <c r="C16">
        <v>20.100000000000001</v>
      </c>
      <c r="D16">
        <v>19.899999999999999</v>
      </c>
      <c r="E16">
        <v>20</v>
      </c>
      <c r="F16">
        <f t="shared" si="0"/>
        <v>20</v>
      </c>
      <c r="G16">
        <f t="shared" si="1"/>
        <v>0.10000000000000142</v>
      </c>
      <c r="H16">
        <f t="shared" si="2"/>
        <v>0.40000000000000213</v>
      </c>
      <c r="I16">
        <f t="shared" si="2"/>
        <v>0.19999999999999929</v>
      </c>
      <c r="J16">
        <f t="shared" si="3"/>
        <v>0.5</v>
      </c>
      <c r="K16">
        <f t="shared" si="4"/>
        <v>0.36666666666666714</v>
      </c>
      <c r="L16">
        <f t="shared" si="5"/>
        <v>0.15275252316519525</v>
      </c>
      <c r="M16">
        <v>20.2</v>
      </c>
      <c r="N16">
        <v>19.899999999999999</v>
      </c>
      <c r="O16">
        <v>19.899999999999999</v>
      </c>
      <c r="P16">
        <f t="shared" si="6"/>
        <v>19.999999999999996</v>
      </c>
      <c r="Q16">
        <f t="shared" si="7"/>
        <v>0.17320508075688815</v>
      </c>
      <c r="R16">
        <f t="shared" si="8"/>
        <v>0.39999999999999858</v>
      </c>
      <c r="S16">
        <f t="shared" si="9"/>
        <v>0.29999999999999716</v>
      </c>
      <c r="T16">
        <f t="shared" si="9"/>
        <v>0.29999999999999716</v>
      </c>
      <c r="U16">
        <f t="shared" si="10"/>
        <v>0.33333333333333098</v>
      </c>
      <c r="V16">
        <f t="shared" si="11"/>
        <v>5.7735026918963483E-2</v>
      </c>
    </row>
    <row r="17" spans="2:22" x14ac:dyDescent="0.25">
      <c r="B17">
        <v>6.5</v>
      </c>
      <c r="C17">
        <v>20.2</v>
      </c>
      <c r="D17">
        <v>19.8</v>
      </c>
      <c r="E17">
        <v>20</v>
      </c>
      <c r="F17">
        <f t="shared" si="0"/>
        <v>20</v>
      </c>
      <c r="G17">
        <f t="shared" si="1"/>
        <v>0.19999999999999929</v>
      </c>
      <c r="H17">
        <f t="shared" si="2"/>
        <v>0.5</v>
      </c>
      <c r="I17">
        <f t="shared" si="2"/>
        <v>0.10000000000000142</v>
      </c>
      <c r="J17">
        <f t="shared" si="3"/>
        <v>0.5</v>
      </c>
      <c r="K17">
        <f t="shared" si="4"/>
        <v>0.36666666666666714</v>
      </c>
      <c r="L17">
        <f t="shared" si="5"/>
        <v>0.23094010767584944</v>
      </c>
      <c r="M17">
        <v>20.3</v>
      </c>
      <c r="N17">
        <v>19.8</v>
      </c>
      <c r="O17">
        <v>19.899999999999999</v>
      </c>
      <c r="P17">
        <f t="shared" si="6"/>
        <v>20</v>
      </c>
      <c r="Q17">
        <f t="shared" si="7"/>
        <v>0.26457513110645947</v>
      </c>
      <c r="R17">
        <f t="shared" si="8"/>
        <v>0.5</v>
      </c>
      <c r="S17">
        <f t="shared" si="9"/>
        <v>0.19999999999999929</v>
      </c>
      <c r="T17">
        <f t="shared" si="9"/>
        <v>0.29999999999999716</v>
      </c>
      <c r="U17">
        <f t="shared" si="10"/>
        <v>0.33333333333333215</v>
      </c>
      <c r="V17">
        <f t="shared" si="11"/>
        <v>0.15275252316519525</v>
      </c>
    </row>
    <row r="18" spans="2:22" x14ac:dyDescent="0.25">
      <c r="B18">
        <v>7</v>
      </c>
      <c r="C18">
        <v>20.2</v>
      </c>
      <c r="D18">
        <v>19.8</v>
      </c>
      <c r="E18">
        <v>20</v>
      </c>
      <c r="F18">
        <f t="shared" si="0"/>
        <v>20</v>
      </c>
      <c r="G18">
        <f t="shared" si="1"/>
        <v>0.19999999999999929</v>
      </c>
      <c r="H18">
        <f t="shared" si="2"/>
        <v>0.5</v>
      </c>
      <c r="I18">
        <f t="shared" si="2"/>
        <v>0.10000000000000142</v>
      </c>
      <c r="J18">
        <f t="shared" si="3"/>
        <v>0.5</v>
      </c>
      <c r="K18">
        <f t="shared" si="4"/>
        <v>0.36666666666666714</v>
      </c>
      <c r="L18">
        <f t="shared" si="5"/>
        <v>0.23094010767584944</v>
      </c>
      <c r="M18">
        <v>20.2</v>
      </c>
      <c r="N18">
        <v>19.899999999999999</v>
      </c>
      <c r="O18">
        <v>19.899999999999999</v>
      </c>
      <c r="P18">
        <f t="shared" si="6"/>
        <v>19.999999999999996</v>
      </c>
      <c r="Q18">
        <f t="shared" si="7"/>
        <v>0.17320508075688815</v>
      </c>
      <c r="R18">
        <f t="shared" si="8"/>
        <v>0.39999999999999858</v>
      </c>
      <c r="S18">
        <f t="shared" si="9"/>
        <v>0.29999999999999716</v>
      </c>
      <c r="T18">
        <f t="shared" si="9"/>
        <v>0.29999999999999716</v>
      </c>
      <c r="U18">
        <f t="shared" si="10"/>
        <v>0.33333333333333098</v>
      </c>
      <c r="V18">
        <f t="shared" si="11"/>
        <v>5.7735026918963483E-2</v>
      </c>
    </row>
    <row r="19" spans="2:22" x14ac:dyDescent="0.25">
      <c r="B19">
        <v>7.5</v>
      </c>
      <c r="C19">
        <v>20.2</v>
      </c>
      <c r="D19">
        <v>19.899999999999999</v>
      </c>
      <c r="E19">
        <v>20</v>
      </c>
      <c r="F19">
        <f t="shared" si="0"/>
        <v>20.033333333333331</v>
      </c>
      <c r="G19">
        <f t="shared" si="1"/>
        <v>0.15275252316519489</v>
      </c>
      <c r="H19">
        <f t="shared" si="2"/>
        <v>0.5</v>
      </c>
      <c r="I19">
        <f t="shared" si="2"/>
        <v>0.19999999999999929</v>
      </c>
      <c r="J19">
        <f t="shared" si="3"/>
        <v>0.5</v>
      </c>
      <c r="K19">
        <f t="shared" si="4"/>
        <v>0.39999999999999974</v>
      </c>
      <c r="L19">
        <f t="shared" si="5"/>
        <v>0.17320508075688804</v>
      </c>
      <c r="M19">
        <v>20.2</v>
      </c>
      <c r="N19">
        <v>19.8</v>
      </c>
      <c r="O19">
        <v>20</v>
      </c>
      <c r="P19">
        <f t="shared" si="6"/>
        <v>20</v>
      </c>
      <c r="Q19">
        <f t="shared" si="7"/>
        <v>0.19999999999999929</v>
      </c>
      <c r="R19">
        <f t="shared" si="8"/>
        <v>0.39999999999999858</v>
      </c>
      <c r="S19">
        <f t="shared" si="9"/>
        <v>0.19999999999999929</v>
      </c>
      <c r="T19">
        <f t="shared" si="9"/>
        <v>0.39999999999999858</v>
      </c>
      <c r="U19">
        <f t="shared" si="10"/>
        <v>0.33333333333333215</v>
      </c>
      <c r="V19">
        <f t="shared" si="11"/>
        <v>0.11547005383792468</v>
      </c>
    </row>
    <row r="20" spans="2:22" x14ac:dyDescent="0.25">
      <c r="B20">
        <v>8</v>
      </c>
      <c r="C20">
        <v>20.2</v>
      </c>
      <c r="D20">
        <v>19.899999999999999</v>
      </c>
      <c r="E20">
        <v>20</v>
      </c>
      <c r="F20">
        <f t="shared" si="0"/>
        <v>20.033333333333331</v>
      </c>
      <c r="G20">
        <f t="shared" si="1"/>
        <v>0.15275252316519489</v>
      </c>
      <c r="H20">
        <f t="shared" si="2"/>
        <v>0.5</v>
      </c>
      <c r="I20">
        <f t="shared" si="2"/>
        <v>0.19999999999999929</v>
      </c>
      <c r="J20">
        <f t="shared" si="3"/>
        <v>0.5</v>
      </c>
      <c r="K20">
        <f t="shared" si="4"/>
        <v>0.39999999999999974</v>
      </c>
      <c r="L20">
        <f t="shared" si="5"/>
        <v>0.17320508075688804</v>
      </c>
      <c r="M20">
        <v>20.100000000000001</v>
      </c>
      <c r="N20">
        <v>19.899999999999999</v>
      </c>
      <c r="O20">
        <v>20</v>
      </c>
      <c r="P20">
        <f t="shared" si="6"/>
        <v>20</v>
      </c>
      <c r="Q20">
        <f t="shared" si="7"/>
        <v>0.10000000000000142</v>
      </c>
      <c r="R20">
        <f t="shared" si="8"/>
        <v>0.30000000000000071</v>
      </c>
      <c r="S20">
        <f t="shared" si="9"/>
        <v>0.29999999999999716</v>
      </c>
      <c r="T20">
        <f t="shared" si="9"/>
        <v>0.39999999999999858</v>
      </c>
      <c r="U20">
        <f t="shared" si="10"/>
        <v>0.33333333333333215</v>
      </c>
      <c r="V20">
        <f t="shared" si="11"/>
        <v>5.7735026918962283E-2</v>
      </c>
    </row>
    <row r="21" spans="2:22" x14ac:dyDescent="0.25">
      <c r="B21">
        <v>8.5</v>
      </c>
      <c r="C21">
        <v>20.2</v>
      </c>
      <c r="D21">
        <v>19.8</v>
      </c>
      <c r="E21">
        <v>19.899999999999999</v>
      </c>
      <c r="F21">
        <f t="shared" si="0"/>
        <v>19.966666666666665</v>
      </c>
      <c r="G21">
        <f t="shared" si="1"/>
        <v>0.20816659994661282</v>
      </c>
      <c r="H21">
        <f t="shared" si="2"/>
        <v>0.5</v>
      </c>
      <c r="I21">
        <f t="shared" si="2"/>
        <v>0.10000000000000142</v>
      </c>
      <c r="J21">
        <f t="shared" si="3"/>
        <v>0.39999999999999858</v>
      </c>
      <c r="K21">
        <f t="shared" si="4"/>
        <v>0.33333333333333331</v>
      </c>
      <c r="L21">
        <f t="shared" si="5"/>
        <v>0.20816659994661227</v>
      </c>
      <c r="M21">
        <v>20.100000000000001</v>
      </c>
      <c r="N21">
        <v>19.899999999999999</v>
      </c>
      <c r="O21">
        <v>20</v>
      </c>
      <c r="P21">
        <f t="shared" si="6"/>
        <v>20</v>
      </c>
      <c r="Q21">
        <f t="shared" si="7"/>
        <v>0.10000000000000142</v>
      </c>
      <c r="R21">
        <f t="shared" si="8"/>
        <v>0.30000000000000071</v>
      </c>
      <c r="S21">
        <f t="shared" si="9"/>
        <v>0.29999999999999716</v>
      </c>
      <c r="T21">
        <f t="shared" si="9"/>
        <v>0.39999999999999858</v>
      </c>
      <c r="U21">
        <f t="shared" si="10"/>
        <v>0.33333333333333215</v>
      </c>
      <c r="V21">
        <f t="shared" si="11"/>
        <v>5.7735026918962283E-2</v>
      </c>
    </row>
    <row r="22" spans="2:22" x14ac:dyDescent="0.25">
      <c r="B22">
        <v>9</v>
      </c>
      <c r="C22">
        <v>20.2</v>
      </c>
      <c r="D22">
        <v>19.899999999999999</v>
      </c>
      <c r="E22">
        <v>19.899999999999999</v>
      </c>
      <c r="F22">
        <f t="shared" si="0"/>
        <v>19.999999999999996</v>
      </c>
      <c r="G22">
        <f t="shared" si="1"/>
        <v>0.17320508075688815</v>
      </c>
      <c r="H22">
        <f t="shared" si="2"/>
        <v>0.5</v>
      </c>
      <c r="I22">
        <f t="shared" si="2"/>
        <v>0.19999999999999929</v>
      </c>
      <c r="J22">
        <f t="shared" si="3"/>
        <v>0.39999999999999858</v>
      </c>
      <c r="K22">
        <f t="shared" si="4"/>
        <v>0.36666666666666597</v>
      </c>
      <c r="L22">
        <f t="shared" si="5"/>
        <v>0.15275252316519489</v>
      </c>
      <c r="M22">
        <v>20.100000000000001</v>
      </c>
      <c r="N22">
        <v>20</v>
      </c>
      <c r="O22">
        <v>19.899999999999999</v>
      </c>
      <c r="P22">
        <f t="shared" si="6"/>
        <v>20</v>
      </c>
      <c r="Q22">
        <f t="shared" si="7"/>
        <v>0.10000000000000142</v>
      </c>
      <c r="R22">
        <f t="shared" si="8"/>
        <v>0.30000000000000071</v>
      </c>
      <c r="S22">
        <f t="shared" si="9"/>
        <v>0.39999999999999858</v>
      </c>
      <c r="T22">
        <f t="shared" si="9"/>
        <v>0.29999999999999716</v>
      </c>
      <c r="U22">
        <f t="shared" si="10"/>
        <v>0.33333333333333215</v>
      </c>
      <c r="V22">
        <f t="shared" si="11"/>
        <v>5.7735026918962283E-2</v>
      </c>
    </row>
    <row r="23" spans="2:22" x14ac:dyDescent="0.25">
      <c r="B23">
        <v>9.5</v>
      </c>
      <c r="C23">
        <v>20.2</v>
      </c>
      <c r="D23">
        <v>19.899999999999999</v>
      </c>
      <c r="E23">
        <v>19.899999999999999</v>
      </c>
      <c r="F23">
        <f t="shared" si="0"/>
        <v>19.999999999999996</v>
      </c>
      <c r="G23">
        <f t="shared" si="1"/>
        <v>0.17320508075688815</v>
      </c>
      <c r="H23">
        <f t="shared" si="2"/>
        <v>0.5</v>
      </c>
      <c r="I23">
        <f t="shared" si="2"/>
        <v>0.19999999999999929</v>
      </c>
      <c r="J23">
        <f t="shared" si="3"/>
        <v>0.39999999999999858</v>
      </c>
      <c r="K23">
        <f t="shared" si="4"/>
        <v>0.36666666666666597</v>
      </c>
      <c r="L23">
        <f t="shared" si="5"/>
        <v>0.15275252316519489</v>
      </c>
      <c r="M23">
        <v>20.2</v>
      </c>
      <c r="N23">
        <v>20</v>
      </c>
      <c r="O23">
        <v>20</v>
      </c>
      <c r="P23">
        <f t="shared" si="6"/>
        <v>20.066666666666666</v>
      </c>
      <c r="Q23">
        <f t="shared" si="7"/>
        <v>0.11547005383792475</v>
      </c>
      <c r="R23">
        <f t="shared" si="8"/>
        <v>0.39999999999999858</v>
      </c>
      <c r="S23">
        <f t="shared" si="9"/>
        <v>0.39999999999999858</v>
      </c>
      <c r="T23">
        <f t="shared" si="9"/>
        <v>0.39999999999999858</v>
      </c>
      <c r="U23">
        <f t="shared" si="10"/>
        <v>0.39999999999999858</v>
      </c>
      <c r="V23">
        <f t="shared" si="11"/>
        <v>0</v>
      </c>
    </row>
    <row r="24" spans="2:22" x14ac:dyDescent="0.25">
      <c r="B24">
        <v>10</v>
      </c>
      <c r="C24">
        <v>20.2</v>
      </c>
      <c r="D24">
        <v>19.899999999999999</v>
      </c>
      <c r="E24">
        <v>20</v>
      </c>
      <c r="F24">
        <f t="shared" si="0"/>
        <v>20.033333333333331</v>
      </c>
      <c r="G24">
        <f t="shared" si="1"/>
        <v>0.15275252316519489</v>
      </c>
      <c r="H24">
        <f t="shared" si="2"/>
        <v>0.5</v>
      </c>
      <c r="I24">
        <f t="shared" si="2"/>
        <v>0.19999999999999929</v>
      </c>
      <c r="J24">
        <f t="shared" si="3"/>
        <v>0.5</v>
      </c>
      <c r="K24">
        <f t="shared" si="4"/>
        <v>0.39999999999999974</v>
      </c>
      <c r="L24">
        <f>_xlfn.STDEV.S(H24,I24,J24)</f>
        <v>0.17320508075688804</v>
      </c>
      <c r="M24">
        <v>20.100000000000001</v>
      </c>
      <c r="N24">
        <v>20</v>
      </c>
      <c r="O24">
        <v>20</v>
      </c>
      <c r="P24">
        <f t="shared" si="6"/>
        <v>20.033333333333335</v>
      </c>
      <c r="Q24">
        <f t="shared" si="7"/>
        <v>5.77350269189634E-2</v>
      </c>
      <c r="R24">
        <f t="shared" si="8"/>
        <v>0.30000000000000071</v>
      </c>
      <c r="S24">
        <f t="shared" si="9"/>
        <v>0.39999999999999858</v>
      </c>
      <c r="T24">
        <f t="shared" si="9"/>
        <v>0.39999999999999858</v>
      </c>
      <c r="U24">
        <f t="shared" si="10"/>
        <v>0.36666666666666597</v>
      </c>
      <c r="V24">
        <f t="shared" si="11"/>
        <v>5.7735026918961319E-2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1EEC0-5372-4AFD-95FD-80E2941B74FA}">
  <dimension ref="B1:AX82"/>
  <sheetViews>
    <sheetView workbookViewId="0">
      <selection activeCell="A49" sqref="A49"/>
    </sheetView>
  </sheetViews>
  <sheetFormatPr defaultRowHeight="15" x14ac:dyDescent="0.25"/>
  <sheetData>
    <row r="1" spans="2:49" x14ac:dyDescent="0.25">
      <c r="B1" t="s">
        <v>37</v>
      </c>
      <c r="D1" t="s">
        <v>27</v>
      </c>
      <c r="E1" t="s">
        <v>27</v>
      </c>
      <c r="F1" t="s">
        <v>27</v>
      </c>
      <c r="H1" t="s">
        <v>38</v>
      </c>
      <c r="N1" t="s">
        <v>38</v>
      </c>
      <c r="T1" t="s">
        <v>39</v>
      </c>
      <c r="V1" t="s">
        <v>27</v>
      </c>
      <c r="W1" t="s">
        <v>27</v>
      </c>
      <c r="X1" t="s">
        <v>27</v>
      </c>
      <c r="Y1" t="s">
        <v>27</v>
      </c>
      <c r="Z1" t="s">
        <v>0</v>
      </c>
      <c r="AF1" t="s">
        <v>0</v>
      </c>
      <c r="AL1" t="s">
        <v>40</v>
      </c>
      <c r="AS1" t="s">
        <v>41</v>
      </c>
      <c r="AT1" t="s">
        <v>41</v>
      </c>
      <c r="AU1" t="s">
        <v>41</v>
      </c>
      <c r="AV1" t="s">
        <v>41</v>
      </c>
      <c r="AW1" t="s">
        <v>33</v>
      </c>
    </row>
    <row r="2" spans="2:49" x14ac:dyDescent="0.25">
      <c r="B2" t="s">
        <v>29</v>
      </c>
      <c r="D2" t="s">
        <v>42</v>
      </c>
      <c r="E2" t="s">
        <v>42</v>
      </c>
      <c r="F2" t="s">
        <v>42</v>
      </c>
      <c r="G2" t="s">
        <v>38</v>
      </c>
      <c r="H2" t="s">
        <v>33</v>
      </c>
      <c r="J2" s="4" t="s">
        <v>43</v>
      </c>
      <c r="K2" t="s">
        <v>43</v>
      </c>
      <c r="L2" t="s">
        <v>43</v>
      </c>
      <c r="M2" t="s">
        <v>43</v>
      </c>
      <c r="N2" t="s">
        <v>44</v>
      </c>
      <c r="O2" t="s">
        <v>45</v>
      </c>
      <c r="P2" t="s">
        <v>46</v>
      </c>
      <c r="Q2" t="s">
        <v>46</v>
      </c>
      <c r="R2" t="s">
        <v>46</v>
      </c>
      <c r="S2" t="s">
        <v>46</v>
      </c>
      <c r="T2" t="s">
        <v>33</v>
      </c>
      <c r="U2" t="s">
        <v>5</v>
      </c>
      <c r="V2" t="s">
        <v>47</v>
      </c>
      <c r="W2" t="s">
        <v>48</v>
      </c>
      <c r="X2" t="s">
        <v>47</v>
      </c>
      <c r="Y2" t="s">
        <v>47</v>
      </c>
      <c r="Z2" t="s">
        <v>33</v>
      </c>
      <c r="AA2" t="s">
        <v>5</v>
      </c>
      <c r="AB2" t="s">
        <v>43</v>
      </c>
      <c r="AC2" t="s">
        <v>43</v>
      </c>
      <c r="AD2" t="s">
        <v>43</v>
      </c>
      <c r="AE2" t="s">
        <v>43</v>
      </c>
      <c r="AF2" t="s">
        <v>33</v>
      </c>
      <c r="AG2" t="s">
        <v>5</v>
      </c>
      <c r="AH2" t="s">
        <v>49</v>
      </c>
      <c r="AI2" t="s">
        <v>49</v>
      </c>
      <c r="AJ2" t="s">
        <v>50</v>
      </c>
      <c r="AK2" t="s">
        <v>49</v>
      </c>
      <c r="AL2" t="s">
        <v>33</v>
      </c>
      <c r="AM2" t="s">
        <v>5</v>
      </c>
      <c r="AN2" t="s">
        <v>51</v>
      </c>
      <c r="AO2" t="s">
        <v>52</v>
      </c>
      <c r="AP2" t="s">
        <v>51</v>
      </c>
      <c r="AQ2" t="s">
        <v>53</v>
      </c>
      <c r="AR2" t="s">
        <v>33</v>
      </c>
      <c r="AS2" t="s">
        <v>43</v>
      </c>
      <c r="AT2" t="s">
        <v>43</v>
      </c>
      <c r="AU2" t="s">
        <v>43</v>
      </c>
      <c r="AV2" t="s">
        <v>43</v>
      </c>
      <c r="AW2" s="4" t="s">
        <v>54</v>
      </c>
    </row>
    <row r="3" spans="2:49" x14ac:dyDescent="0.25">
      <c r="B3">
        <v>0</v>
      </c>
      <c r="D3">
        <v>0.8</v>
      </c>
      <c r="E3">
        <v>0.8</v>
      </c>
      <c r="F3">
        <v>0.8</v>
      </c>
      <c r="G3">
        <v>0.6</v>
      </c>
      <c r="H3">
        <f>AVERAGE(D3:G3)</f>
        <v>0.75000000000000011</v>
      </c>
      <c r="I3">
        <f>_xlfn.STDEV.S(D3:G3)</f>
        <v>9.9999999999998937E-2</v>
      </c>
      <c r="J3">
        <f>D3-0.8</f>
        <v>0</v>
      </c>
      <c r="K3">
        <f>E3-0.8</f>
        <v>0</v>
      </c>
      <c r="L3">
        <f>F3-0.8</f>
        <v>0</v>
      </c>
      <c r="M3">
        <f>G3-0.6</f>
        <v>0</v>
      </c>
      <c r="N3">
        <f>AVERAGE(J3:M3)</f>
        <v>0</v>
      </c>
      <c r="O3">
        <f>_xlfn.STDEV.S(J3:M3)</f>
        <v>0</v>
      </c>
      <c r="P3">
        <f>J3-AW3</f>
        <v>0</v>
      </c>
      <c r="Q3">
        <f>K3-AW3</f>
        <v>0</v>
      </c>
      <c r="R3">
        <f>L3-AW3</f>
        <v>0</v>
      </c>
      <c r="S3">
        <f>M3-AW3</f>
        <v>0</v>
      </c>
      <c r="T3">
        <f>AVERAGE(P3:S3)</f>
        <v>0</v>
      </c>
      <c r="U3">
        <f>_xlfn.STDEV.S(P3:S3)</f>
        <v>0</v>
      </c>
      <c r="V3">
        <v>0.9</v>
      </c>
      <c r="W3">
        <v>0.7</v>
      </c>
      <c r="X3">
        <v>0.8</v>
      </c>
      <c r="Y3">
        <v>0.8</v>
      </c>
      <c r="Z3">
        <f>AVERAGE(V3:Y3)</f>
        <v>0.8</v>
      </c>
      <c r="AA3">
        <f>_xlfn.STDEV.S(V3:Y3)</f>
        <v>8.1649658092772623E-2</v>
      </c>
      <c r="AB3">
        <f>V3-0.9</f>
        <v>0</v>
      </c>
      <c r="AC3">
        <f>W3-0.7</f>
        <v>0</v>
      </c>
      <c r="AD3">
        <f>X3-0.8</f>
        <v>0</v>
      </c>
      <c r="AE3">
        <f>Y3-0.8</f>
        <v>0</v>
      </c>
      <c r="AF3">
        <f>AVERAGE(AB3:AE3)</f>
        <v>0</v>
      </c>
      <c r="AG3">
        <f>_xlfn.STDEV.S(AB3:AE3)</f>
        <v>0</v>
      </c>
      <c r="AH3">
        <f>AB3-AW3</f>
        <v>0</v>
      </c>
      <c r="AI3">
        <f>AC3-AW3</f>
        <v>0</v>
      </c>
      <c r="AJ3">
        <f>AD3-AW3</f>
        <v>0</v>
      </c>
      <c r="AK3">
        <f>AE3-AW3</f>
        <v>0</v>
      </c>
      <c r="AL3">
        <f>AVERAGE(AH3:AK3)</f>
        <v>0</v>
      </c>
      <c r="AM3">
        <f>_xlfn.STDEV.S(AH3:AK3)</f>
        <v>0</v>
      </c>
      <c r="AN3">
        <v>0.9</v>
      </c>
      <c r="AO3">
        <v>0.8</v>
      </c>
      <c r="AP3">
        <v>0.7</v>
      </c>
      <c r="AQ3">
        <v>0.7</v>
      </c>
      <c r="AR3">
        <f>AVERAGE(AN3:AQ3)</f>
        <v>0.77500000000000013</v>
      </c>
      <c r="AS3">
        <f>AN3-0.9</f>
        <v>0</v>
      </c>
      <c r="AT3">
        <f>AO3-0.8</f>
        <v>0</v>
      </c>
      <c r="AU3">
        <f>AP3-0.7</f>
        <v>0</v>
      </c>
      <c r="AV3">
        <f>AQ3-0.7</f>
        <v>0</v>
      </c>
      <c r="AW3">
        <f>AVERAGE(AS3:AV3)</f>
        <v>0</v>
      </c>
    </row>
    <row r="4" spans="2:49" x14ac:dyDescent="0.25">
      <c r="B4">
        <v>0.5</v>
      </c>
      <c r="D4">
        <v>1.2</v>
      </c>
      <c r="E4">
        <v>1.1000000000000001</v>
      </c>
      <c r="F4">
        <v>1</v>
      </c>
      <c r="G4">
        <v>0.9</v>
      </c>
      <c r="H4">
        <f>AVERAGE(D4:G4)</f>
        <v>1.05</v>
      </c>
      <c r="I4">
        <f t="shared" ref="I4:I23" si="0">_xlfn.STDEV.S(D4:G4)</f>
        <v>0.12909944487358146</v>
      </c>
      <c r="J4">
        <f t="shared" ref="J4:L23" si="1">D4-0.8</f>
        <v>0.39999999999999991</v>
      </c>
      <c r="K4">
        <f t="shared" si="1"/>
        <v>0.30000000000000004</v>
      </c>
      <c r="L4">
        <f t="shared" si="1"/>
        <v>0.19999999999999996</v>
      </c>
      <c r="M4">
        <f t="shared" ref="M4:M23" si="2">G4-0.6</f>
        <v>0.30000000000000004</v>
      </c>
      <c r="N4">
        <f t="shared" ref="N4:N23" si="3">AVERAGE(J4:M4)</f>
        <v>0.3</v>
      </c>
      <c r="O4">
        <f t="shared" ref="O4:O23" si="4">_xlfn.STDEV.S(J4:M4)</f>
        <v>8.1649658092772526E-2</v>
      </c>
      <c r="P4">
        <f>J4-AW4</f>
        <v>0.37499999999999989</v>
      </c>
      <c r="Q4">
        <f t="shared" ref="Q4:Q23" si="5">K4-AW4</f>
        <v>0.27500000000000002</v>
      </c>
      <c r="R4">
        <f t="shared" ref="R4:R23" si="6">L4-AW4</f>
        <v>0.17499999999999993</v>
      </c>
      <c r="S4">
        <f t="shared" ref="S4:S23" si="7">M4-AW4</f>
        <v>0.27500000000000002</v>
      </c>
      <c r="T4">
        <f t="shared" ref="T4:T23" si="8">AVERAGE(P4:S4)</f>
        <v>0.27499999999999997</v>
      </c>
      <c r="U4">
        <f t="shared" ref="U4:U23" si="9">_xlfn.STDEV.S(P4:S4)</f>
        <v>8.1649658092772637E-2</v>
      </c>
      <c r="V4">
        <v>1.4</v>
      </c>
      <c r="W4">
        <v>1.1000000000000001</v>
      </c>
      <c r="X4">
        <v>0.9</v>
      </c>
      <c r="Y4">
        <v>1</v>
      </c>
      <c r="Z4">
        <f t="shared" ref="Z4:Z23" si="10">AVERAGE(V4:Y4)</f>
        <v>1.1000000000000001</v>
      </c>
      <c r="AA4">
        <f t="shared" ref="AA4:AA23" si="11">_xlfn.STDEV.S(V4:Y4)</f>
        <v>0.21602468994692842</v>
      </c>
      <c r="AB4">
        <f t="shared" ref="AB4:AB23" si="12">V4-0.9</f>
        <v>0.49999999999999989</v>
      </c>
      <c r="AC4">
        <f t="shared" ref="AC4:AC23" si="13">W4-0.7</f>
        <v>0.40000000000000013</v>
      </c>
      <c r="AD4">
        <f t="shared" ref="AD4:AE23" si="14">X4-0.8</f>
        <v>9.9999999999999978E-2</v>
      </c>
      <c r="AE4">
        <f t="shared" si="14"/>
        <v>0.19999999999999996</v>
      </c>
      <c r="AF4">
        <f t="shared" ref="AF4:AF23" si="15">AVERAGE(AB4:AE4)</f>
        <v>0.3</v>
      </c>
      <c r="AG4">
        <f t="shared" ref="AG4:AG23" si="16">_xlfn.STDEV.S(AB4:AE4)</f>
        <v>0.18257418583505541</v>
      </c>
      <c r="AH4">
        <f t="shared" ref="AH4:AH23" si="17">AB4-AW4</f>
        <v>0.47499999999999987</v>
      </c>
      <c r="AI4">
        <f t="shared" ref="AI4:AI23" si="18">AC4-AW4</f>
        <v>0.37500000000000011</v>
      </c>
      <c r="AJ4">
        <f t="shared" ref="AJ4:AJ23" si="19">AD4-AW4</f>
        <v>7.4999999999999956E-2</v>
      </c>
      <c r="AK4">
        <f t="shared" ref="AK4:AK23" si="20">AE4-AW4</f>
        <v>0.17499999999999993</v>
      </c>
      <c r="AL4">
        <f t="shared" ref="AL4:AL23" si="21">AVERAGE(AH4:AK4)</f>
        <v>0.27499999999999997</v>
      </c>
      <c r="AM4">
        <f t="shared" ref="AM4:AM23" si="22">_xlfn.STDEV.S(AH4:AK4)</f>
        <v>0.18257418583505536</v>
      </c>
      <c r="AN4">
        <v>0.9</v>
      </c>
      <c r="AO4">
        <v>0.8</v>
      </c>
      <c r="AP4">
        <v>0.7</v>
      </c>
      <c r="AQ4">
        <v>0.8</v>
      </c>
      <c r="AR4">
        <f t="shared" ref="AR4:AR23" si="23">AVERAGE(AN4:AQ4)</f>
        <v>0.8</v>
      </c>
      <c r="AS4">
        <f t="shared" ref="AS4:AS23" si="24">AN4-0.9</f>
        <v>0</v>
      </c>
      <c r="AT4">
        <f t="shared" ref="AT4:AT23" si="25">AO4-0.8</f>
        <v>0</v>
      </c>
      <c r="AU4">
        <f t="shared" ref="AU4:AV23" si="26">AP4-0.7</f>
        <v>0</v>
      </c>
      <c r="AV4">
        <f t="shared" si="26"/>
        <v>0.10000000000000009</v>
      </c>
      <c r="AW4">
        <f t="shared" ref="AW4:AW23" si="27">AVERAGE(AS4:AV4)</f>
        <v>2.5000000000000022E-2</v>
      </c>
    </row>
    <row r="5" spans="2:49" x14ac:dyDescent="0.25">
      <c r="B5">
        <v>1</v>
      </c>
      <c r="D5">
        <v>1.3</v>
      </c>
      <c r="E5">
        <v>1.3</v>
      </c>
      <c r="F5">
        <v>1.2</v>
      </c>
      <c r="G5">
        <v>0.9</v>
      </c>
      <c r="H5">
        <f t="shared" ref="H5:H23" si="28">AVERAGE(D5:G5)</f>
        <v>1.175</v>
      </c>
      <c r="I5">
        <f t="shared" si="0"/>
        <v>0.18929694486000906</v>
      </c>
      <c r="J5">
        <f t="shared" si="1"/>
        <v>0.5</v>
      </c>
      <c r="K5">
        <f t="shared" si="1"/>
        <v>0.5</v>
      </c>
      <c r="L5">
        <f t="shared" si="1"/>
        <v>0.39999999999999991</v>
      </c>
      <c r="M5">
        <f t="shared" si="2"/>
        <v>0.30000000000000004</v>
      </c>
      <c r="N5">
        <f>AVERAGE(J5:M5)</f>
        <v>0.42499999999999999</v>
      </c>
      <c r="O5">
        <f t="shared" si="4"/>
        <v>9.5742710775633941E-2</v>
      </c>
      <c r="P5">
        <f t="shared" ref="P5:P23" si="29">J5-AW5</f>
        <v>0.44999999999999996</v>
      </c>
      <c r="Q5">
        <f t="shared" si="5"/>
        <v>0.44999999999999996</v>
      </c>
      <c r="R5">
        <f t="shared" si="6"/>
        <v>0.34999999999999987</v>
      </c>
      <c r="S5">
        <f t="shared" si="7"/>
        <v>0.25</v>
      </c>
      <c r="T5">
        <f t="shared" si="8"/>
        <v>0.37499999999999994</v>
      </c>
      <c r="U5">
        <f t="shared" si="9"/>
        <v>9.5742710775633941E-2</v>
      </c>
      <c r="V5">
        <v>1.6</v>
      </c>
      <c r="W5">
        <v>1.3</v>
      </c>
      <c r="X5">
        <v>1</v>
      </c>
      <c r="Y5">
        <v>1</v>
      </c>
      <c r="Z5">
        <f t="shared" si="10"/>
        <v>1.2250000000000001</v>
      </c>
      <c r="AA5">
        <f t="shared" si="11"/>
        <v>0.2872281323269012</v>
      </c>
      <c r="AB5">
        <f t="shared" si="12"/>
        <v>0.70000000000000007</v>
      </c>
      <c r="AC5">
        <f t="shared" si="13"/>
        <v>0.60000000000000009</v>
      </c>
      <c r="AD5">
        <f t="shared" si="14"/>
        <v>0.19999999999999996</v>
      </c>
      <c r="AE5">
        <f t="shared" si="14"/>
        <v>0.19999999999999996</v>
      </c>
      <c r="AF5">
        <f t="shared" si="15"/>
        <v>0.42500000000000004</v>
      </c>
      <c r="AG5">
        <f t="shared" si="16"/>
        <v>0.26299556396765833</v>
      </c>
      <c r="AH5">
        <f t="shared" si="17"/>
        <v>0.65</v>
      </c>
      <c r="AI5">
        <f t="shared" si="18"/>
        <v>0.55000000000000004</v>
      </c>
      <c r="AJ5">
        <f t="shared" si="19"/>
        <v>0.14999999999999994</v>
      </c>
      <c r="AK5">
        <f t="shared" si="20"/>
        <v>0.14999999999999994</v>
      </c>
      <c r="AL5">
        <f t="shared" si="21"/>
        <v>0.375</v>
      </c>
      <c r="AM5">
        <f t="shared" si="22"/>
        <v>0.26299556396765833</v>
      </c>
      <c r="AN5">
        <v>0.9</v>
      </c>
      <c r="AO5">
        <v>0.9</v>
      </c>
      <c r="AP5">
        <v>0.7</v>
      </c>
      <c r="AQ5">
        <v>0.8</v>
      </c>
      <c r="AR5">
        <f t="shared" si="23"/>
        <v>0.82499999999999996</v>
      </c>
      <c r="AS5">
        <f t="shared" si="24"/>
        <v>0</v>
      </c>
      <c r="AT5">
        <f>AO5-0.8</f>
        <v>9.9999999999999978E-2</v>
      </c>
      <c r="AU5">
        <f t="shared" si="26"/>
        <v>0</v>
      </c>
      <c r="AV5">
        <f t="shared" si="26"/>
        <v>0.10000000000000009</v>
      </c>
      <c r="AW5">
        <f t="shared" si="27"/>
        <v>5.0000000000000017E-2</v>
      </c>
    </row>
    <row r="6" spans="2:49" x14ac:dyDescent="0.25">
      <c r="B6">
        <v>1.5</v>
      </c>
      <c r="D6">
        <v>1.7</v>
      </c>
      <c r="E6">
        <v>1.6</v>
      </c>
      <c r="F6">
        <v>1.4</v>
      </c>
      <c r="G6">
        <v>1.1000000000000001</v>
      </c>
      <c r="H6">
        <f t="shared" si="28"/>
        <v>1.4499999999999997</v>
      </c>
      <c r="I6">
        <f t="shared" si="0"/>
        <v>0.2645751311064618</v>
      </c>
      <c r="J6">
        <f t="shared" si="1"/>
        <v>0.89999999999999991</v>
      </c>
      <c r="K6">
        <f t="shared" si="1"/>
        <v>0.8</v>
      </c>
      <c r="L6">
        <f t="shared" si="1"/>
        <v>0.59999999999999987</v>
      </c>
      <c r="M6">
        <f t="shared" si="2"/>
        <v>0.50000000000000011</v>
      </c>
      <c r="N6">
        <f t="shared" si="3"/>
        <v>0.7</v>
      </c>
      <c r="O6">
        <f t="shared" si="4"/>
        <v>0.18257418583505566</v>
      </c>
      <c r="P6">
        <f t="shared" si="29"/>
        <v>0.82499999999999996</v>
      </c>
      <c r="Q6">
        <f t="shared" si="5"/>
        <v>0.72500000000000009</v>
      </c>
      <c r="R6">
        <f t="shared" si="6"/>
        <v>0.52499999999999991</v>
      </c>
      <c r="S6">
        <f t="shared" si="7"/>
        <v>0.4250000000000001</v>
      </c>
      <c r="T6">
        <f t="shared" si="8"/>
        <v>0.62500000000000011</v>
      </c>
      <c r="U6">
        <f t="shared" si="9"/>
        <v>0.18257418583505505</v>
      </c>
      <c r="V6">
        <v>1.6</v>
      </c>
      <c r="W6">
        <v>1.5</v>
      </c>
      <c r="X6">
        <v>1</v>
      </c>
      <c r="Y6">
        <v>1.1000000000000001</v>
      </c>
      <c r="Z6">
        <f t="shared" si="10"/>
        <v>1.2999999999999998</v>
      </c>
      <c r="AA6">
        <f t="shared" si="11"/>
        <v>0.2943920288775963</v>
      </c>
      <c r="AB6">
        <f t="shared" si="12"/>
        <v>0.70000000000000007</v>
      </c>
      <c r="AC6">
        <f t="shared" si="13"/>
        <v>0.8</v>
      </c>
      <c r="AD6">
        <f t="shared" si="14"/>
        <v>0.19999999999999996</v>
      </c>
      <c r="AE6">
        <f t="shared" si="14"/>
        <v>0.30000000000000004</v>
      </c>
      <c r="AF6">
        <f t="shared" si="15"/>
        <v>0.5</v>
      </c>
      <c r="AG6">
        <f t="shared" si="16"/>
        <v>0.29439202887759514</v>
      </c>
      <c r="AH6">
        <f t="shared" si="17"/>
        <v>0.625</v>
      </c>
      <c r="AI6">
        <f t="shared" si="18"/>
        <v>0.72500000000000009</v>
      </c>
      <c r="AJ6">
        <f t="shared" si="19"/>
        <v>0.12499999999999994</v>
      </c>
      <c r="AK6">
        <f t="shared" si="20"/>
        <v>0.22500000000000003</v>
      </c>
      <c r="AL6">
        <f t="shared" si="21"/>
        <v>0.42500000000000004</v>
      </c>
      <c r="AM6">
        <f t="shared" si="22"/>
        <v>0.29439202887759491</v>
      </c>
      <c r="AN6">
        <v>0.9</v>
      </c>
      <c r="AO6">
        <v>0.9</v>
      </c>
      <c r="AP6">
        <v>0.7</v>
      </c>
      <c r="AQ6">
        <v>0.9</v>
      </c>
      <c r="AR6">
        <f t="shared" si="23"/>
        <v>0.85</v>
      </c>
      <c r="AS6">
        <f t="shared" si="24"/>
        <v>0</v>
      </c>
      <c r="AT6">
        <f t="shared" si="25"/>
        <v>9.9999999999999978E-2</v>
      </c>
      <c r="AU6">
        <f t="shared" si="26"/>
        <v>0</v>
      </c>
      <c r="AV6">
        <f t="shared" si="26"/>
        <v>0.20000000000000007</v>
      </c>
      <c r="AW6">
        <f t="shared" si="27"/>
        <v>7.5000000000000011E-2</v>
      </c>
    </row>
    <row r="7" spans="2:49" x14ac:dyDescent="0.25">
      <c r="B7">
        <v>2</v>
      </c>
      <c r="D7">
        <v>1.8</v>
      </c>
      <c r="E7">
        <v>1.5</v>
      </c>
      <c r="F7">
        <v>1.4</v>
      </c>
      <c r="G7">
        <v>1.1000000000000001</v>
      </c>
      <c r="H7">
        <f t="shared" si="28"/>
        <v>1.4499999999999997</v>
      </c>
      <c r="I7">
        <f t="shared" si="0"/>
        <v>0.28867513459481492</v>
      </c>
      <c r="J7">
        <f t="shared" si="1"/>
        <v>1</v>
      </c>
      <c r="K7">
        <f t="shared" si="1"/>
        <v>0.7</v>
      </c>
      <c r="L7">
        <f t="shared" si="1"/>
        <v>0.59999999999999987</v>
      </c>
      <c r="M7">
        <f t="shared" si="2"/>
        <v>0.50000000000000011</v>
      </c>
      <c r="N7">
        <f t="shared" si="3"/>
        <v>0.7</v>
      </c>
      <c r="O7">
        <f t="shared" si="4"/>
        <v>0.21602468994692894</v>
      </c>
      <c r="P7">
        <f t="shared" si="29"/>
        <v>0.875</v>
      </c>
      <c r="Q7">
        <f t="shared" si="5"/>
        <v>0.57499999999999996</v>
      </c>
      <c r="R7">
        <f t="shared" si="6"/>
        <v>0.47499999999999987</v>
      </c>
      <c r="S7">
        <f t="shared" si="7"/>
        <v>0.37500000000000011</v>
      </c>
      <c r="T7">
        <f t="shared" si="8"/>
        <v>0.57499999999999996</v>
      </c>
      <c r="U7">
        <f t="shared" si="9"/>
        <v>0.21602468994692878</v>
      </c>
      <c r="V7">
        <v>1.7</v>
      </c>
      <c r="W7">
        <v>1.5</v>
      </c>
      <c r="X7">
        <v>1.1000000000000001</v>
      </c>
      <c r="Y7">
        <v>1.2</v>
      </c>
      <c r="Z7">
        <f t="shared" si="10"/>
        <v>1.3750000000000002</v>
      </c>
      <c r="AA7">
        <f t="shared" si="11"/>
        <v>0.27537852736430296</v>
      </c>
      <c r="AB7">
        <f t="shared" si="12"/>
        <v>0.79999999999999993</v>
      </c>
      <c r="AC7">
        <f t="shared" si="13"/>
        <v>0.8</v>
      </c>
      <c r="AD7">
        <f t="shared" si="14"/>
        <v>0.30000000000000004</v>
      </c>
      <c r="AE7">
        <f t="shared" si="14"/>
        <v>0.39999999999999991</v>
      </c>
      <c r="AF7">
        <f t="shared" si="15"/>
        <v>0.57499999999999996</v>
      </c>
      <c r="AG7">
        <f t="shared" si="16"/>
        <v>0.2629955639676585</v>
      </c>
      <c r="AH7">
        <f t="shared" si="17"/>
        <v>0.67499999999999993</v>
      </c>
      <c r="AI7">
        <f t="shared" si="18"/>
        <v>0.67500000000000004</v>
      </c>
      <c r="AJ7">
        <f t="shared" si="19"/>
        <v>0.17500000000000002</v>
      </c>
      <c r="AK7">
        <f t="shared" si="20"/>
        <v>0.27499999999999991</v>
      </c>
      <c r="AL7">
        <f t="shared" si="21"/>
        <v>0.45</v>
      </c>
      <c r="AM7">
        <f t="shared" si="22"/>
        <v>0.26299556396765822</v>
      </c>
      <c r="AN7">
        <v>0.9</v>
      </c>
      <c r="AO7">
        <v>1</v>
      </c>
      <c r="AP7">
        <v>0.8</v>
      </c>
      <c r="AQ7">
        <v>0.9</v>
      </c>
      <c r="AR7">
        <f t="shared" si="23"/>
        <v>0.9</v>
      </c>
      <c r="AS7">
        <f t="shared" si="24"/>
        <v>0</v>
      </c>
      <c r="AT7">
        <f t="shared" si="25"/>
        <v>0.19999999999999996</v>
      </c>
      <c r="AU7">
        <f t="shared" si="26"/>
        <v>0.10000000000000009</v>
      </c>
      <c r="AV7">
        <f t="shared" si="26"/>
        <v>0.20000000000000007</v>
      </c>
      <c r="AW7">
        <f t="shared" si="27"/>
        <v>0.12500000000000003</v>
      </c>
    </row>
    <row r="8" spans="2:49" x14ac:dyDescent="0.25">
      <c r="B8">
        <v>2.5</v>
      </c>
      <c r="D8">
        <v>1.9</v>
      </c>
      <c r="E8">
        <v>1.5</v>
      </c>
      <c r="F8">
        <v>1.4</v>
      </c>
      <c r="G8">
        <v>1.2</v>
      </c>
      <c r="H8">
        <f t="shared" si="28"/>
        <v>1.5</v>
      </c>
      <c r="I8">
        <f t="shared" si="0"/>
        <v>0.2943920288775948</v>
      </c>
      <c r="J8">
        <f t="shared" si="1"/>
        <v>1.0999999999999999</v>
      </c>
      <c r="K8">
        <f t="shared" si="1"/>
        <v>0.7</v>
      </c>
      <c r="L8">
        <f t="shared" si="1"/>
        <v>0.59999999999999987</v>
      </c>
      <c r="M8">
        <f t="shared" si="2"/>
        <v>0.6</v>
      </c>
      <c r="N8">
        <f t="shared" si="3"/>
        <v>0.74999999999999989</v>
      </c>
      <c r="O8">
        <f t="shared" si="4"/>
        <v>0.23804761428476193</v>
      </c>
      <c r="P8">
        <f t="shared" si="29"/>
        <v>0.89999999999999991</v>
      </c>
      <c r="Q8">
        <f t="shared" si="5"/>
        <v>0.49999999999999994</v>
      </c>
      <c r="R8">
        <f t="shared" si="6"/>
        <v>0.39999999999999986</v>
      </c>
      <c r="S8">
        <f t="shared" si="7"/>
        <v>0.39999999999999997</v>
      </c>
      <c r="T8">
        <f t="shared" si="8"/>
        <v>0.54999999999999993</v>
      </c>
      <c r="U8">
        <f t="shared" si="9"/>
        <v>0.23804761428476162</v>
      </c>
      <c r="V8">
        <v>1.8</v>
      </c>
      <c r="W8">
        <v>1.6</v>
      </c>
      <c r="X8">
        <v>1.2</v>
      </c>
      <c r="Y8">
        <v>1.3</v>
      </c>
      <c r="Z8">
        <f t="shared" si="10"/>
        <v>1.4750000000000001</v>
      </c>
      <c r="AA8">
        <f t="shared" si="11"/>
        <v>0.27537852736430457</v>
      </c>
      <c r="AB8">
        <f t="shared" si="12"/>
        <v>0.9</v>
      </c>
      <c r="AC8">
        <f t="shared" si="13"/>
        <v>0.90000000000000013</v>
      </c>
      <c r="AD8">
        <f t="shared" si="14"/>
        <v>0.39999999999999991</v>
      </c>
      <c r="AE8">
        <f t="shared" si="14"/>
        <v>0.5</v>
      </c>
      <c r="AF8">
        <f t="shared" si="15"/>
        <v>0.67500000000000004</v>
      </c>
      <c r="AG8">
        <f t="shared" si="16"/>
        <v>0.26299556396765833</v>
      </c>
      <c r="AH8">
        <f t="shared" si="17"/>
        <v>0.7</v>
      </c>
      <c r="AI8">
        <f t="shared" si="18"/>
        <v>0.70000000000000018</v>
      </c>
      <c r="AJ8">
        <f t="shared" si="19"/>
        <v>0.1999999999999999</v>
      </c>
      <c r="AK8">
        <f t="shared" si="20"/>
        <v>0.3</v>
      </c>
      <c r="AL8">
        <f t="shared" si="21"/>
        <v>0.47500000000000003</v>
      </c>
      <c r="AM8">
        <f t="shared" si="22"/>
        <v>0.2629955639676585</v>
      </c>
      <c r="AN8">
        <v>0.9</v>
      </c>
      <c r="AO8">
        <v>1.2</v>
      </c>
      <c r="AP8">
        <v>0.9</v>
      </c>
      <c r="AQ8">
        <v>0.9</v>
      </c>
      <c r="AR8">
        <f t="shared" si="23"/>
        <v>0.97499999999999998</v>
      </c>
      <c r="AS8">
        <f t="shared" si="24"/>
        <v>0</v>
      </c>
      <c r="AT8">
        <f t="shared" si="25"/>
        <v>0.39999999999999991</v>
      </c>
      <c r="AU8">
        <f t="shared" si="26"/>
        <v>0.20000000000000007</v>
      </c>
      <c r="AV8">
        <f t="shared" si="26"/>
        <v>0.20000000000000007</v>
      </c>
      <c r="AW8">
        <f t="shared" si="27"/>
        <v>0.2</v>
      </c>
    </row>
    <row r="9" spans="2:49" x14ac:dyDescent="0.25">
      <c r="B9">
        <v>3</v>
      </c>
      <c r="D9">
        <v>1.9</v>
      </c>
      <c r="E9">
        <v>1.6</v>
      </c>
      <c r="F9">
        <v>1.4</v>
      </c>
      <c r="G9">
        <v>1.3</v>
      </c>
      <c r="H9">
        <f t="shared" si="28"/>
        <v>1.55</v>
      </c>
      <c r="I9">
        <f t="shared" si="0"/>
        <v>0.26457513110645736</v>
      </c>
      <c r="J9">
        <f t="shared" si="1"/>
        <v>1.0999999999999999</v>
      </c>
      <c r="K9">
        <f t="shared" si="1"/>
        <v>0.8</v>
      </c>
      <c r="L9">
        <f t="shared" si="1"/>
        <v>0.59999999999999987</v>
      </c>
      <c r="M9">
        <f t="shared" si="2"/>
        <v>0.70000000000000007</v>
      </c>
      <c r="N9">
        <f t="shared" si="3"/>
        <v>0.8</v>
      </c>
      <c r="O9">
        <f t="shared" si="4"/>
        <v>0.21602468994692808</v>
      </c>
      <c r="P9">
        <f t="shared" si="29"/>
        <v>0.92499999999999982</v>
      </c>
      <c r="Q9">
        <f t="shared" si="5"/>
        <v>0.625</v>
      </c>
      <c r="R9">
        <f t="shared" si="6"/>
        <v>0.42499999999999982</v>
      </c>
      <c r="S9">
        <f t="shared" si="7"/>
        <v>0.52500000000000002</v>
      </c>
      <c r="T9">
        <f t="shared" si="8"/>
        <v>0.62499999999999989</v>
      </c>
      <c r="U9">
        <f t="shared" si="9"/>
        <v>0.21602468994692861</v>
      </c>
      <c r="V9">
        <v>1.8</v>
      </c>
      <c r="W9">
        <v>1.8</v>
      </c>
      <c r="X9">
        <v>1.2</v>
      </c>
      <c r="Y9">
        <v>1.3</v>
      </c>
      <c r="Z9">
        <f t="shared" si="10"/>
        <v>1.5249999999999999</v>
      </c>
      <c r="AA9">
        <f t="shared" si="11"/>
        <v>0.32015621187164295</v>
      </c>
      <c r="AB9">
        <f t="shared" si="12"/>
        <v>0.9</v>
      </c>
      <c r="AC9">
        <f t="shared" si="13"/>
        <v>1.1000000000000001</v>
      </c>
      <c r="AD9">
        <f t="shared" si="14"/>
        <v>0.39999999999999991</v>
      </c>
      <c r="AE9">
        <f t="shared" si="14"/>
        <v>0.5</v>
      </c>
      <c r="AF9">
        <f t="shared" si="15"/>
        <v>0.72499999999999998</v>
      </c>
      <c r="AG9">
        <f t="shared" si="16"/>
        <v>0.33040379335998377</v>
      </c>
      <c r="AH9">
        <f t="shared" si="17"/>
        <v>0.72499999999999998</v>
      </c>
      <c r="AI9">
        <f t="shared" si="18"/>
        <v>0.92500000000000004</v>
      </c>
      <c r="AJ9">
        <f t="shared" si="19"/>
        <v>0.22499999999999989</v>
      </c>
      <c r="AK9">
        <f t="shared" si="20"/>
        <v>0.32499999999999996</v>
      </c>
      <c r="AL9">
        <f t="shared" si="21"/>
        <v>0.54999999999999993</v>
      </c>
      <c r="AM9">
        <f t="shared" si="22"/>
        <v>0.33040379335998366</v>
      </c>
      <c r="AN9">
        <v>0.9</v>
      </c>
      <c r="AO9">
        <v>1.2</v>
      </c>
      <c r="AP9">
        <v>0.8</v>
      </c>
      <c r="AQ9">
        <v>0.9</v>
      </c>
      <c r="AR9">
        <f t="shared" si="23"/>
        <v>0.95000000000000007</v>
      </c>
      <c r="AS9">
        <f t="shared" si="24"/>
        <v>0</v>
      </c>
      <c r="AT9">
        <f t="shared" si="25"/>
        <v>0.39999999999999991</v>
      </c>
      <c r="AU9">
        <f t="shared" si="26"/>
        <v>0.10000000000000009</v>
      </c>
      <c r="AV9">
        <f t="shared" si="26"/>
        <v>0.20000000000000007</v>
      </c>
      <c r="AW9">
        <f t="shared" si="27"/>
        <v>0.17500000000000002</v>
      </c>
    </row>
    <row r="10" spans="2:49" x14ac:dyDescent="0.25">
      <c r="B10">
        <v>3.5</v>
      </c>
      <c r="D10">
        <v>2</v>
      </c>
      <c r="E10">
        <v>1.7</v>
      </c>
      <c r="F10">
        <v>1.4</v>
      </c>
      <c r="G10">
        <v>1.4</v>
      </c>
      <c r="H10">
        <f t="shared" si="28"/>
        <v>1.625</v>
      </c>
      <c r="I10">
        <f t="shared" si="0"/>
        <v>0.2872281323269007</v>
      </c>
      <c r="J10">
        <f t="shared" si="1"/>
        <v>1.2</v>
      </c>
      <c r="K10">
        <f t="shared" si="1"/>
        <v>0.89999999999999991</v>
      </c>
      <c r="L10">
        <f t="shared" si="1"/>
        <v>0.59999999999999987</v>
      </c>
      <c r="M10">
        <f t="shared" si="2"/>
        <v>0.79999999999999993</v>
      </c>
      <c r="N10">
        <f t="shared" si="3"/>
        <v>0.87499999999999978</v>
      </c>
      <c r="O10">
        <f t="shared" si="4"/>
        <v>0.25000000000000122</v>
      </c>
      <c r="P10">
        <f t="shared" si="29"/>
        <v>1</v>
      </c>
      <c r="Q10">
        <f t="shared" si="5"/>
        <v>0.7</v>
      </c>
      <c r="R10">
        <f t="shared" si="6"/>
        <v>0.39999999999999986</v>
      </c>
      <c r="S10">
        <f t="shared" si="7"/>
        <v>0.59999999999999987</v>
      </c>
      <c r="T10">
        <f t="shared" si="8"/>
        <v>0.67499999999999982</v>
      </c>
      <c r="U10">
        <f t="shared" si="9"/>
        <v>0.25000000000000044</v>
      </c>
      <c r="V10">
        <v>1.8</v>
      </c>
      <c r="W10">
        <v>1.7</v>
      </c>
      <c r="X10">
        <v>1.3</v>
      </c>
      <c r="Y10">
        <v>1.4</v>
      </c>
      <c r="Z10">
        <f t="shared" si="10"/>
        <v>1.5499999999999998</v>
      </c>
      <c r="AA10">
        <f t="shared" si="11"/>
        <v>0.23804761428476284</v>
      </c>
      <c r="AB10">
        <f t="shared" si="12"/>
        <v>0.9</v>
      </c>
      <c r="AC10">
        <f t="shared" si="13"/>
        <v>1</v>
      </c>
      <c r="AD10">
        <f t="shared" si="14"/>
        <v>0.5</v>
      </c>
      <c r="AE10">
        <f t="shared" si="14"/>
        <v>0.59999999999999987</v>
      </c>
      <c r="AF10">
        <f t="shared" si="15"/>
        <v>0.75</v>
      </c>
      <c r="AG10">
        <f t="shared" si="16"/>
        <v>0.23804761428476162</v>
      </c>
      <c r="AH10">
        <f t="shared" si="17"/>
        <v>0.7</v>
      </c>
      <c r="AI10">
        <f t="shared" si="18"/>
        <v>0.8</v>
      </c>
      <c r="AJ10">
        <f t="shared" si="19"/>
        <v>0.3</v>
      </c>
      <c r="AK10">
        <f t="shared" si="20"/>
        <v>0.39999999999999986</v>
      </c>
      <c r="AL10">
        <f t="shared" si="21"/>
        <v>0.54999999999999993</v>
      </c>
      <c r="AM10">
        <f t="shared" si="22"/>
        <v>0.23804761428476193</v>
      </c>
      <c r="AN10">
        <v>0.9</v>
      </c>
      <c r="AO10">
        <v>1.2</v>
      </c>
      <c r="AP10">
        <v>0.8</v>
      </c>
      <c r="AQ10">
        <v>1</v>
      </c>
      <c r="AR10">
        <f t="shared" si="23"/>
        <v>0.97500000000000009</v>
      </c>
      <c r="AS10">
        <f t="shared" si="24"/>
        <v>0</v>
      </c>
      <c r="AT10">
        <f t="shared" si="25"/>
        <v>0.39999999999999991</v>
      </c>
      <c r="AU10">
        <f t="shared" si="26"/>
        <v>0.10000000000000009</v>
      </c>
      <c r="AV10">
        <f t="shared" si="26"/>
        <v>0.30000000000000004</v>
      </c>
      <c r="AW10">
        <f t="shared" si="27"/>
        <v>0.2</v>
      </c>
    </row>
    <row r="11" spans="2:49" x14ac:dyDescent="0.25">
      <c r="B11">
        <v>4</v>
      </c>
      <c r="D11">
        <v>2</v>
      </c>
      <c r="E11">
        <v>1.6</v>
      </c>
      <c r="F11">
        <v>1.3</v>
      </c>
      <c r="G11">
        <v>1.5</v>
      </c>
      <c r="H11">
        <f t="shared" si="28"/>
        <v>1.6</v>
      </c>
      <c r="I11">
        <f t="shared" si="0"/>
        <v>0.29439202887759375</v>
      </c>
      <c r="J11">
        <f t="shared" si="1"/>
        <v>1.2</v>
      </c>
      <c r="K11">
        <f t="shared" si="1"/>
        <v>0.8</v>
      </c>
      <c r="L11">
        <f t="shared" si="1"/>
        <v>0.5</v>
      </c>
      <c r="M11">
        <f t="shared" si="2"/>
        <v>0.9</v>
      </c>
      <c r="N11">
        <f t="shared" si="3"/>
        <v>0.85</v>
      </c>
      <c r="O11">
        <f t="shared" si="4"/>
        <v>0.28867513459481314</v>
      </c>
      <c r="P11">
        <f t="shared" si="29"/>
        <v>0.95</v>
      </c>
      <c r="Q11">
        <f t="shared" si="5"/>
        <v>0.55000000000000004</v>
      </c>
      <c r="R11">
        <f t="shared" si="6"/>
        <v>0.25</v>
      </c>
      <c r="S11">
        <f t="shared" si="7"/>
        <v>0.65</v>
      </c>
      <c r="T11">
        <f t="shared" si="8"/>
        <v>0.6</v>
      </c>
      <c r="U11">
        <f t="shared" si="9"/>
        <v>0.28867513459481303</v>
      </c>
      <c r="V11">
        <v>1.9</v>
      </c>
      <c r="W11">
        <v>1.9</v>
      </c>
      <c r="X11">
        <v>1.1000000000000001</v>
      </c>
      <c r="Y11">
        <v>1.3</v>
      </c>
      <c r="Z11">
        <f t="shared" si="10"/>
        <v>1.55</v>
      </c>
      <c r="AA11">
        <f t="shared" si="11"/>
        <v>0.41231056256176524</v>
      </c>
      <c r="AB11">
        <f t="shared" si="12"/>
        <v>0.99999999999999989</v>
      </c>
      <c r="AC11">
        <f t="shared" si="13"/>
        <v>1.2</v>
      </c>
      <c r="AD11">
        <f t="shared" si="14"/>
        <v>0.30000000000000004</v>
      </c>
      <c r="AE11">
        <f t="shared" si="14"/>
        <v>0.5</v>
      </c>
      <c r="AF11">
        <f t="shared" si="15"/>
        <v>0.75</v>
      </c>
      <c r="AG11">
        <f t="shared" si="16"/>
        <v>0.42031734043061614</v>
      </c>
      <c r="AH11">
        <f t="shared" si="17"/>
        <v>0.74999999999999989</v>
      </c>
      <c r="AI11">
        <f t="shared" si="18"/>
        <v>0.95</v>
      </c>
      <c r="AJ11">
        <f t="shared" si="19"/>
        <v>5.0000000000000044E-2</v>
      </c>
      <c r="AK11">
        <f t="shared" si="20"/>
        <v>0.25</v>
      </c>
      <c r="AL11">
        <f t="shared" si="21"/>
        <v>0.49999999999999994</v>
      </c>
      <c r="AM11">
        <f t="shared" si="22"/>
        <v>0.42031734043061636</v>
      </c>
      <c r="AN11">
        <v>1</v>
      </c>
      <c r="AO11">
        <v>1.2</v>
      </c>
      <c r="AP11">
        <v>0.9</v>
      </c>
      <c r="AQ11">
        <v>1</v>
      </c>
      <c r="AR11">
        <f t="shared" si="23"/>
        <v>1.0249999999999999</v>
      </c>
      <c r="AS11">
        <f t="shared" si="24"/>
        <v>9.9999999999999978E-2</v>
      </c>
      <c r="AT11">
        <f t="shared" si="25"/>
        <v>0.39999999999999991</v>
      </c>
      <c r="AU11">
        <f t="shared" si="26"/>
        <v>0.20000000000000007</v>
      </c>
      <c r="AV11">
        <f t="shared" si="26"/>
        <v>0.30000000000000004</v>
      </c>
      <c r="AW11">
        <f t="shared" si="27"/>
        <v>0.25</v>
      </c>
    </row>
    <row r="12" spans="2:49" x14ac:dyDescent="0.25">
      <c r="B12">
        <v>4.5</v>
      </c>
      <c r="D12">
        <v>2</v>
      </c>
      <c r="E12">
        <v>1.6</v>
      </c>
      <c r="F12">
        <v>1.4</v>
      </c>
      <c r="G12">
        <v>1.5</v>
      </c>
      <c r="H12">
        <f t="shared" si="28"/>
        <v>1.625</v>
      </c>
      <c r="I12">
        <f t="shared" si="0"/>
        <v>0.26299556396765805</v>
      </c>
      <c r="J12">
        <f t="shared" si="1"/>
        <v>1.2</v>
      </c>
      <c r="K12">
        <f t="shared" si="1"/>
        <v>0.8</v>
      </c>
      <c r="L12">
        <f t="shared" si="1"/>
        <v>0.59999999999999987</v>
      </c>
      <c r="M12">
        <f t="shared" si="2"/>
        <v>0.9</v>
      </c>
      <c r="N12">
        <f t="shared" si="3"/>
        <v>0.87499999999999989</v>
      </c>
      <c r="O12">
        <f t="shared" si="4"/>
        <v>0.25000000000000056</v>
      </c>
      <c r="P12">
        <f t="shared" si="29"/>
        <v>0.95</v>
      </c>
      <c r="Q12">
        <f t="shared" si="5"/>
        <v>0.55000000000000004</v>
      </c>
      <c r="R12">
        <f t="shared" si="6"/>
        <v>0.34999999999999987</v>
      </c>
      <c r="S12">
        <f t="shared" si="7"/>
        <v>0.65</v>
      </c>
      <c r="T12">
        <f t="shared" si="8"/>
        <v>0.625</v>
      </c>
      <c r="U12">
        <f t="shared" si="9"/>
        <v>0.25</v>
      </c>
      <c r="V12">
        <v>2</v>
      </c>
      <c r="W12">
        <v>1.9</v>
      </c>
      <c r="X12">
        <v>1.2</v>
      </c>
      <c r="Y12">
        <v>1.4</v>
      </c>
      <c r="Z12">
        <f t="shared" si="10"/>
        <v>1.625</v>
      </c>
      <c r="AA12">
        <f t="shared" si="11"/>
        <v>0.38622100754188138</v>
      </c>
      <c r="AB12">
        <f t="shared" si="12"/>
        <v>1.1000000000000001</v>
      </c>
      <c r="AC12">
        <f t="shared" si="13"/>
        <v>1.2</v>
      </c>
      <c r="AD12">
        <f t="shared" si="14"/>
        <v>0.39999999999999991</v>
      </c>
      <c r="AE12">
        <f t="shared" si="14"/>
        <v>0.59999999999999987</v>
      </c>
      <c r="AF12">
        <f t="shared" si="15"/>
        <v>0.82499999999999996</v>
      </c>
      <c r="AG12">
        <f t="shared" si="16"/>
        <v>0.38622100754188254</v>
      </c>
      <c r="AH12">
        <f t="shared" si="17"/>
        <v>0.85000000000000009</v>
      </c>
      <c r="AI12">
        <f t="shared" si="18"/>
        <v>0.95</v>
      </c>
      <c r="AJ12">
        <f t="shared" si="19"/>
        <v>0.14999999999999991</v>
      </c>
      <c r="AK12">
        <f t="shared" si="20"/>
        <v>0.34999999999999987</v>
      </c>
      <c r="AL12">
        <f t="shared" si="21"/>
        <v>0.57499999999999996</v>
      </c>
      <c r="AM12">
        <f t="shared" si="22"/>
        <v>0.38622100754188227</v>
      </c>
      <c r="AN12">
        <v>1.1000000000000001</v>
      </c>
      <c r="AO12">
        <v>1.2</v>
      </c>
      <c r="AP12">
        <v>0.9</v>
      </c>
      <c r="AQ12">
        <v>0.9</v>
      </c>
      <c r="AR12">
        <f t="shared" si="23"/>
        <v>1.0249999999999999</v>
      </c>
      <c r="AS12">
        <f t="shared" si="24"/>
        <v>0.20000000000000007</v>
      </c>
      <c r="AT12">
        <f t="shared" si="25"/>
        <v>0.39999999999999991</v>
      </c>
      <c r="AU12">
        <f t="shared" si="26"/>
        <v>0.20000000000000007</v>
      </c>
      <c r="AV12">
        <f t="shared" si="26"/>
        <v>0.20000000000000007</v>
      </c>
      <c r="AW12">
        <f t="shared" si="27"/>
        <v>0.25</v>
      </c>
    </row>
    <row r="13" spans="2:49" x14ac:dyDescent="0.25">
      <c r="B13">
        <v>5</v>
      </c>
      <c r="D13">
        <v>2.1</v>
      </c>
      <c r="E13">
        <v>1.7</v>
      </c>
      <c r="F13">
        <v>1.4</v>
      </c>
      <c r="G13">
        <v>1.5</v>
      </c>
      <c r="H13">
        <f t="shared" si="28"/>
        <v>1.6749999999999998</v>
      </c>
      <c r="I13">
        <f t="shared" si="0"/>
        <v>0.30956959368344594</v>
      </c>
      <c r="J13">
        <f t="shared" si="1"/>
        <v>1.3</v>
      </c>
      <c r="K13">
        <f t="shared" si="1"/>
        <v>0.89999999999999991</v>
      </c>
      <c r="L13">
        <f t="shared" si="1"/>
        <v>0.59999999999999987</v>
      </c>
      <c r="M13">
        <f t="shared" si="2"/>
        <v>0.9</v>
      </c>
      <c r="N13">
        <f t="shared" si="3"/>
        <v>0.92499999999999993</v>
      </c>
      <c r="O13">
        <f t="shared" si="4"/>
        <v>0.28722813232690175</v>
      </c>
      <c r="P13">
        <f t="shared" si="29"/>
        <v>1.05</v>
      </c>
      <c r="Q13">
        <f t="shared" si="5"/>
        <v>0.64999999999999991</v>
      </c>
      <c r="R13">
        <f t="shared" si="6"/>
        <v>0.34999999999999987</v>
      </c>
      <c r="S13">
        <f t="shared" si="7"/>
        <v>0.65</v>
      </c>
      <c r="T13">
        <f t="shared" si="8"/>
        <v>0.67499999999999993</v>
      </c>
      <c r="U13">
        <f t="shared" si="9"/>
        <v>0.28722813232690159</v>
      </c>
      <c r="V13">
        <v>2.1</v>
      </c>
      <c r="W13">
        <v>1.8</v>
      </c>
      <c r="X13">
        <v>1.2</v>
      </c>
      <c r="Y13">
        <v>1.5</v>
      </c>
      <c r="Z13">
        <f t="shared" si="10"/>
        <v>1.6500000000000001</v>
      </c>
      <c r="AA13">
        <f t="shared" si="11"/>
        <v>0.38729833462074059</v>
      </c>
      <c r="AB13">
        <f t="shared" si="12"/>
        <v>1.2000000000000002</v>
      </c>
      <c r="AC13">
        <f t="shared" si="13"/>
        <v>1.1000000000000001</v>
      </c>
      <c r="AD13">
        <f t="shared" si="14"/>
        <v>0.39999999999999991</v>
      </c>
      <c r="AE13">
        <f t="shared" si="14"/>
        <v>0.7</v>
      </c>
      <c r="AF13">
        <f t="shared" si="15"/>
        <v>0.85000000000000009</v>
      </c>
      <c r="AG13">
        <f t="shared" si="16"/>
        <v>0.3696845502136471</v>
      </c>
      <c r="AH13">
        <f t="shared" si="17"/>
        <v>0.95000000000000018</v>
      </c>
      <c r="AI13">
        <f t="shared" si="18"/>
        <v>0.85000000000000009</v>
      </c>
      <c r="AJ13">
        <f t="shared" si="19"/>
        <v>0.14999999999999991</v>
      </c>
      <c r="AK13">
        <f t="shared" si="20"/>
        <v>0.44999999999999996</v>
      </c>
      <c r="AL13">
        <f t="shared" si="21"/>
        <v>0.60000000000000009</v>
      </c>
      <c r="AM13">
        <f t="shared" si="22"/>
        <v>0.36968455021364721</v>
      </c>
      <c r="AN13">
        <v>1.2</v>
      </c>
      <c r="AO13">
        <v>1.1000000000000001</v>
      </c>
      <c r="AP13">
        <v>0.9</v>
      </c>
      <c r="AQ13">
        <v>0.9</v>
      </c>
      <c r="AR13">
        <f t="shared" si="23"/>
        <v>1.0249999999999999</v>
      </c>
      <c r="AS13">
        <f t="shared" si="24"/>
        <v>0.29999999999999993</v>
      </c>
      <c r="AT13">
        <f t="shared" si="25"/>
        <v>0.30000000000000004</v>
      </c>
      <c r="AU13">
        <f t="shared" si="26"/>
        <v>0.20000000000000007</v>
      </c>
      <c r="AV13">
        <f t="shared" si="26"/>
        <v>0.20000000000000007</v>
      </c>
      <c r="AW13">
        <f t="shared" si="27"/>
        <v>0.25</v>
      </c>
    </row>
    <row r="14" spans="2:49" x14ac:dyDescent="0.25">
      <c r="B14">
        <v>5.5</v>
      </c>
      <c r="D14">
        <v>2.2000000000000002</v>
      </c>
      <c r="E14">
        <v>1.6</v>
      </c>
      <c r="F14">
        <v>1.4</v>
      </c>
      <c r="G14">
        <v>1.6</v>
      </c>
      <c r="H14">
        <f t="shared" si="28"/>
        <v>1.7000000000000002</v>
      </c>
      <c r="I14">
        <f t="shared" si="0"/>
        <v>0.34641016151377518</v>
      </c>
      <c r="J14">
        <f t="shared" si="1"/>
        <v>1.4000000000000001</v>
      </c>
      <c r="K14">
        <f t="shared" si="1"/>
        <v>0.8</v>
      </c>
      <c r="L14">
        <f t="shared" si="1"/>
        <v>0.59999999999999987</v>
      </c>
      <c r="M14">
        <f t="shared" si="2"/>
        <v>1</v>
      </c>
      <c r="N14">
        <f t="shared" si="3"/>
        <v>0.95</v>
      </c>
      <c r="O14">
        <f t="shared" si="4"/>
        <v>0.34156502553198687</v>
      </c>
      <c r="P14">
        <f t="shared" si="29"/>
        <v>1.125</v>
      </c>
      <c r="Q14">
        <f t="shared" si="5"/>
        <v>0.52500000000000002</v>
      </c>
      <c r="R14">
        <f t="shared" si="6"/>
        <v>0.32499999999999984</v>
      </c>
      <c r="S14">
        <f t="shared" si="7"/>
        <v>0.72499999999999998</v>
      </c>
      <c r="T14">
        <f>AVERAGE(P14:S14)</f>
        <v>0.67499999999999993</v>
      </c>
      <c r="U14">
        <f t="shared" si="9"/>
        <v>0.34156502553198675</v>
      </c>
      <c r="V14">
        <v>2.2000000000000002</v>
      </c>
      <c r="W14">
        <v>2</v>
      </c>
      <c r="X14">
        <v>1.3</v>
      </c>
      <c r="Y14">
        <v>1.5</v>
      </c>
      <c r="Z14">
        <f t="shared" si="10"/>
        <v>1.75</v>
      </c>
      <c r="AA14">
        <f t="shared" si="11"/>
        <v>0.42031734043061614</v>
      </c>
      <c r="AB14">
        <f t="shared" si="12"/>
        <v>1.3000000000000003</v>
      </c>
      <c r="AC14">
        <f t="shared" si="13"/>
        <v>1.3</v>
      </c>
      <c r="AD14">
        <f t="shared" si="14"/>
        <v>0.5</v>
      </c>
      <c r="AE14">
        <f t="shared" si="14"/>
        <v>0.7</v>
      </c>
      <c r="AF14">
        <f t="shared" si="15"/>
        <v>0.95000000000000018</v>
      </c>
      <c r="AG14">
        <f t="shared" si="16"/>
        <v>0.41231056256176596</v>
      </c>
      <c r="AH14">
        <f t="shared" si="17"/>
        <v>1.0250000000000004</v>
      </c>
      <c r="AI14">
        <f t="shared" si="18"/>
        <v>1.0249999999999999</v>
      </c>
      <c r="AJ14">
        <f t="shared" si="19"/>
        <v>0.22499999999999998</v>
      </c>
      <c r="AK14">
        <f t="shared" si="20"/>
        <v>0.42499999999999993</v>
      </c>
      <c r="AL14">
        <f t="shared" si="21"/>
        <v>0.67500000000000004</v>
      </c>
      <c r="AM14">
        <f t="shared" si="22"/>
        <v>0.41231056256176635</v>
      </c>
      <c r="AN14">
        <v>1.1000000000000001</v>
      </c>
      <c r="AO14">
        <v>1.1000000000000001</v>
      </c>
      <c r="AP14">
        <v>1</v>
      </c>
      <c r="AQ14">
        <v>1</v>
      </c>
      <c r="AR14">
        <f t="shared" si="23"/>
        <v>1.05</v>
      </c>
      <c r="AS14">
        <f t="shared" si="24"/>
        <v>0.20000000000000007</v>
      </c>
      <c r="AT14">
        <f t="shared" si="25"/>
        <v>0.30000000000000004</v>
      </c>
      <c r="AU14">
        <f t="shared" si="26"/>
        <v>0.30000000000000004</v>
      </c>
      <c r="AV14">
        <f t="shared" si="26"/>
        <v>0.30000000000000004</v>
      </c>
      <c r="AW14">
        <f t="shared" si="27"/>
        <v>0.27500000000000002</v>
      </c>
    </row>
    <row r="15" spans="2:49" x14ac:dyDescent="0.25">
      <c r="B15">
        <v>6</v>
      </c>
      <c r="D15">
        <v>2.2999999999999998</v>
      </c>
      <c r="E15">
        <v>1.7</v>
      </c>
      <c r="F15">
        <v>1.3</v>
      </c>
      <c r="G15">
        <v>1.5</v>
      </c>
      <c r="H15">
        <f t="shared" si="28"/>
        <v>1.7</v>
      </c>
      <c r="I15">
        <f t="shared" si="0"/>
        <v>0.43204937989385755</v>
      </c>
      <c r="J15">
        <f t="shared" si="1"/>
        <v>1.4999999999999998</v>
      </c>
      <c r="K15">
        <f t="shared" si="1"/>
        <v>0.89999999999999991</v>
      </c>
      <c r="L15">
        <f t="shared" si="1"/>
        <v>0.5</v>
      </c>
      <c r="M15">
        <f t="shared" si="2"/>
        <v>0.9</v>
      </c>
      <c r="N15">
        <f t="shared" si="3"/>
        <v>0.94999999999999984</v>
      </c>
      <c r="O15">
        <f t="shared" si="4"/>
        <v>0.41231056256176613</v>
      </c>
      <c r="P15">
        <f t="shared" si="29"/>
        <v>1.1749999999999998</v>
      </c>
      <c r="Q15">
        <f t="shared" si="5"/>
        <v>0.57499999999999996</v>
      </c>
      <c r="R15">
        <f t="shared" si="6"/>
        <v>0.17500000000000004</v>
      </c>
      <c r="S15">
        <f t="shared" si="7"/>
        <v>0.57500000000000007</v>
      </c>
      <c r="T15">
        <f t="shared" si="8"/>
        <v>0.625</v>
      </c>
      <c r="U15">
        <f t="shared" si="9"/>
        <v>0.41231056256176596</v>
      </c>
      <c r="V15">
        <v>2.2999999999999998</v>
      </c>
      <c r="W15">
        <v>1.9</v>
      </c>
      <c r="X15">
        <v>1.3</v>
      </c>
      <c r="Y15">
        <v>1.6</v>
      </c>
      <c r="Z15">
        <f t="shared" si="10"/>
        <v>1.7749999999999999</v>
      </c>
      <c r="AA15">
        <f t="shared" si="11"/>
        <v>0.42720018726587633</v>
      </c>
      <c r="AB15">
        <f t="shared" si="12"/>
        <v>1.4</v>
      </c>
      <c r="AC15">
        <f t="shared" si="13"/>
        <v>1.2</v>
      </c>
      <c r="AD15">
        <f t="shared" si="14"/>
        <v>0.5</v>
      </c>
      <c r="AE15">
        <f t="shared" si="14"/>
        <v>0.8</v>
      </c>
      <c r="AF15">
        <f t="shared" si="15"/>
        <v>0.97499999999999987</v>
      </c>
      <c r="AG15">
        <f t="shared" si="16"/>
        <v>0.40311288741492757</v>
      </c>
      <c r="AH15">
        <f t="shared" si="17"/>
        <v>1.075</v>
      </c>
      <c r="AI15">
        <f t="shared" si="18"/>
        <v>0.875</v>
      </c>
      <c r="AJ15">
        <f t="shared" si="19"/>
        <v>0.17500000000000004</v>
      </c>
      <c r="AK15">
        <f t="shared" si="20"/>
        <v>0.47500000000000009</v>
      </c>
      <c r="AL15">
        <f t="shared" si="21"/>
        <v>0.65</v>
      </c>
      <c r="AM15">
        <f t="shared" si="22"/>
        <v>0.40311288741492751</v>
      </c>
      <c r="AN15">
        <v>1.2</v>
      </c>
      <c r="AO15">
        <v>1.2</v>
      </c>
      <c r="AP15">
        <v>1</v>
      </c>
      <c r="AQ15">
        <v>1</v>
      </c>
      <c r="AR15">
        <f t="shared" si="23"/>
        <v>1.1000000000000001</v>
      </c>
      <c r="AS15">
        <f t="shared" si="24"/>
        <v>0.29999999999999993</v>
      </c>
      <c r="AT15">
        <f t="shared" si="25"/>
        <v>0.39999999999999991</v>
      </c>
      <c r="AU15">
        <f t="shared" si="26"/>
        <v>0.30000000000000004</v>
      </c>
      <c r="AV15">
        <f t="shared" si="26"/>
        <v>0.30000000000000004</v>
      </c>
      <c r="AW15">
        <f t="shared" si="27"/>
        <v>0.32499999999999996</v>
      </c>
    </row>
    <row r="16" spans="2:49" x14ac:dyDescent="0.25">
      <c r="B16">
        <v>6.5</v>
      </c>
      <c r="D16">
        <v>2.2999999999999998</v>
      </c>
      <c r="E16">
        <v>1.8</v>
      </c>
      <c r="F16">
        <v>1.4</v>
      </c>
      <c r="G16">
        <v>1.5</v>
      </c>
      <c r="H16">
        <f t="shared" si="28"/>
        <v>1.75</v>
      </c>
      <c r="I16">
        <f t="shared" si="0"/>
        <v>0.40414518843273739</v>
      </c>
      <c r="J16">
        <f t="shared" si="1"/>
        <v>1.4999999999999998</v>
      </c>
      <c r="K16">
        <f t="shared" si="1"/>
        <v>1</v>
      </c>
      <c r="L16">
        <f t="shared" si="1"/>
        <v>0.59999999999999987</v>
      </c>
      <c r="M16">
        <f t="shared" si="2"/>
        <v>0.9</v>
      </c>
      <c r="N16">
        <f t="shared" si="3"/>
        <v>0.99999999999999989</v>
      </c>
      <c r="O16">
        <f t="shared" si="4"/>
        <v>0.37416573867739411</v>
      </c>
      <c r="P16">
        <f t="shared" si="29"/>
        <v>1.1749999999999998</v>
      </c>
      <c r="Q16">
        <f t="shared" si="5"/>
        <v>0.67499999999999993</v>
      </c>
      <c r="R16">
        <f t="shared" si="6"/>
        <v>0.2749999999999998</v>
      </c>
      <c r="S16">
        <f t="shared" si="7"/>
        <v>0.57499999999999996</v>
      </c>
      <c r="T16">
        <f t="shared" si="8"/>
        <v>0.67499999999999982</v>
      </c>
      <c r="U16">
        <f t="shared" si="9"/>
        <v>0.37416573867739417</v>
      </c>
      <c r="V16">
        <v>2.2999999999999998</v>
      </c>
      <c r="W16">
        <v>1.9</v>
      </c>
      <c r="X16">
        <v>1.4</v>
      </c>
      <c r="Y16">
        <v>1.7</v>
      </c>
      <c r="Z16">
        <f t="shared" si="10"/>
        <v>1.825</v>
      </c>
      <c r="AA16">
        <f t="shared" si="11"/>
        <v>0.37749172176353601</v>
      </c>
      <c r="AB16">
        <f t="shared" si="12"/>
        <v>1.4</v>
      </c>
      <c r="AC16">
        <f t="shared" si="13"/>
        <v>1.2</v>
      </c>
      <c r="AD16">
        <f t="shared" si="14"/>
        <v>0.59999999999999987</v>
      </c>
      <c r="AE16">
        <f t="shared" si="14"/>
        <v>0.89999999999999991</v>
      </c>
      <c r="AF16">
        <f t="shared" si="15"/>
        <v>1.0249999999999999</v>
      </c>
      <c r="AG16">
        <f t="shared" si="16"/>
        <v>0.34999999999999987</v>
      </c>
      <c r="AH16">
        <f t="shared" si="17"/>
        <v>1.0749999999999997</v>
      </c>
      <c r="AI16">
        <f t="shared" si="18"/>
        <v>0.87499999999999989</v>
      </c>
      <c r="AJ16">
        <f t="shared" si="19"/>
        <v>0.2749999999999998</v>
      </c>
      <c r="AK16">
        <f t="shared" si="20"/>
        <v>0.57499999999999984</v>
      </c>
      <c r="AL16">
        <f t="shared" si="21"/>
        <v>0.69999999999999984</v>
      </c>
      <c r="AM16">
        <f t="shared" si="22"/>
        <v>0.34999999999999987</v>
      </c>
      <c r="AN16">
        <v>1.3</v>
      </c>
      <c r="AO16">
        <v>1.1000000000000001</v>
      </c>
      <c r="AP16">
        <v>1.1000000000000001</v>
      </c>
      <c r="AQ16">
        <v>0.9</v>
      </c>
      <c r="AR16">
        <f t="shared" si="23"/>
        <v>1.1000000000000001</v>
      </c>
      <c r="AS16">
        <f t="shared" si="24"/>
        <v>0.4</v>
      </c>
      <c r="AT16">
        <f t="shared" si="25"/>
        <v>0.30000000000000004</v>
      </c>
      <c r="AU16">
        <f t="shared" si="26"/>
        <v>0.40000000000000013</v>
      </c>
      <c r="AV16">
        <f t="shared" si="26"/>
        <v>0.20000000000000007</v>
      </c>
      <c r="AW16">
        <f t="shared" si="27"/>
        <v>0.32500000000000007</v>
      </c>
    </row>
    <row r="17" spans="2:49" x14ac:dyDescent="0.25">
      <c r="B17">
        <v>7</v>
      </c>
      <c r="D17">
        <v>2.4</v>
      </c>
      <c r="E17">
        <v>1.9</v>
      </c>
      <c r="F17">
        <v>1.4</v>
      </c>
      <c r="G17">
        <v>1.5</v>
      </c>
      <c r="H17">
        <f t="shared" si="28"/>
        <v>1.7999999999999998</v>
      </c>
      <c r="I17">
        <f t="shared" si="0"/>
        <v>0.45460605656619557</v>
      </c>
      <c r="J17">
        <f t="shared" si="1"/>
        <v>1.5999999999999999</v>
      </c>
      <c r="K17">
        <f t="shared" si="1"/>
        <v>1.0999999999999999</v>
      </c>
      <c r="L17">
        <f t="shared" si="1"/>
        <v>0.59999999999999987</v>
      </c>
      <c r="M17">
        <f t="shared" si="2"/>
        <v>0.9</v>
      </c>
      <c r="N17">
        <f t="shared" si="3"/>
        <v>1.05</v>
      </c>
      <c r="O17">
        <f t="shared" si="4"/>
        <v>0.42031734043061614</v>
      </c>
      <c r="P17">
        <f t="shared" si="29"/>
        <v>1.2499999999999998</v>
      </c>
      <c r="Q17">
        <f t="shared" si="5"/>
        <v>0.74999999999999978</v>
      </c>
      <c r="R17">
        <f t="shared" si="6"/>
        <v>0.24999999999999978</v>
      </c>
      <c r="S17">
        <f t="shared" si="7"/>
        <v>0.54999999999999993</v>
      </c>
      <c r="T17">
        <f t="shared" si="8"/>
        <v>0.69999999999999973</v>
      </c>
      <c r="U17">
        <f t="shared" si="9"/>
        <v>0.42031734043061658</v>
      </c>
      <c r="V17">
        <v>2.4</v>
      </c>
      <c r="W17">
        <v>2</v>
      </c>
      <c r="X17">
        <v>1.5</v>
      </c>
      <c r="Y17">
        <v>1.8</v>
      </c>
      <c r="Z17">
        <f t="shared" si="10"/>
        <v>1.925</v>
      </c>
      <c r="AA17">
        <f t="shared" si="11"/>
        <v>0.37749172176353679</v>
      </c>
      <c r="AB17">
        <f t="shared" si="12"/>
        <v>1.5</v>
      </c>
      <c r="AC17">
        <f t="shared" si="13"/>
        <v>1.3</v>
      </c>
      <c r="AD17">
        <f t="shared" si="14"/>
        <v>0.7</v>
      </c>
      <c r="AE17">
        <f t="shared" si="14"/>
        <v>1</v>
      </c>
      <c r="AF17">
        <f t="shared" si="15"/>
        <v>1.125</v>
      </c>
      <c r="AG17">
        <f t="shared" si="16"/>
        <v>0.35000000000000031</v>
      </c>
      <c r="AH17">
        <f t="shared" si="17"/>
        <v>1.1499999999999999</v>
      </c>
      <c r="AI17">
        <f t="shared" si="18"/>
        <v>0.95</v>
      </c>
      <c r="AJ17">
        <f t="shared" si="19"/>
        <v>0.34999999999999987</v>
      </c>
      <c r="AK17">
        <f t="shared" si="20"/>
        <v>0.64999999999999991</v>
      </c>
      <c r="AL17">
        <f t="shared" si="21"/>
        <v>0.7749999999999998</v>
      </c>
      <c r="AM17">
        <f t="shared" si="22"/>
        <v>0.35000000000000031</v>
      </c>
      <c r="AN17">
        <v>1.3</v>
      </c>
      <c r="AO17">
        <v>1.2</v>
      </c>
      <c r="AP17">
        <v>1.1000000000000001</v>
      </c>
      <c r="AQ17">
        <v>0.9</v>
      </c>
      <c r="AR17">
        <f t="shared" si="23"/>
        <v>1.125</v>
      </c>
      <c r="AS17">
        <f t="shared" si="24"/>
        <v>0.4</v>
      </c>
      <c r="AT17">
        <f t="shared" si="25"/>
        <v>0.39999999999999991</v>
      </c>
      <c r="AU17">
        <f t="shared" si="26"/>
        <v>0.40000000000000013</v>
      </c>
      <c r="AV17">
        <f t="shared" si="26"/>
        <v>0.20000000000000007</v>
      </c>
      <c r="AW17">
        <f t="shared" si="27"/>
        <v>0.35000000000000009</v>
      </c>
    </row>
    <row r="18" spans="2:49" x14ac:dyDescent="0.25">
      <c r="B18">
        <v>7.5</v>
      </c>
      <c r="D18">
        <v>2.2999999999999998</v>
      </c>
      <c r="E18">
        <v>1.9</v>
      </c>
      <c r="F18">
        <v>1.5</v>
      </c>
      <c r="G18">
        <v>1.5</v>
      </c>
      <c r="H18">
        <f t="shared" si="28"/>
        <v>1.7999999999999998</v>
      </c>
      <c r="I18">
        <f t="shared" si="0"/>
        <v>0.38297084310253576</v>
      </c>
      <c r="J18">
        <f t="shared" si="1"/>
        <v>1.4999999999999998</v>
      </c>
      <c r="K18">
        <f t="shared" si="1"/>
        <v>1.0999999999999999</v>
      </c>
      <c r="L18">
        <f t="shared" si="1"/>
        <v>0.7</v>
      </c>
      <c r="M18">
        <f t="shared" si="2"/>
        <v>0.9</v>
      </c>
      <c r="N18">
        <f t="shared" si="3"/>
        <v>1.05</v>
      </c>
      <c r="O18">
        <f t="shared" si="4"/>
        <v>0.34156502553198603</v>
      </c>
      <c r="P18">
        <f t="shared" si="29"/>
        <v>1.0999999999999996</v>
      </c>
      <c r="Q18">
        <f t="shared" si="5"/>
        <v>0.69999999999999973</v>
      </c>
      <c r="R18">
        <f t="shared" si="6"/>
        <v>0.29999999999999988</v>
      </c>
      <c r="S18">
        <f t="shared" si="7"/>
        <v>0.49999999999999994</v>
      </c>
      <c r="T18">
        <f t="shared" si="8"/>
        <v>0.6499999999999998</v>
      </c>
      <c r="U18">
        <f t="shared" si="9"/>
        <v>0.34156502553198642</v>
      </c>
      <c r="V18">
        <v>2.4</v>
      </c>
      <c r="W18">
        <v>1.9</v>
      </c>
      <c r="X18">
        <v>1.4</v>
      </c>
      <c r="Y18">
        <v>1.8</v>
      </c>
      <c r="Z18">
        <f t="shared" si="10"/>
        <v>1.8749999999999998</v>
      </c>
      <c r="AA18">
        <f t="shared" si="11"/>
        <v>0.41129875597510301</v>
      </c>
      <c r="AB18">
        <f t="shared" si="12"/>
        <v>1.5</v>
      </c>
      <c r="AC18">
        <f t="shared" si="13"/>
        <v>1.2</v>
      </c>
      <c r="AD18">
        <f t="shared" si="14"/>
        <v>0.59999999999999987</v>
      </c>
      <c r="AE18">
        <f t="shared" si="14"/>
        <v>1</v>
      </c>
      <c r="AF18">
        <f t="shared" si="15"/>
        <v>1.075</v>
      </c>
      <c r="AG18">
        <f t="shared" si="16"/>
        <v>0.37749172176353757</v>
      </c>
      <c r="AH18">
        <f t="shared" si="17"/>
        <v>1.0999999999999999</v>
      </c>
      <c r="AI18">
        <f t="shared" si="18"/>
        <v>0.79999999999999982</v>
      </c>
      <c r="AJ18">
        <f t="shared" si="19"/>
        <v>0.19999999999999979</v>
      </c>
      <c r="AK18">
        <f t="shared" si="20"/>
        <v>0.59999999999999987</v>
      </c>
      <c r="AL18">
        <f t="shared" si="21"/>
        <v>0.67499999999999982</v>
      </c>
      <c r="AM18">
        <f t="shared" si="22"/>
        <v>0.37749172176353746</v>
      </c>
      <c r="AN18">
        <v>1.3</v>
      </c>
      <c r="AO18">
        <v>1.3</v>
      </c>
      <c r="AP18">
        <v>1.1000000000000001</v>
      </c>
      <c r="AQ18">
        <v>1</v>
      </c>
      <c r="AR18">
        <f t="shared" si="23"/>
        <v>1.175</v>
      </c>
      <c r="AS18">
        <f t="shared" si="24"/>
        <v>0.4</v>
      </c>
      <c r="AT18">
        <f t="shared" si="25"/>
        <v>0.5</v>
      </c>
      <c r="AU18">
        <f t="shared" si="26"/>
        <v>0.40000000000000013</v>
      </c>
      <c r="AV18">
        <f t="shared" si="26"/>
        <v>0.30000000000000004</v>
      </c>
      <c r="AW18">
        <f t="shared" si="27"/>
        <v>0.40000000000000008</v>
      </c>
    </row>
    <row r="19" spans="2:49" x14ac:dyDescent="0.25">
      <c r="B19">
        <v>8</v>
      </c>
      <c r="D19">
        <v>2.2000000000000002</v>
      </c>
      <c r="E19">
        <v>2</v>
      </c>
      <c r="F19">
        <v>1.5</v>
      </c>
      <c r="G19">
        <v>1.5</v>
      </c>
      <c r="H19">
        <f>AVERAGE(D19:G19)</f>
        <v>1.8</v>
      </c>
      <c r="I19">
        <f t="shared" si="0"/>
        <v>0.35590260840104326</v>
      </c>
      <c r="J19">
        <f t="shared" si="1"/>
        <v>1.4000000000000001</v>
      </c>
      <c r="K19">
        <f t="shared" si="1"/>
        <v>1.2</v>
      </c>
      <c r="L19">
        <f t="shared" si="1"/>
        <v>0.7</v>
      </c>
      <c r="M19">
        <f t="shared" si="2"/>
        <v>0.9</v>
      </c>
      <c r="N19">
        <f t="shared" si="3"/>
        <v>1.05</v>
      </c>
      <c r="O19">
        <f t="shared" si="4"/>
        <v>0.31091263510296052</v>
      </c>
      <c r="P19">
        <f t="shared" si="29"/>
        <v>0.95000000000000018</v>
      </c>
      <c r="Q19">
        <f t="shared" si="5"/>
        <v>0.75</v>
      </c>
      <c r="R19">
        <f t="shared" si="6"/>
        <v>0.24999999999999994</v>
      </c>
      <c r="S19">
        <f t="shared" si="7"/>
        <v>0.45</v>
      </c>
      <c r="T19">
        <f t="shared" si="8"/>
        <v>0.60000000000000009</v>
      </c>
      <c r="U19">
        <f t="shared" si="9"/>
        <v>0.31091263510296052</v>
      </c>
      <c r="V19">
        <v>2.4</v>
      </c>
      <c r="W19">
        <v>2</v>
      </c>
      <c r="X19">
        <v>1.5</v>
      </c>
      <c r="Y19">
        <v>1.9</v>
      </c>
      <c r="Z19">
        <f t="shared" si="10"/>
        <v>1.9500000000000002</v>
      </c>
      <c r="AA19">
        <f t="shared" si="11"/>
        <v>0.36968455021364571</v>
      </c>
      <c r="AB19">
        <f t="shared" si="12"/>
        <v>1.5</v>
      </c>
      <c r="AC19">
        <f t="shared" si="13"/>
        <v>1.3</v>
      </c>
      <c r="AD19">
        <f t="shared" si="14"/>
        <v>0.7</v>
      </c>
      <c r="AE19">
        <f t="shared" si="14"/>
        <v>1.0999999999999999</v>
      </c>
      <c r="AF19">
        <f t="shared" si="15"/>
        <v>1.1499999999999999</v>
      </c>
      <c r="AG19">
        <f t="shared" si="16"/>
        <v>0.34156502553198731</v>
      </c>
      <c r="AH19">
        <f t="shared" si="17"/>
        <v>1.05</v>
      </c>
      <c r="AI19">
        <f t="shared" si="18"/>
        <v>0.85000000000000009</v>
      </c>
      <c r="AJ19">
        <f t="shared" si="19"/>
        <v>0.24999999999999994</v>
      </c>
      <c r="AK19">
        <f t="shared" si="20"/>
        <v>0.64999999999999991</v>
      </c>
      <c r="AL19">
        <f t="shared" si="21"/>
        <v>0.7</v>
      </c>
      <c r="AM19">
        <f t="shared" si="22"/>
        <v>0.34156502553198675</v>
      </c>
      <c r="AN19">
        <v>1.4</v>
      </c>
      <c r="AO19">
        <v>1.3</v>
      </c>
      <c r="AP19">
        <v>1.1000000000000001</v>
      </c>
      <c r="AQ19">
        <v>1.1000000000000001</v>
      </c>
      <c r="AR19">
        <f t="shared" si="23"/>
        <v>1.2250000000000001</v>
      </c>
      <c r="AS19">
        <f t="shared" si="24"/>
        <v>0.49999999999999989</v>
      </c>
      <c r="AT19">
        <f t="shared" si="25"/>
        <v>0.5</v>
      </c>
      <c r="AU19">
        <f t="shared" si="26"/>
        <v>0.40000000000000013</v>
      </c>
      <c r="AV19">
        <f t="shared" si="26"/>
        <v>0.40000000000000013</v>
      </c>
      <c r="AW19">
        <f t="shared" si="27"/>
        <v>0.45</v>
      </c>
    </row>
    <row r="20" spans="2:49" x14ac:dyDescent="0.25">
      <c r="B20">
        <v>8.5</v>
      </c>
      <c r="D20">
        <v>2.2999999999999998</v>
      </c>
      <c r="E20">
        <v>2.2000000000000002</v>
      </c>
      <c r="F20">
        <v>1.4</v>
      </c>
      <c r="G20">
        <v>1.5</v>
      </c>
      <c r="H20">
        <f t="shared" si="28"/>
        <v>1.85</v>
      </c>
      <c r="I20">
        <f t="shared" si="0"/>
        <v>0.46547466812563021</v>
      </c>
      <c r="J20">
        <f t="shared" si="1"/>
        <v>1.4999999999999998</v>
      </c>
      <c r="K20">
        <f t="shared" si="1"/>
        <v>1.4000000000000001</v>
      </c>
      <c r="L20">
        <f t="shared" si="1"/>
        <v>0.59999999999999987</v>
      </c>
      <c r="M20">
        <f t="shared" si="2"/>
        <v>0.9</v>
      </c>
      <c r="N20">
        <f t="shared" si="3"/>
        <v>1.1000000000000001</v>
      </c>
      <c r="O20">
        <f t="shared" si="4"/>
        <v>0.42426406871192784</v>
      </c>
      <c r="P20">
        <f t="shared" si="29"/>
        <v>1.0249999999999997</v>
      </c>
      <c r="Q20">
        <f t="shared" si="5"/>
        <v>0.92500000000000004</v>
      </c>
      <c r="R20">
        <f t="shared" si="6"/>
        <v>0.12499999999999983</v>
      </c>
      <c r="S20">
        <f t="shared" si="7"/>
        <v>0.42499999999999999</v>
      </c>
      <c r="T20">
        <f t="shared" si="8"/>
        <v>0.62499999999999989</v>
      </c>
      <c r="U20">
        <f t="shared" si="9"/>
        <v>0.42426406871192834</v>
      </c>
      <c r="V20">
        <v>2.2999999999999998</v>
      </c>
      <c r="W20">
        <v>2.2000000000000002</v>
      </c>
      <c r="X20">
        <v>1.5</v>
      </c>
      <c r="Y20">
        <v>1.9</v>
      </c>
      <c r="Z20">
        <f t="shared" si="10"/>
        <v>1.9750000000000001</v>
      </c>
      <c r="AA20">
        <f t="shared" si="11"/>
        <v>0.35939764421412929</v>
      </c>
      <c r="AB20">
        <f t="shared" si="12"/>
        <v>1.4</v>
      </c>
      <c r="AC20">
        <f t="shared" si="13"/>
        <v>1.5000000000000002</v>
      </c>
      <c r="AD20">
        <f t="shared" si="14"/>
        <v>0.7</v>
      </c>
      <c r="AE20">
        <f t="shared" si="14"/>
        <v>1.0999999999999999</v>
      </c>
      <c r="AF20">
        <f t="shared" si="15"/>
        <v>1.175</v>
      </c>
      <c r="AG20">
        <f t="shared" si="16"/>
        <v>0.35939764421413051</v>
      </c>
      <c r="AH20">
        <f t="shared" si="17"/>
        <v>0.92499999999999982</v>
      </c>
      <c r="AI20">
        <f t="shared" si="18"/>
        <v>1.0250000000000001</v>
      </c>
      <c r="AJ20">
        <f t="shared" si="19"/>
        <v>0.22499999999999992</v>
      </c>
      <c r="AK20">
        <f t="shared" si="20"/>
        <v>0.62499999999999978</v>
      </c>
      <c r="AL20">
        <f t="shared" si="21"/>
        <v>0.7</v>
      </c>
      <c r="AM20">
        <f t="shared" si="22"/>
        <v>0.3593976442141304</v>
      </c>
      <c r="AN20">
        <v>1.5</v>
      </c>
      <c r="AO20">
        <v>1.3</v>
      </c>
      <c r="AP20">
        <v>1.2</v>
      </c>
      <c r="AQ20">
        <v>1</v>
      </c>
      <c r="AR20">
        <f t="shared" si="23"/>
        <v>1.25</v>
      </c>
      <c r="AS20">
        <f t="shared" si="24"/>
        <v>0.6</v>
      </c>
      <c r="AT20">
        <f t="shared" si="25"/>
        <v>0.5</v>
      </c>
      <c r="AU20">
        <f t="shared" si="26"/>
        <v>0.5</v>
      </c>
      <c r="AV20">
        <f t="shared" si="26"/>
        <v>0.30000000000000004</v>
      </c>
      <c r="AW20">
        <f t="shared" si="27"/>
        <v>0.47500000000000003</v>
      </c>
    </row>
    <row r="21" spans="2:49" x14ac:dyDescent="0.25">
      <c r="B21">
        <v>9</v>
      </c>
      <c r="D21">
        <v>2.4</v>
      </c>
      <c r="E21">
        <v>2.1</v>
      </c>
      <c r="F21">
        <v>1.6</v>
      </c>
      <c r="G21">
        <v>1.5</v>
      </c>
      <c r="H21">
        <f t="shared" si="28"/>
        <v>1.9</v>
      </c>
      <c r="I21">
        <f t="shared" si="0"/>
        <v>0.42426406871192884</v>
      </c>
      <c r="J21">
        <f t="shared" si="1"/>
        <v>1.5999999999999999</v>
      </c>
      <c r="K21">
        <f t="shared" si="1"/>
        <v>1.3</v>
      </c>
      <c r="L21">
        <f t="shared" si="1"/>
        <v>0.8</v>
      </c>
      <c r="M21">
        <f t="shared" si="2"/>
        <v>0.9</v>
      </c>
      <c r="N21">
        <f t="shared" si="3"/>
        <v>1.1500000000000001</v>
      </c>
      <c r="O21">
        <f t="shared" si="4"/>
        <v>0.36968455021364732</v>
      </c>
      <c r="P21">
        <f t="shared" si="29"/>
        <v>1.1499999999999999</v>
      </c>
      <c r="Q21">
        <f t="shared" si="5"/>
        <v>0.85</v>
      </c>
      <c r="R21">
        <f t="shared" si="6"/>
        <v>0.35</v>
      </c>
      <c r="S21">
        <f t="shared" si="7"/>
        <v>0.44999999999999996</v>
      </c>
      <c r="T21">
        <f t="shared" si="8"/>
        <v>0.7</v>
      </c>
      <c r="U21">
        <f t="shared" si="9"/>
        <v>0.36968455021364743</v>
      </c>
      <c r="V21">
        <v>2.2999999999999998</v>
      </c>
      <c r="W21">
        <v>2</v>
      </c>
      <c r="X21">
        <v>1.7</v>
      </c>
      <c r="Y21">
        <v>2</v>
      </c>
      <c r="Z21">
        <f t="shared" si="10"/>
        <v>2</v>
      </c>
      <c r="AA21">
        <f t="shared" si="11"/>
        <v>0.24494897427831763</v>
      </c>
      <c r="AB21">
        <f t="shared" si="12"/>
        <v>1.4</v>
      </c>
      <c r="AC21">
        <f t="shared" si="13"/>
        <v>1.3</v>
      </c>
      <c r="AD21">
        <f t="shared" si="14"/>
        <v>0.89999999999999991</v>
      </c>
      <c r="AE21">
        <f t="shared" si="14"/>
        <v>1.2</v>
      </c>
      <c r="AF21">
        <f t="shared" si="15"/>
        <v>1.2</v>
      </c>
      <c r="AG21">
        <f t="shared" si="16"/>
        <v>0.21602468994692911</v>
      </c>
      <c r="AH21">
        <f t="shared" si="17"/>
        <v>0.94999999999999984</v>
      </c>
      <c r="AI21">
        <f t="shared" si="18"/>
        <v>0.85</v>
      </c>
      <c r="AJ21">
        <f t="shared" si="19"/>
        <v>0.44999999999999984</v>
      </c>
      <c r="AK21">
        <f t="shared" si="20"/>
        <v>0.74999999999999989</v>
      </c>
      <c r="AL21">
        <f t="shared" si="21"/>
        <v>0.74999999999999989</v>
      </c>
      <c r="AM21">
        <f t="shared" si="22"/>
        <v>0.21602468994692878</v>
      </c>
      <c r="AN21">
        <v>1.5</v>
      </c>
      <c r="AO21">
        <v>1.3</v>
      </c>
      <c r="AP21">
        <v>1.1000000000000001</v>
      </c>
      <c r="AQ21">
        <v>1</v>
      </c>
      <c r="AR21">
        <f t="shared" si="23"/>
        <v>1.2250000000000001</v>
      </c>
      <c r="AS21">
        <f t="shared" si="24"/>
        <v>0.6</v>
      </c>
      <c r="AT21">
        <f t="shared" si="25"/>
        <v>0.5</v>
      </c>
      <c r="AU21">
        <f t="shared" si="26"/>
        <v>0.40000000000000013</v>
      </c>
      <c r="AV21">
        <f t="shared" si="26"/>
        <v>0.30000000000000004</v>
      </c>
      <c r="AW21">
        <f t="shared" si="27"/>
        <v>0.45000000000000007</v>
      </c>
    </row>
    <row r="22" spans="2:49" x14ac:dyDescent="0.25">
      <c r="B22">
        <v>9.5</v>
      </c>
      <c r="D22">
        <v>2.4</v>
      </c>
      <c r="E22">
        <v>2.1</v>
      </c>
      <c r="F22">
        <v>1.6</v>
      </c>
      <c r="G22">
        <v>1.5</v>
      </c>
      <c r="H22">
        <f t="shared" si="28"/>
        <v>1.9</v>
      </c>
      <c r="I22">
        <f t="shared" si="0"/>
        <v>0.42426406871192884</v>
      </c>
      <c r="J22">
        <f t="shared" si="1"/>
        <v>1.5999999999999999</v>
      </c>
      <c r="K22">
        <f t="shared" si="1"/>
        <v>1.3</v>
      </c>
      <c r="L22">
        <f t="shared" si="1"/>
        <v>0.8</v>
      </c>
      <c r="M22">
        <f t="shared" si="2"/>
        <v>0.9</v>
      </c>
      <c r="N22">
        <f t="shared" si="3"/>
        <v>1.1500000000000001</v>
      </c>
      <c r="O22">
        <f t="shared" si="4"/>
        <v>0.36968455021364732</v>
      </c>
      <c r="P22">
        <f t="shared" si="29"/>
        <v>1.0749999999999997</v>
      </c>
      <c r="Q22">
        <f t="shared" si="5"/>
        <v>0.77499999999999991</v>
      </c>
      <c r="R22">
        <f t="shared" si="6"/>
        <v>0.27499999999999991</v>
      </c>
      <c r="S22">
        <f t="shared" si="7"/>
        <v>0.37499999999999989</v>
      </c>
      <c r="T22">
        <f t="shared" si="8"/>
        <v>0.62499999999999989</v>
      </c>
      <c r="U22">
        <f t="shared" si="9"/>
        <v>0.3696845502136471</v>
      </c>
      <c r="V22">
        <v>2.2999999999999998</v>
      </c>
      <c r="W22">
        <v>2.1</v>
      </c>
      <c r="X22">
        <v>1.8</v>
      </c>
      <c r="Y22">
        <v>2</v>
      </c>
      <c r="Z22">
        <f t="shared" si="10"/>
        <v>2.0499999999999998</v>
      </c>
      <c r="AA22">
        <f t="shared" si="11"/>
        <v>0.20816659994661318</v>
      </c>
      <c r="AB22">
        <f t="shared" si="12"/>
        <v>1.4</v>
      </c>
      <c r="AC22">
        <f t="shared" si="13"/>
        <v>1.4000000000000001</v>
      </c>
      <c r="AD22">
        <f t="shared" si="14"/>
        <v>1</v>
      </c>
      <c r="AE22">
        <f t="shared" si="14"/>
        <v>1.2</v>
      </c>
      <c r="AF22">
        <f t="shared" si="15"/>
        <v>1.25</v>
      </c>
      <c r="AG22">
        <f t="shared" si="16"/>
        <v>0.19148542155126713</v>
      </c>
      <c r="AH22">
        <f t="shared" si="17"/>
        <v>0.87499999999999978</v>
      </c>
      <c r="AI22">
        <f t="shared" si="18"/>
        <v>0.875</v>
      </c>
      <c r="AJ22">
        <f t="shared" si="19"/>
        <v>0.47499999999999987</v>
      </c>
      <c r="AK22">
        <f t="shared" si="20"/>
        <v>0.67499999999999982</v>
      </c>
      <c r="AL22">
        <f t="shared" si="21"/>
        <v>0.72499999999999987</v>
      </c>
      <c r="AM22">
        <f t="shared" si="22"/>
        <v>0.19148542155126788</v>
      </c>
      <c r="AN22">
        <v>1.6</v>
      </c>
      <c r="AO22">
        <v>1.3</v>
      </c>
      <c r="AP22">
        <v>1.2</v>
      </c>
      <c r="AQ22">
        <v>1.1000000000000001</v>
      </c>
      <c r="AR22">
        <f t="shared" si="23"/>
        <v>1.3000000000000003</v>
      </c>
      <c r="AS22">
        <f t="shared" si="24"/>
        <v>0.70000000000000007</v>
      </c>
      <c r="AT22">
        <f t="shared" si="25"/>
        <v>0.5</v>
      </c>
      <c r="AU22">
        <f t="shared" si="26"/>
        <v>0.5</v>
      </c>
      <c r="AV22">
        <f t="shared" si="26"/>
        <v>0.40000000000000013</v>
      </c>
      <c r="AW22">
        <f t="shared" si="27"/>
        <v>0.52500000000000013</v>
      </c>
    </row>
    <row r="23" spans="2:49" x14ac:dyDescent="0.25">
      <c r="B23">
        <v>10</v>
      </c>
      <c r="D23">
        <v>2.4</v>
      </c>
      <c r="E23">
        <v>2.1</v>
      </c>
      <c r="F23">
        <v>1.6</v>
      </c>
      <c r="G23">
        <v>1.6</v>
      </c>
      <c r="H23">
        <f t="shared" si="28"/>
        <v>1.9249999999999998</v>
      </c>
      <c r="I23">
        <f t="shared" si="0"/>
        <v>0.39475730941090159</v>
      </c>
      <c r="J23">
        <f t="shared" si="1"/>
        <v>1.5999999999999999</v>
      </c>
      <c r="K23">
        <f t="shared" si="1"/>
        <v>1.3</v>
      </c>
      <c r="L23">
        <f t="shared" si="1"/>
        <v>0.8</v>
      </c>
      <c r="M23">
        <f t="shared" si="2"/>
        <v>1</v>
      </c>
      <c r="N23">
        <f t="shared" si="3"/>
        <v>1.175</v>
      </c>
      <c r="O23">
        <f t="shared" si="4"/>
        <v>0.34999999999999987</v>
      </c>
      <c r="P23">
        <f t="shared" si="29"/>
        <v>1.0999999999999999</v>
      </c>
      <c r="Q23">
        <f t="shared" si="5"/>
        <v>0.8</v>
      </c>
      <c r="R23">
        <f t="shared" si="6"/>
        <v>0.30000000000000004</v>
      </c>
      <c r="S23">
        <f t="shared" si="7"/>
        <v>0.5</v>
      </c>
      <c r="T23">
        <f t="shared" si="8"/>
        <v>0.67500000000000004</v>
      </c>
      <c r="U23">
        <f t="shared" si="9"/>
        <v>0.34999999999999987</v>
      </c>
      <c r="V23">
        <v>2.4</v>
      </c>
      <c r="W23">
        <v>2.2999999999999998</v>
      </c>
      <c r="X23">
        <v>1.8</v>
      </c>
      <c r="Y23">
        <v>2</v>
      </c>
      <c r="Z23">
        <f t="shared" si="10"/>
        <v>2.125</v>
      </c>
      <c r="AA23">
        <f t="shared" si="11"/>
        <v>0.27537852736430457</v>
      </c>
      <c r="AB23">
        <f t="shared" si="12"/>
        <v>1.5</v>
      </c>
      <c r="AC23">
        <f t="shared" si="13"/>
        <v>1.5999999999999999</v>
      </c>
      <c r="AD23">
        <f t="shared" si="14"/>
        <v>1</v>
      </c>
      <c r="AE23">
        <f t="shared" si="14"/>
        <v>1.2</v>
      </c>
      <c r="AF23">
        <f t="shared" si="15"/>
        <v>1.325</v>
      </c>
      <c r="AG23">
        <f t="shared" si="16"/>
        <v>0.27537852736430513</v>
      </c>
      <c r="AH23">
        <f t="shared" si="17"/>
        <v>1</v>
      </c>
      <c r="AI23">
        <f t="shared" si="18"/>
        <v>1.0999999999999999</v>
      </c>
      <c r="AJ23">
        <f t="shared" si="19"/>
        <v>0.5</v>
      </c>
      <c r="AK23">
        <f t="shared" si="20"/>
        <v>0.7</v>
      </c>
      <c r="AL23">
        <f t="shared" si="21"/>
        <v>0.82499999999999996</v>
      </c>
      <c r="AM23">
        <f t="shared" si="22"/>
        <v>0.27537852736430513</v>
      </c>
      <c r="AN23">
        <v>1.5</v>
      </c>
      <c r="AO23">
        <v>1.3</v>
      </c>
      <c r="AP23">
        <v>1.2</v>
      </c>
      <c r="AQ23">
        <v>1.1000000000000001</v>
      </c>
      <c r="AR23">
        <f t="shared" si="23"/>
        <v>1.2749999999999999</v>
      </c>
      <c r="AS23">
        <f t="shared" si="24"/>
        <v>0.6</v>
      </c>
      <c r="AT23">
        <f t="shared" si="25"/>
        <v>0.5</v>
      </c>
      <c r="AU23">
        <f t="shared" si="26"/>
        <v>0.5</v>
      </c>
      <c r="AV23">
        <f t="shared" si="26"/>
        <v>0.40000000000000013</v>
      </c>
      <c r="AW23">
        <f t="shared" si="27"/>
        <v>0.5</v>
      </c>
    </row>
    <row r="32" spans="2:49" x14ac:dyDescent="0.25">
      <c r="C32" t="s">
        <v>55</v>
      </c>
    </row>
    <row r="33" spans="3:50" ht="15.75" thickBot="1" x14ac:dyDescent="0.3"/>
    <row r="34" spans="3:50" x14ac:dyDescent="0.25">
      <c r="C34" s="5"/>
      <c r="D34" s="5">
        <v>2.1</v>
      </c>
      <c r="E34" s="5">
        <v>2.1</v>
      </c>
    </row>
    <row r="35" spans="3:50" x14ac:dyDescent="0.25">
      <c r="C35" t="s">
        <v>9</v>
      </c>
      <c r="D35">
        <v>1.5333333333333332</v>
      </c>
      <c r="E35">
        <v>1.5</v>
      </c>
    </row>
    <row r="36" spans="3:50" x14ac:dyDescent="0.25">
      <c r="C36" t="s">
        <v>10</v>
      </c>
      <c r="D36">
        <v>2.3333333333333338E-2</v>
      </c>
      <c r="E36">
        <v>8.9999999999999858E-2</v>
      </c>
    </row>
    <row r="37" spans="3:50" x14ac:dyDescent="0.25">
      <c r="C37" t="s">
        <v>11</v>
      </c>
      <c r="D37">
        <v>3</v>
      </c>
      <c r="E37">
        <v>3</v>
      </c>
    </row>
    <row r="38" spans="3:50" x14ac:dyDescent="0.25">
      <c r="C38" t="s">
        <v>56</v>
      </c>
      <c r="D38">
        <v>5.6666666666666601E-2</v>
      </c>
    </row>
    <row r="39" spans="3:50" x14ac:dyDescent="0.25">
      <c r="C39" t="s">
        <v>12</v>
      </c>
      <c r="D39">
        <v>0</v>
      </c>
    </row>
    <row r="40" spans="3:50" x14ac:dyDescent="0.25">
      <c r="C40" t="s">
        <v>13</v>
      </c>
      <c r="D40">
        <v>4</v>
      </c>
    </row>
    <row r="41" spans="3:50" x14ac:dyDescent="0.25">
      <c r="C41" t="s">
        <v>14</v>
      </c>
      <c r="D41">
        <v>0.17149858514250835</v>
      </c>
    </row>
    <row r="42" spans="3:50" x14ac:dyDescent="0.25">
      <c r="C42" t="s">
        <v>15</v>
      </c>
      <c r="D42">
        <v>0.43607908035330822</v>
      </c>
    </row>
    <row r="43" spans="3:50" x14ac:dyDescent="0.25">
      <c r="C43" t="s">
        <v>16</v>
      </c>
      <c r="D43">
        <v>2.1318467863266499</v>
      </c>
    </row>
    <row r="44" spans="3:50" x14ac:dyDescent="0.25">
      <c r="C44" t="s">
        <v>17</v>
      </c>
      <c r="D44">
        <v>0.87215816070661645</v>
      </c>
    </row>
    <row r="45" spans="3:50" ht="15.75" thickBot="1" x14ac:dyDescent="0.3">
      <c r="C45" s="6" t="s">
        <v>18</v>
      </c>
      <c r="D45" s="6">
        <v>2.7764451051977934</v>
      </c>
      <c r="E45" s="6"/>
    </row>
    <row r="47" spans="3:50" x14ac:dyDescent="0.25">
      <c r="AX47">
        <v>26.5</v>
      </c>
    </row>
    <row r="48" spans="3:50" x14ac:dyDescent="0.25">
      <c r="AX48">
        <v>27</v>
      </c>
    </row>
    <row r="49" spans="41:50" x14ac:dyDescent="0.25">
      <c r="AX49">
        <v>27.5</v>
      </c>
    </row>
    <row r="50" spans="41:50" x14ac:dyDescent="0.25">
      <c r="AX50">
        <v>28</v>
      </c>
    </row>
    <row r="51" spans="41:50" x14ac:dyDescent="0.25">
      <c r="AX51">
        <v>28.5</v>
      </c>
    </row>
    <row r="52" spans="41:50" x14ac:dyDescent="0.25">
      <c r="AX52">
        <v>29</v>
      </c>
    </row>
    <row r="53" spans="41:50" x14ac:dyDescent="0.25">
      <c r="AO53">
        <v>0.7</v>
      </c>
      <c r="AX53">
        <v>29.5</v>
      </c>
    </row>
    <row r="54" spans="41:50" x14ac:dyDescent="0.25">
      <c r="AO54">
        <v>0.7</v>
      </c>
      <c r="AX54">
        <v>30</v>
      </c>
    </row>
    <row r="55" spans="41:50" x14ac:dyDescent="0.25">
      <c r="AO55">
        <v>0.8</v>
      </c>
    </row>
    <row r="56" spans="41:50" x14ac:dyDescent="0.25">
      <c r="AO56">
        <v>0.7</v>
      </c>
    </row>
    <row r="57" spans="41:50" x14ac:dyDescent="0.25">
      <c r="AO57">
        <v>0.7</v>
      </c>
    </row>
    <row r="58" spans="41:50" x14ac:dyDescent="0.25">
      <c r="AO58">
        <v>0.7</v>
      </c>
    </row>
    <row r="59" spans="41:50" x14ac:dyDescent="0.25">
      <c r="AO59">
        <v>0.8</v>
      </c>
    </row>
    <row r="60" spans="41:50" x14ac:dyDescent="0.25">
      <c r="AO60">
        <v>0.8</v>
      </c>
    </row>
    <row r="61" spans="41:50" x14ac:dyDescent="0.25">
      <c r="AO61">
        <v>0.9</v>
      </c>
    </row>
    <row r="62" spans="41:50" x14ac:dyDescent="0.25">
      <c r="AO62">
        <v>0.8</v>
      </c>
    </row>
    <row r="63" spans="41:50" x14ac:dyDescent="0.25">
      <c r="AO63">
        <v>0.8</v>
      </c>
    </row>
    <row r="64" spans="41:50" x14ac:dyDescent="0.25">
      <c r="AO64">
        <v>0.9</v>
      </c>
    </row>
    <row r="65" spans="41:41" x14ac:dyDescent="0.25">
      <c r="AO65">
        <v>0.9</v>
      </c>
    </row>
    <row r="66" spans="41:41" x14ac:dyDescent="0.25">
      <c r="AO66">
        <v>0.9</v>
      </c>
    </row>
    <row r="67" spans="41:41" x14ac:dyDescent="0.25">
      <c r="AO67">
        <v>0.9</v>
      </c>
    </row>
    <row r="68" spans="41:41" x14ac:dyDescent="0.25">
      <c r="AO68">
        <v>0.9</v>
      </c>
    </row>
    <row r="69" spans="41:41" x14ac:dyDescent="0.25">
      <c r="AO69">
        <v>0.9</v>
      </c>
    </row>
    <row r="70" spans="41:41" x14ac:dyDescent="0.25">
      <c r="AO70">
        <v>0.9</v>
      </c>
    </row>
    <row r="71" spans="41:41" x14ac:dyDescent="0.25">
      <c r="AO71">
        <v>0.9</v>
      </c>
    </row>
    <row r="72" spans="41:41" x14ac:dyDescent="0.25">
      <c r="AO72">
        <v>0.7</v>
      </c>
    </row>
    <row r="73" spans="41:41" x14ac:dyDescent="0.25">
      <c r="AO73">
        <v>0.8</v>
      </c>
    </row>
    <row r="74" spans="41:41" x14ac:dyDescent="0.25">
      <c r="AO74">
        <v>0.8</v>
      </c>
    </row>
    <row r="75" spans="41:41" x14ac:dyDescent="0.25">
      <c r="AO75">
        <v>0.9</v>
      </c>
    </row>
    <row r="76" spans="41:41" x14ac:dyDescent="0.25">
      <c r="AO76">
        <v>0.9</v>
      </c>
    </row>
    <row r="77" spans="41:41" x14ac:dyDescent="0.25">
      <c r="AO77">
        <v>0.9</v>
      </c>
    </row>
    <row r="78" spans="41:41" x14ac:dyDescent="0.25">
      <c r="AO78">
        <v>0.9</v>
      </c>
    </row>
    <row r="79" spans="41:41" x14ac:dyDescent="0.25">
      <c r="AO79">
        <v>1</v>
      </c>
    </row>
    <row r="80" spans="41:41" x14ac:dyDescent="0.25">
      <c r="AO80">
        <v>1</v>
      </c>
    </row>
    <row r="81" spans="41:41" x14ac:dyDescent="0.25">
      <c r="AO81">
        <v>0.9</v>
      </c>
    </row>
    <row r="82" spans="41:41" x14ac:dyDescent="0.25">
      <c r="AO82">
        <v>0.9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86083-C9B4-4476-914C-7568D019F00F}">
  <dimension ref="A4:F12"/>
  <sheetViews>
    <sheetView zoomScale="160" zoomScaleNormal="160" workbookViewId="0"/>
  </sheetViews>
  <sheetFormatPr defaultRowHeight="15" x14ac:dyDescent="0.25"/>
  <cols>
    <col min="1" max="1" width="13.28515625" bestFit="1" customWidth="1"/>
  </cols>
  <sheetData>
    <row r="4" spans="1:6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</row>
    <row r="5" spans="1:6" x14ac:dyDescent="0.25">
      <c r="A5" t="s">
        <v>0</v>
      </c>
      <c r="B5">
        <v>3.42</v>
      </c>
      <c r="C5">
        <v>3.34</v>
      </c>
      <c r="D5">
        <v>2.83</v>
      </c>
      <c r="E5">
        <f>AVERAGE(B5:D5)</f>
        <v>3.1966666666666668</v>
      </c>
      <c r="F5">
        <f>_xlfn.STDEV.S(B5:D5)</f>
        <v>0.32005207909547045</v>
      </c>
    </row>
    <row r="6" spans="1:6" x14ac:dyDescent="0.25">
      <c r="A6" t="s">
        <v>25</v>
      </c>
      <c r="B6">
        <v>3.96</v>
      </c>
      <c r="C6">
        <v>4.07</v>
      </c>
      <c r="D6">
        <v>3.08</v>
      </c>
      <c r="E6">
        <f t="shared" ref="E6:E12" si="0">AVERAGE(B6:D6)</f>
        <v>3.7033333333333336</v>
      </c>
      <c r="F6">
        <f t="shared" ref="F6:F12" si="1">_xlfn.STDEV.S(B6:D6)</f>
        <v>0.54261711485478126</v>
      </c>
    </row>
    <row r="7" spans="1:6" x14ac:dyDescent="0.25">
      <c r="A7" t="s">
        <v>20</v>
      </c>
      <c r="B7">
        <v>4.7699999999999996</v>
      </c>
      <c r="C7">
        <v>2.76</v>
      </c>
      <c r="D7">
        <v>2.37</v>
      </c>
      <c r="E7">
        <f t="shared" si="0"/>
        <v>3.2999999999999994</v>
      </c>
      <c r="F7">
        <f t="shared" si="1"/>
        <v>1.2879052760199408</v>
      </c>
    </row>
    <row r="8" spans="1:6" x14ac:dyDescent="0.25">
      <c r="A8" t="s">
        <v>21</v>
      </c>
      <c r="B8">
        <v>99.9</v>
      </c>
      <c r="C8">
        <v>99.96</v>
      </c>
      <c r="D8">
        <v>99.98</v>
      </c>
      <c r="E8">
        <f>AVERAGE(B8:D8)</f>
        <v>99.946666666666673</v>
      </c>
      <c r="F8">
        <f t="shared" si="1"/>
        <v>4.1633319989320058E-2</v>
      </c>
    </row>
    <row r="9" spans="1:6" x14ac:dyDescent="0.25">
      <c r="A9" t="s">
        <v>6</v>
      </c>
      <c r="B9">
        <v>1.67</v>
      </c>
      <c r="C9">
        <v>1.44</v>
      </c>
      <c r="D9">
        <v>1.57</v>
      </c>
      <c r="E9">
        <f t="shared" si="0"/>
        <v>1.5599999999999998</v>
      </c>
      <c r="F9">
        <f t="shared" si="1"/>
        <v>0.11532562594670796</v>
      </c>
    </row>
    <row r="10" spans="1:6" x14ac:dyDescent="0.25">
      <c r="A10" t="s">
        <v>22</v>
      </c>
      <c r="B10">
        <v>1.02</v>
      </c>
      <c r="C10">
        <v>1.51</v>
      </c>
      <c r="D10">
        <v>1.36</v>
      </c>
      <c r="E10">
        <f t="shared" si="0"/>
        <v>1.2966666666666669</v>
      </c>
      <c r="F10">
        <f t="shared" si="1"/>
        <v>0.25106440076867298</v>
      </c>
    </row>
    <row r="11" spans="1:6" x14ac:dyDescent="0.25">
      <c r="A11" t="s">
        <v>23</v>
      </c>
      <c r="B11">
        <v>1.48</v>
      </c>
      <c r="C11">
        <v>1.54</v>
      </c>
      <c r="D11">
        <v>1.91</v>
      </c>
      <c r="E11">
        <f t="shared" si="0"/>
        <v>1.6433333333333333</v>
      </c>
      <c r="F11">
        <f t="shared" si="1"/>
        <v>0.23288051299611429</v>
      </c>
    </row>
    <row r="12" spans="1:6" x14ac:dyDescent="0.25">
      <c r="A12" t="s">
        <v>24</v>
      </c>
      <c r="B12">
        <v>99.97</v>
      </c>
      <c r="C12">
        <v>99.99</v>
      </c>
      <c r="D12">
        <v>99.98</v>
      </c>
      <c r="E12">
        <f t="shared" si="0"/>
        <v>99.98</v>
      </c>
      <c r="F12">
        <f t="shared" si="1"/>
        <v>9.9999999999980105E-3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EE0A-D153-4B71-9A3A-CBF7038047D1}">
  <dimension ref="A1:C13"/>
  <sheetViews>
    <sheetView workbookViewId="0">
      <selection sqref="A1:C13"/>
    </sheetView>
  </sheetViews>
  <sheetFormatPr defaultRowHeight="15" x14ac:dyDescent="0.25"/>
  <sheetData>
    <row r="1" spans="1:3" x14ac:dyDescent="0.25">
      <c r="A1" t="s">
        <v>19</v>
      </c>
    </row>
    <row r="2" spans="1:3" ht="15.75" thickBot="1" x14ac:dyDescent="0.3"/>
    <row r="3" spans="1:3" x14ac:dyDescent="0.25">
      <c r="A3" s="3"/>
      <c r="B3" s="3" t="s">
        <v>7</v>
      </c>
      <c r="C3" s="3" t="s">
        <v>8</v>
      </c>
    </row>
    <row r="4" spans="1:3" x14ac:dyDescent="0.25">
      <c r="A4" s="1" t="s">
        <v>9</v>
      </c>
      <c r="B4" s="1">
        <v>3.1966666666666668</v>
      </c>
      <c r="C4" s="1">
        <v>1.5599999999999998</v>
      </c>
    </row>
    <row r="5" spans="1:3" x14ac:dyDescent="0.25">
      <c r="A5" s="1" t="s">
        <v>10</v>
      </c>
      <c r="B5" s="1">
        <v>0.10243333333333328</v>
      </c>
      <c r="C5" s="1">
        <v>1.3300000000000001E-2</v>
      </c>
    </row>
    <row r="6" spans="1:3" x14ac:dyDescent="0.25">
      <c r="A6" s="1" t="s">
        <v>11</v>
      </c>
      <c r="B6" s="1">
        <v>3</v>
      </c>
      <c r="C6" s="1">
        <v>3</v>
      </c>
    </row>
    <row r="7" spans="1:3" x14ac:dyDescent="0.25">
      <c r="A7" s="1" t="s">
        <v>12</v>
      </c>
      <c r="B7" s="1">
        <v>0</v>
      </c>
      <c r="C7" s="1"/>
    </row>
    <row r="8" spans="1:3" x14ac:dyDescent="0.25">
      <c r="A8" s="1" t="s">
        <v>13</v>
      </c>
      <c r="B8" s="1">
        <v>3</v>
      </c>
      <c r="C8" s="1"/>
    </row>
    <row r="9" spans="1:3" x14ac:dyDescent="0.25">
      <c r="A9" s="1" t="s">
        <v>14</v>
      </c>
      <c r="B9" s="1">
        <v>8.3328129637836561</v>
      </c>
      <c r="C9" s="1"/>
    </row>
    <row r="10" spans="1:3" x14ac:dyDescent="0.25">
      <c r="A10" s="1" t="s">
        <v>15</v>
      </c>
      <c r="B10" s="1">
        <v>1.8113208837504443E-3</v>
      </c>
      <c r="C10" s="1"/>
    </row>
    <row r="11" spans="1:3" x14ac:dyDescent="0.25">
      <c r="A11" s="1" t="s">
        <v>16</v>
      </c>
      <c r="B11" s="1">
        <v>2.3533634348018233</v>
      </c>
      <c r="C11" s="1"/>
    </row>
    <row r="12" spans="1:3" x14ac:dyDescent="0.25">
      <c r="A12" s="1" t="s">
        <v>17</v>
      </c>
      <c r="B12" s="1">
        <v>3.6226417675008886E-3</v>
      </c>
      <c r="C12" s="1"/>
    </row>
    <row r="13" spans="1:3" ht="15.75" thickBot="1" x14ac:dyDescent="0.3">
      <c r="A13" s="2" t="s">
        <v>18</v>
      </c>
      <c r="B13" s="2">
        <v>3.1824463052837091</v>
      </c>
      <c r="C1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5F8E-681F-4756-A277-D92D60E6CC6B}">
  <dimension ref="A1:C13"/>
  <sheetViews>
    <sheetView workbookViewId="0">
      <selection activeCell="H16" sqref="H16"/>
    </sheetView>
  </sheetViews>
  <sheetFormatPr defaultRowHeight="15" x14ac:dyDescent="0.25"/>
  <sheetData>
    <row r="1" spans="1:3" x14ac:dyDescent="0.25">
      <c r="A1" t="s">
        <v>19</v>
      </c>
    </row>
    <row r="2" spans="1:3" ht="15.75" thickBot="1" x14ac:dyDescent="0.3"/>
    <row r="3" spans="1:3" x14ac:dyDescent="0.25">
      <c r="A3" s="3"/>
      <c r="B3" s="3" t="s">
        <v>7</v>
      </c>
      <c r="C3" s="3" t="s">
        <v>8</v>
      </c>
    </row>
    <row r="4" spans="1:3" x14ac:dyDescent="0.25">
      <c r="A4" s="1" t="s">
        <v>9</v>
      </c>
      <c r="B4" s="1">
        <v>3.7033333333333336</v>
      </c>
      <c r="C4" s="1">
        <v>1.2966666666666669</v>
      </c>
    </row>
    <row r="5" spans="1:3" x14ac:dyDescent="0.25">
      <c r="A5" s="1" t="s">
        <v>10</v>
      </c>
      <c r="B5" s="1">
        <v>0.29443333333332689</v>
      </c>
      <c r="C5" s="1">
        <v>6.3033333333332831E-2</v>
      </c>
    </row>
    <row r="6" spans="1:3" x14ac:dyDescent="0.25">
      <c r="A6" s="1" t="s">
        <v>11</v>
      </c>
      <c r="B6" s="1">
        <v>3</v>
      </c>
      <c r="C6" s="1">
        <v>3</v>
      </c>
    </row>
    <row r="7" spans="1:3" x14ac:dyDescent="0.25">
      <c r="A7" s="1" t="s">
        <v>12</v>
      </c>
      <c r="B7" s="1">
        <v>0</v>
      </c>
      <c r="C7" s="1"/>
    </row>
    <row r="8" spans="1:3" x14ac:dyDescent="0.25">
      <c r="A8" s="1" t="s">
        <v>13</v>
      </c>
      <c r="B8" s="1">
        <v>3</v>
      </c>
      <c r="C8" s="1"/>
    </row>
    <row r="9" spans="1:3" x14ac:dyDescent="0.25">
      <c r="A9" s="1" t="s">
        <v>14</v>
      </c>
      <c r="B9" s="1">
        <v>6.9720227396134398</v>
      </c>
      <c r="C9" s="1"/>
    </row>
    <row r="10" spans="1:3" x14ac:dyDescent="0.25">
      <c r="A10" s="1" t="s">
        <v>15</v>
      </c>
      <c r="B10" s="1">
        <v>3.0276136038883909E-3</v>
      </c>
      <c r="C10" s="1"/>
    </row>
    <row r="11" spans="1:3" x14ac:dyDescent="0.25">
      <c r="A11" s="1" t="s">
        <v>16</v>
      </c>
      <c r="B11" s="1">
        <v>2.3533634348018233</v>
      </c>
      <c r="C11" s="1"/>
    </row>
    <row r="12" spans="1:3" x14ac:dyDescent="0.25">
      <c r="A12" s="1" t="s">
        <v>17</v>
      </c>
      <c r="B12" s="1">
        <v>6.0552272077767817E-3</v>
      </c>
      <c r="C12" s="1"/>
    </row>
    <row r="13" spans="1:3" ht="15.75" thickBot="1" x14ac:dyDescent="0.3">
      <c r="A13" s="2" t="s">
        <v>18</v>
      </c>
      <c r="B13" s="2">
        <v>3.1824463052837091</v>
      </c>
      <c r="C1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FDB5-9691-4A3E-9CFB-8604A472B75E}">
  <dimension ref="A1:C13"/>
  <sheetViews>
    <sheetView workbookViewId="0">
      <selection activeCell="I20" sqref="I20"/>
    </sheetView>
  </sheetViews>
  <sheetFormatPr defaultRowHeight="15" x14ac:dyDescent="0.25"/>
  <sheetData>
    <row r="1" spans="1:3" x14ac:dyDescent="0.25">
      <c r="A1" t="s">
        <v>19</v>
      </c>
    </row>
    <row r="2" spans="1:3" ht="15.75" thickBot="1" x14ac:dyDescent="0.3"/>
    <row r="3" spans="1:3" x14ac:dyDescent="0.25">
      <c r="A3" s="3"/>
      <c r="B3" s="3" t="s">
        <v>7</v>
      </c>
      <c r="C3" s="3" t="s">
        <v>8</v>
      </c>
    </row>
    <row r="4" spans="1:3" x14ac:dyDescent="0.25">
      <c r="A4" s="1" t="s">
        <v>9</v>
      </c>
      <c r="B4" s="1">
        <v>3.2999999999999994</v>
      </c>
      <c r="C4" s="1">
        <v>1.6433333333333333</v>
      </c>
    </row>
    <row r="5" spans="1:3" x14ac:dyDescent="0.25">
      <c r="A5" s="1" t="s">
        <v>10</v>
      </c>
      <c r="B5" s="1">
        <v>1.6586999999999996</v>
      </c>
      <c r="C5" s="1">
        <v>5.4233333333333356E-2</v>
      </c>
    </row>
    <row r="6" spans="1:3" x14ac:dyDescent="0.25">
      <c r="A6" s="1" t="s">
        <v>11</v>
      </c>
      <c r="B6" s="1">
        <v>3</v>
      </c>
      <c r="C6" s="1">
        <v>3</v>
      </c>
    </row>
    <row r="7" spans="1:3" x14ac:dyDescent="0.25">
      <c r="A7" s="1" t="s">
        <v>12</v>
      </c>
      <c r="B7" s="1">
        <v>0</v>
      </c>
      <c r="C7" s="1"/>
    </row>
    <row r="8" spans="1:3" x14ac:dyDescent="0.25">
      <c r="A8" s="1" t="s">
        <v>13</v>
      </c>
      <c r="B8" s="1">
        <v>2</v>
      </c>
      <c r="C8" s="1"/>
    </row>
    <row r="9" spans="1:3" x14ac:dyDescent="0.25">
      <c r="A9" s="1" t="s">
        <v>14</v>
      </c>
      <c r="B9" s="1">
        <v>2.192428964713534</v>
      </c>
      <c r="C9" s="1"/>
    </row>
    <row r="10" spans="1:3" x14ac:dyDescent="0.25">
      <c r="A10" s="1" t="s">
        <v>15</v>
      </c>
      <c r="B10" s="1">
        <v>7.982926313446137E-2</v>
      </c>
      <c r="C10" s="1"/>
    </row>
    <row r="11" spans="1:3" x14ac:dyDescent="0.25">
      <c r="A11" s="1" t="s">
        <v>16</v>
      </c>
      <c r="B11" s="1">
        <v>2.9199855803537269</v>
      </c>
      <c r="C11" s="1"/>
    </row>
    <row r="12" spans="1:3" x14ac:dyDescent="0.25">
      <c r="A12" s="1" t="s">
        <v>17</v>
      </c>
      <c r="B12" s="1">
        <v>0.15965852626892274</v>
      </c>
      <c r="C12" s="1"/>
    </row>
    <row r="13" spans="1:3" ht="15.75" thickBot="1" x14ac:dyDescent="0.3">
      <c r="A13" s="2" t="s">
        <v>18</v>
      </c>
      <c r="B13" s="2">
        <v>4.3026527297494637</v>
      </c>
      <c r="C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97B1C-97BB-4493-9AB0-9E267FD51285}">
  <dimension ref="A1:C13"/>
  <sheetViews>
    <sheetView workbookViewId="0">
      <selection activeCell="H20" sqref="H20"/>
    </sheetView>
  </sheetViews>
  <sheetFormatPr defaultRowHeight="15" x14ac:dyDescent="0.25"/>
  <sheetData>
    <row r="1" spans="1:3" x14ac:dyDescent="0.25">
      <c r="A1" t="s">
        <v>19</v>
      </c>
    </row>
    <row r="2" spans="1:3" ht="15.75" thickBot="1" x14ac:dyDescent="0.3"/>
    <row r="3" spans="1:3" x14ac:dyDescent="0.25">
      <c r="A3" s="3"/>
      <c r="B3" s="3" t="s">
        <v>7</v>
      </c>
      <c r="C3" s="3" t="s">
        <v>8</v>
      </c>
    </row>
    <row r="4" spans="1:3" x14ac:dyDescent="0.25">
      <c r="A4" s="1" t="s">
        <v>9</v>
      </c>
      <c r="B4" s="1">
        <v>99.946666666666673</v>
      </c>
      <c r="C4" s="1">
        <v>99.98</v>
      </c>
    </row>
    <row r="5" spans="1:3" x14ac:dyDescent="0.25">
      <c r="A5" s="1" t="s">
        <v>10</v>
      </c>
      <c r="B5" s="1">
        <v>1.7333333333331173E-3</v>
      </c>
      <c r="C5" s="1">
        <v>9.9999999999960201E-5</v>
      </c>
    </row>
    <row r="6" spans="1:3" x14ac:dyDescent="0.25">
      <c r="A6" s="1" t="s">
        <v>11</v>
      </c>
      <c r="B6" s="1">
        <v>3</v>
      </c>
      <c r="C6" s="1">
        <v>3</v>
      </c>
    </row>
    <row r="7" spans="1:3" x14ac:dyDescent="0.25">
      <c r="A7" s="1" t="s">
        <v>12</v>
      </c>
      <c r="B7" s="1">
        <v>0</v>
      </c>
      <c r="C7" s="1"/>
    </row>
    <row r="8" spans="1:3" x14ac:dyDescent="0.25">
      <c r="A8" s="1" t="s">
        <v>13</v>
      </c>
      <c r="B8" s="1">
        <v>2</v>
      </c>
      <c r="C8" s="1"/>
    </row>
    <row r="9" spans="1:3" x14ac:dyDescent="0.25">
      <c r="A9" s="1" t="s">
        <v>14</v>
      </c>
      <c r="B9" s="1">
        <v>-1.3483997249265014</v>
      </c>
      <c r="C9" s="1"/>
    </row>
    <row r="10" spans="1:3" x14ac:dyDescent="0.25">
      <c r="A10" s="1" t="s">
        <v>15</v>
      </c>
      <c r="B10" s="1">
        <v>0.15496722032882054</v>
      </c>
      <c r="C10" s="1"/>
    </row>
    <row r="11" spans="1:3" x14ac:dyDescent="0.25">
      <c r="A11" s="1" t="s">
        <v>16</v>
      </c>
      <c r="B11" s="1">
        <v>2.9199855803537269</v>
      </c>
      <c r="C11" s="1"/>
    </row>
    <row r="12" spans="1:3" x14ac:dyDescent="0.25">
      <c r="A12" s="1" t="s">
        <v>17</v>
      </c>
      <c r="B12" s="1">
        <v>0.30993444065764109</v>
      </c>
      <c r="C12" s="1"/>
    </row>
    <row r="13" spans="1:3" ht="15.75" thickBot="1" x14ac:dyDescent="0.3">
      <c r="A13" s="2" t="s">
        <v>18</v>
      </c>
      <c r="B13" s="2">
        <v>4.3026527297494637</v>
      </c>
      <c r="C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ED_Fig_6a-b</vt:lpstr>
      <vt:lpstr>ED_Fig_6d-e</vt:lpstr>
      <vt:lpstr>ED_Fig_6g room temp vs ICE</vt:lpstr>
      <vt:lpstr>t dmso ice</vt:lpstr>
      <vt:lpstr>t dmso_L ice</vt:lpstr>
      <vt:lpstr>t cy75 ice</vt:lpstr>
      <vt:lpstr>t cy75+L 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Ciceron</dc:creator>
  <cp:lastModifiedBy>Ciceron</cp:lastModifiedBy>
  <dcterms:created xsi:type="dcterms:W3CDTF">2021-08-11T00:18:07Z</dcterms:created>
  <dcterms:modified xsi:type="dcterms:W3CDTF">2023-08-14T21:26:29Z</dcterms:modified>
</cp:coreProperties>
</file>