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2HG manuscript\Extended Data Figures and Source Data\"/>
    </mc:Choice>
  </mc:AlternateContent>
  <xr:revisionPtr revIDLastSave="0" documentId="13_ncr:1_{EAF54BD2-B2F8-4945-AC65-E753859E8C9C}" xr6:coauthVersionLast="47" xr6:coauthVersionMax="47" xr10:uidLastSave="{00000000-0000-0000-0000-000000000000}"/>
  <bookViews>
    <workbookView xWindow="-120" yWindow="-120" windowWidth="29040" windowHeight="15720" xr2:uid="{35F9A959-EEAA-4F17-BD71-4F2BDB38C0FA}"/>
  </bookViews>
  <sheets>
    <sheet name="ED Fig 9a" sheetId="2" r:id="rId1"/>
    <sheet name="ED Fig 9b" sheetId="3" r:id="rId2"/>
    <sheet name="ED Fig 9c" sheetId="4" r:id="rId3"/>
    <sheet name="ED Fig 9d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4" l="1"/>
  <c r="A9" i="4"/>
  <c r="C5" i="4"/>
  <c r="D5" i="4"/>
  <c r="E5" i="4"/>
  <c r="F5" i="4"/>
  <c r="G5" i="4"/>
  <c r="B5" i="4"/>
  <c r="G5" i="5" l="1"/>
  <c r="F5" i="5"/>
  <c r="E5" i="5"/>
  <c r="B9" i="5" s="1"/>
  <c r="D5" i="5"/>
  <c r="C5" i="5"/>
  <c r="B5" i="5"/>
  <c r="A9" i="5" s="1"/>
  <c r="B11" i="3" l="1"/>
  <c r="A11" i="3"/>
  <c r="F7" i="3"/>
  <c r="G7" i="3"/>
  <c r="H7" i="3"/>
  <c r="I7" i="3"/>
  <c r="J7" i="3"/>
  <c r="E7" i="3"/>
  <c r="F5" i="3"/>
  <c r="G5" i="3"/>
  <c r="H5" i="3"/>
  <c r="I5" i="3"/>
  <c r="J5" i="3"/>
  <c r="E5" i="3"/>
  <c r="G5" i="2"/>
  <c r="F5" i="2"/>
  <c r="E5" i="2"/>
  <c r="D5" i="2"/>
  <c r="D6" i="2" s="1"/>
  <c r="C5" i="2"/>
  <c r="C6" i="2" s="1"/>
  <c r="B5" i="2"/>
  <c r="B6" i="2" s="1"/>
  <c r="F6" i="2" l="1"/>
  <c r="G6" i="2"/>
  <c r="E6" i="2"/>
  <c r="B10" i="2" s="1"/>
  <c r="A10" i="2"/>
</calcChain>
</file>

<file path=xl/sharedStrings.xml><?xml version="1.0" encoding="utf-8"?>
<sst xmlns="http://schemas.openxmlformats.org/spreadsheetml/2006/main" count="62" uniqueCount="28">
  <si>
    <t>Negative Control_R2</t>
  </si>
  <si>
    <t>Negative Control_R3</t>
  </si>
  <si>
    <t>Raw peak area</t>
    <phoneticPr fontId="2" type="noConversion"/>
  </si>
  <si>
    <t>TIC Intensity</t>
    <phoneticPr fontId="2" type="noConversion"/>
  </si>
  <si>
    <t>TIC-normalized peak area</t>
    <phoneticPr fontId="2" type="noConversion"/>
  </si>
  <si>
    <t>TIC-normalized peak area fold changes, relative to RBE</t>
    <phoneticPr fontId="2" type="noConversion"/>
  </si>
  <si>
    <t>Stastistic analysis (Two-tailed t-tests were used to calculate P values)</t>
    <phoneticPr fontId="2" type="noConversion"/>
  </si>
  <si>
    <t>MS¹ TIC-normalized peak area fold changes of phosphorylated PLK1 (T210) in H293 cells, relative to vehicle control.</t>
    <phoneticPr fontId="2" type="noConversion"/>
  </si>
  <si>
    <t>0mM_CoCl2_R1</t>
    <phoneticPr fontId="1" type="noConversion"/>
  </si>
  <si>
    <t>0mM_CoCl2_R2</t>
  </si>
  <si>
    <t>0mM_CoCl2_R3</t>
  </si>
  <si>
    <t>0.2mM_CoCl2_R1</t>
    <phoneticPr fontId="1" type="noConversion"/>
  </si>
  <si>
    <t>0.2mM_CoCl2_R2</t>
  </si>
  <si>
    <t>0.2mM_CoCl2_R3</t>
  </si>
  <si>
    <t>Mean_0mM_CoCl2</t>
    <phoneticPr fontId="2" type="noConversion"/>
  </si>
  <si>
    <t>Mean_0.2mM_CoCl2</t>
    <phoneticPr fontId="2" type="noConversion"/>
  </si>
  <si>
    <t>P_value</t>
    <phoneticPr fontId="2" type="noConversion"/>
  </si>
  <si>
    <t>MS¹ TIC-normalized peak area fold changes of phosphorylated PLK1 (T210) in the in-vitro kinase assay, relative to vehicle control.</t>
    <phoneticPr fontId="2" type="noConversion"/>
  </si>
  <si>
    <t>Negative Control_R1</t>
    <phoneticPr fontId="2" type="noConversion"/>
  </si>
  <si>
    <t>TIC-normalized peak area (Deduct negative control)</t>
    <phoneticPr fontId="2" type="noConversion"/>
  </si>
  <si>
    <t>TIC-normalized peak area fold changes, relative to vehicle control</t>
    <phoneticPr fontId="2" type="noConversion"/>
  </si>
  <si>
    <t>Occupancy</t>
    <phoneticPr fontId="2" type="noConversion"/>
  </si>
  <si>
    <t>Mean_0mM_D2HG</t>
    <phoneticPr fontId="2" type="noConversion"/>
  </si>
  <si>
    <t>Mean_20mM_D2HG</t>
    <phoneticPr fontId="2" type="noConversion"/>
  </si>
  <si>
    <t>2HG occupancy of SLK in H293 cells</t>
    <phoneticPr fontId="1" type="noConversion"/>
  </si>
  <si>
    <t>2HG occupancy of SLK in purified His-SLK</t>
    <phoneticPr fontId="1" type="noConversion"/>
  </si>
  <si>
    <t>2HG-SLK (S719)</t>
    <phoneticPr fontId="2" type="noConversion"/>
  </si>
  <si>
    <t>SLK (S719)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</si>
</sst>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0" xfId="0" applyFont="1" applyAlignment="1"/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4E8B5-118C-4305-9B56-D8DF78E875B6}">
  <dimension ref="A1:K19"/>
  <sheetViews>
    <sheetView tabSelected="1" workbookViewId="0">
      <selection activeCell="F11" sqref="F11"/>
    </sheetView>
  </sheetViews>
  <sheetFormatPr defaultColWidth="8.625" defaultRowHeight="14.25"/>
  <cols>
    <col min="1" max="1" width="8.75" style="2" bestFit="1" customWidth="1"/>
    <col min="2" max="2" width="9.125" style="2" bestFit="1" customWidth="1"/>
    <col min="3" max="6" width="10.125" style="2" bestFit="1" customWidth="1"/>
    <col min="7" max="7" width="10.125" style="2" customWidth="1"/>
    <col min="8" max="16384" width="8.625" style="2"/>
  </cols>
  <sheetData>
    <row r="1" spans="1:11" ht="30" customHeight="1">
      <c r="A1" s="5" t="s">
        <v>7</v>
      </c>
      <c r="B1" s="5"/>
      <c r="C1" s="5"/>
      <c r="D1" s="5"/>
      <c r="E1" s="5"/>
      <c r="F1" s="5"/>
      <c r="G1" s="5"/>
      <c r="H1" s="1"/>
    </row>
    <row r="2" spans="1:11">
      <c r="A2" s="1"/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/>
    </row>
    <row r="3" spans="1:11">
      <c r="A3" s="1" t="s">
        <v>2</v>
      </c>
      <c r="B3" s="2">
        <v>35351</v>
      </c>
      <c r="C3" s="2">
        <v>35286</v>
      </c>
      <c r="D3" s="2">
        <v>29525</v>
      </c>
      <c r="E3" s="2">
        <v>29248</v>
      </c>
      <c r="F3" s="2">
        <v>28390</v>
      </c>
      <c r="G3" s="2">
        <v>22777</v>
      </c>
      <c r="H3" s="1"/>
    </row>
    <row r="4" spans="1:11">
      <c r="A4" s="1" t="s">
        <v>3</v>
      </c>
      <c r="B4" s="3">
        <v>91150256</v>
      </c>
      <c r="C4" s="3">
        <v>105522968</v>
      </c>
      <c r="D4" s="3">
        <v>101383928</v>
      </c>
      <c r="E4" s="3">
        <v>113102016</v>
      </c>
      <c r="F4" s="3">
        <v>113627064</v>
      </c>
      <c r="G4" s="3">
        <v>121473104</v>
      </c>
      <c r="H4" s="3"/>
    </row>
    <row r="5" spans="1:11">
      <c r="A5" s="1" t="s">
        <v>4</v>
      </c>
      <c r="B5" s="1">
        <f>B3/B4</f>
        <v>3.8783215266010885E-4</v>
      </c>
      <c r="C5" s="1">
        <f t="shared" ref="C5:G5" si="0">C3/C4</f>
        <v>3.3439165585259127E-4</v>
      </c>
      <c r="D5" s="1">
        <f t="shared" si="0"/>
        <v>2.912197286339113E-4</v>
      </c>
      <c r="E5" s="1">
        <f t="shared" si="0"/>
        <v>2.5859839668994052E-4</v>
      </c>
      <c r="F5" s="1">
        <f t="shared" si="0"/>
        <v>2.4985244712474484E-4</v>
      </c>
      <c r="G5" s="1">
        <f t="shared" si="0"/>
        <v>1.8750652819409308E-4</v>
      </c>
      <c r="H5" s="1"/>
    </row>
    <row r="6" spans="1:11">
      <c r="A6" s="1" t="s">
        <v>5</v>
      </c>
      <c r="B6" s="1">
        <f t="shared" ref="B6:G6" si="1">B5/$D$5</f>
        <v>1.3317509582176963</v>
      </c>
      <c r="C6" s="1">
        <f t="shared" si="1"/>
        <v>1.1482452010418254</v>
      </c>
      <c r="D6" s="1">
        <f t="shared" si="1"/>
        <v>1</v>
      </c>
      <c r="E6" s="1">
        <f t="shared" si="1"/>
        <v>0.88798378428207847</v>
      </c>
      <c r="F6" s="1">
        <f t="shared" si="1"/>
        <v>0.8579516514790495</v>
      </c>
      <c r="G6" s="1">
        <f t="shared" si="1"/>
        <v>0.64386615932124991</v>
      </c>
      <c r="H6" s="1"/>
    </row>
    <row r="7" spans="1:11">
      <c r="A7" s="1"/>
      <c r="B7" s="1"/>
      <c r="C7" s="1"/>
      <c r="D7" s="1"/>
      <c r="E7" s="1"/>
      <c r="F7" s="1"/>
      <c r="G7" s="1"/>
      <c r="H7" s="1"/>
    </row>
    <row r="8" spans="1:11">
      <c r="A8" s="1" t="s">
        <v>6</v>
      </c>
      <c r="B8" s="1"/>
      <c r="C8" s="1"/>
      <c r="D8" s="1"/>
      <c r="E8" s="1"/>
      <c r="F8" s="1"/>
      <c r="G8" s="1"/>
      <c r="H8" s="1"/>
    </row>
    <row r="9" spans="1:11">
      <c r="A9" s="1" t="s">
        <v>14</v>
      </c>
      <c r="B9" s="1" t="s">
        <v>15</v>
      </c>
      <c r="C9" s="1" t="s">
        <v>16</v>
      </c>
      <c r="D9" s="1"/>
      <c r="E9" s="1"/>
      <c r="F9" s="1"/>
      <c r="G9" s="1"/>
    </row>
    <row r="10" spans="1:11">
      <c r="A10" s="1">
        <f>AVERAGE(B6:D6)</f>
        <v>1.159998719753174</v>
      </c>
      <c r="B10" s="1">
        <f>AVERAGE(E6:G6)</f>
        <v>0.79660053169412592</v>
      </c>
      <c r="C10" s="2">
        <v>4.17198055596852E-2</v>
      </c>
      <c r="D10" s="1"/>
      <c r="E10" s="1"/>
      <c r="F10" s="1"/>
      <c r="G10" s="1"/>
      <c r="H10" s="1"/>
      <c r="I10" s="1"/>
      <c r="J10" s="1"/>
    </row>
    <row r="11" spans="1:11">
      <c r="I11" s="1"/>
      <c r="J11" s="1"/>
      <c r="K11" s="1"/>
    </row>
    <row r="12" spans="1:11">
      <c r="I12" s="1"/>
      <c r="J12" s="1"/>
      <c r="K12" s="1"/>
    </row>
    <row r="13" spans="1:11">
      <c r="I13" s="3"/>
      <c r="J13" s="3"/>
      <c r="K13" s="1"/>
    </row>
    <row r="14" spans="1:11">
      <c r="I14" s="1"/>
      <c r="J14" s="1"/>
      <c r="K14" s="1"/>
    </row>
    <row r="15" spans="1:11">
      <c r="I15" s="1"/>
      <c r="J15" s="1"/>
      <c r="K15" s="1"/>
    </row>
    <row r="16" spans="1:11">
      <c r="I16" s="1"/>
      <c r="J16" s="1"/>
      <c r="K16" s="1"/>
    </row>
    <row r="17" spans="9:11">
      <c r="I17" s="1"/>
      <c r="J17" s="1"/>
      <c r="K17" s="1"/>
    </row>
    <row r="18" spans="9:11">
      <c r="I18" s="1"/>
      <c r="J18" s="1"/>
      <c r="K18" s="1"/>
    </row>
    <row r="19" spans="9:11">
      <c r="I19" s="1"/>
      <c r="J19" s="1"/>
      <c r="K19" s="1"/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E5957-209D-4199-90FF-2FBB53E0A64C}">
  <dimension ref="A1:M13"/>
  <sheetViews>
    <sheetView workbookViewId="0">
      <selection activeCell="G15" sqref="G15"/>
    </sheetView>
  </sheetViews>
  <sheetFormatPr defaultColWidth="9" defaultRowHeight="14.25"/>
  <cols>
    <col min="1" max="2" width="9.125" style="1" bestFit="1" customWidth="1"/>
    <col min="3" max="3" width="12.625" style="1" bestFit="1" customWidth="1"/>
    <col min="4" max="4" width="9.125" style="1" bestFit="1" customWidth="1"/>
    <col min="5" max="9" width="10.125" style="1" bestFit="1" customWidth="1"/>
    <col min="10" max="10" width="15.75" style="1" customWidth="1"/>
    <col min="11" max="16384" width="9" style="1"/>
  </cols>
  <sheetData>
    <row r="1" spans="1:13">
      <c r="A1" s="4" t="s">
        <v>17</v>
      </c>
      <c r="B1" s="4"/>
      <c r="C1" s="4"/>
      <c r="D1" s="4"/>
      <c r="E1" s="4"/>
      <c r="F1" s="4"/>
      <c r="G1" s="4"/>
      <c r="H1" s="4"/>
      <c r="I1" s="4"/>
      <c r="J1" s="4"/>
    </row>
    <row r="2" spans="1:13">
      <c r="B2" s="1" t="s">
        <v>18</v>
      </c>
      <c r="C2" s="1" t="s">
        <v>0</v>
      </c>
      <c r="D2" s="1" t="s">
        <v>1</v>
      </c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13</v>
      </c>
    </row>
    <row r="3" spans="1:13">
      <c r="A3" s="1" t="s">
        <v>2</v>
      </c>
      <c r="B3" s="1">
        <v>0</v>
      </c>
      <c r="C3" s="1">
        <v>0</v>
      </c>
      <c r="D3" s="1">
        <v>0</v>
      </c>
      <c r="E3" s="2">
        <v>23683</v>
      </c>
      <c r="F3" s="2">
        <v>25530</v>
      </c>
      <c r="G3" s="2">
        <v>25911</v>
      </c>
      <c r="H3" s="2">
        <v>14120</v>
      </c>
      <c r="I3" s="2">
        <v>15456</v>
      </c>
      <c r="J3" s="2">
        <v>15208</v>
      </c>
    </row>
    <row r="4" spans="1:13">
      <c r="A4" s="1" t="s">
        <v>3</v>
      </c>
      <c r="B4" s="3">
        <v>67941432</v>
      </c>
      <c r="C4" s="3">
        <v>70001104</v>
      </c>
      <c r="D4" s="3">
        <v>64397096</v>
      </c>
      <c r="E4" s="3">
        <v>160418752</v>
      </c>
      <c r="F4" s="3">
        <v>169479984</v>
      </c>
      <c r="G4" s="3">
        <v>167874816</v>
      </c>
      <c r="H4" s="3">
        <v>155757552</v>
      </c>
      <c r="I4" s="3">
        <v>167527472</v>
      </c>
      <c r="J4" s="3">
        <v>160248704</v>
      </c>
    </row>
    <row r="5" spans="1:13">
      <c r="A5" s="1" t="s">
        <v>4</v>
      </c>
      <c r="B5" s="1">
        <v>0</v>
      </c>
      <c r="C5" s="1">
        <v>0</v>
      </c>
      <c r="D5" s="1">
        <v>0</v>
      </c>
      <c r="E5" s="1">
        <f>E3/E4</f>
        <v>1.4763236657021244E-4</v>
      </c>
      <c r="F5" s="1">
        <f t="shared" ref="F5:J5" si="0">F3/F4</f>
        <v>1.5063725755367076E-4</v>
      </c>
      <c r="G5" s="1">
        <f t="shared" si="0"/>
        <v>1.5434715353612063E-4</v>
      </c>
      <c r="H5" s="1">
        <f t="shared" si="0"/>
        <v>9.0653710325390834E-5</v>
      </c>
      <c r="I5" s="1">
        <f t="shared" si="0"/>
        <v>9.2259495206851801E-5</v>
      </c>
      <c r="J5" s="1">
        <f t="shared" si="0"/>
        <v>9.4902483579523993E-5</v>
      </c>
    </row>
    <row r="6" spans="1:13">
      <c r="A6" s="1" t="s">
        <v>19</v>
      </c>
      <c r="E6" s="1">
        <v>1.4763236657021244E-4</v>
      </c>
      <c r="F6" s="1">
        <v>1.5063725755367076E-4</v>
      </c>
      <c r="G6" s="1">
        <v>1.5434715353612063E-4</v>
      </c>
      <c r="H6" s="1">
        <v>9.0653710325390834E-5</v>
      </c>
      <c r="I6" s="1">
        <v>9.2259495206851801E-5</v>
      </c>
      <c r="J6" s="1">
        <v>9.4902483579523993E-5</v>
      </c>
    </row>
    <row r="7" spans="1:13">
      <c r="A7" s="1" t="s">
        <v>20</v>
      </c>
      <c r="E7" s="1">
        <f>E6/$G$6</f>
        <v>0.956495556853034</v>
      </c>
      <c r="F7" s="1">
        <f t="shared" ref="F7:J7" si="1">F6/$G$6</f>
        <v>0.97596394946420784</v>
      </c>
      <c r="G7" s="1">
        <f t="shared" si="1"/>
        <v>1</v>
      </c>
      <c r="H7" s="1">
        <f t="shared" si="1"/>
        <v>0.58733645712601934</v>
      </c>
      <c r="I7" s="1">
        <f t="shared" si="1"/>
        <v>0.59774017915569166</v>
      </c>
      <c r="J7" s="1">
        <f t="shared" si="1"/>
        <v>0.61486384040969522</v>
      </c>
    </row>
    <row r="8" spans="1:13">
      <c r="I8" s="2"/>
      <c r="J8" s="2"/>
    </row>
    <row r="9" spans="1:13">
      <c r="A9" s="1" t="s">
        <v>6</v>
      </c>
      <c r="H9" s="2"/>
      <c r="I9" s="2"/>
      <c r="J9" s="2"/>
    </row>
    <row r="10" spans="1:13">
      <c r="A10" s="1" t="s">
        <v>14</v>
      </c>
      <c r="B10" s="1" t="s">
        <v>15</v>
      </c>
      <c r="C10" s="1" t="s">
        <v>16</v>
      </c>
    </row>
    <row r="11" spans="1:13">
      <c r="A11" s="1">
        <f>AVERAGE(E7:G7)</f>
        <v>0.97748650210574739</v>
      </c>
      <c r="B11" s="1">
        <f>AVERAGE(H7:J7)</f>
        <v>0.59998015889713541</v>
      </c>
      <c r="C11" s="1">
        <v>1.4500529697828463E-5</v>
      </c>
      <c r="D11" s="2"/>
      <c r="E11" s="2"/>
      <c r="F11" s="2"/>
      <c r="G11" s="2"/>
      <c r="H11" s="3"/>
      <c r="I11" s="3"/>
      <c r="J11" s="3"/>
      <c r="K11" s="3"/>
      <c r="L11" s="3"/>
      <c r="M11" s="3"/>
    </row>
    <row r="13" spans="1:13">
      <c r="H13" s="3"/>
      <c r="I13" s="3"/>
      <c r="J13" s="3"/>
    </row>
  </sheetData>
  <mergeCells count="1">
    <mergeCell ref="A1:J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EE4B6-2AB2-4DBC-A86C-4C9A180C95F9}">
  <dimension ref="A1:G9"/>
  <sheetViews>
    <sheetView workbookViewId="0">
      <selection activeCell="C11" sqref="C11"/>
    </sheetView>
  </sheetViews>
  <sheetFormatPr defaultColWidth="9" defaultRowHeight="14.25"/>
  <cols>
    <col min="1" max="16384" width="9" style="1"/>
  </cols>
  <sheetData>
    <row r="1" spans="1:7">
      <c r="A1" s="2" t="s">
        <v>24</v>
      </c>
    </row>
    <row r="2" spans="1:7"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26</v>
      </c>
      <c r="B3" s="1">
        <v>18490</v>
      </c>
      <c r="C3" s="1">
        <v>21969</v>
      </c>
      <c r="D3" s="1">
        <v>19778</v>
      </c>
      <c r="E3" s="1">
        <v>19078</v>
      </c>
      <c r="F3" s="1">
        <v>16830</v>
      </c>
      <c r="G3" s="1">
        <v>20002</v>
      </c>
    </row>
    <row r="4" spans="1:7">
      <c r="A4" s="1" t="s">
        <v>27</v>
      </c>
      <c r="B4" s="1">
        <v>63484</v>
      </c>
      <c r="C4" s="1">
        <v>71873</v>
      </c>
      <c r="D4" s="1">
        <v>57644</v>
      </c>
      <c r="E4" s="1">
        <v>50522</v>
      </c>
      <c r="F4" s="1">
        <v>35171</v>
      </c>
      <c r="G4" s="1">
        <v>45694</v>
      </c>
    </row>
    <row r="5" spans="1:7">
      <c r="A5" s="1" t="s">
        <v>21</v>
      </c>
      <c r="B5" s="1">
        <f>B3/(B4+B3)</f>
        <v>0.22555932368799864</v>
      </c>
      <c r="C5" s="1">
        <f t="shared" ref="C5:G5" si="0">C3/(C4+C3)</f>
        <v>0.23410626371986956</v>
      </c>
      <c r="D5" s="1">
        <f t="shared" si="0"/>
        <v>0.2554571052155718</v>
      </c>
      <c r="E5" s="1">
        <f t="shared" si="0"/>
        <v>0.27410919540229883</v>
      </c>
      <c r="F5" s="1">
        <f t="shared" si="0"/>
        <v>0.32364762216111231</v>
      </c>
      <c r="G5" s="1">
        <f t="shared" si="0"/>
        <v>0.30446298100340963</v>
      </c>
    </row>
    <row r="7" spans="1:7">
      <c r="A7" s="1" t="s">
        <v>6</v>
      </c>
    </row>
    <row r="8" spans="1:7">
      <c r="A8" s="1" t="s">
        <v>22</v>
      </c>
      <c r="B8" s="1" t="s">
        <v>23</v>
      </c>
      <c r="C8" s="1" t="s">
        <v>16</v>
      </c>
    </row>
    <row r="9" spans="1:7">
      <c r="A9" s="1">
        <f>AVERAGE(B5:D5)</f>
        <v>0.23837423087447998</v>
      </c>
      <c r="B9" s="1">
        <f>AVERAGE(E5:G5)</f>
        <v>0.30073993285560691</v>
      </c>
      <c r="C9" s="1">
        <v>2.1180815309618115E-2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4402B-22DC-4423-8B2B-C541346E87F4}">
  <dimension ref="A1:I9"/>
  <sheetViews>
    <sheetView workbookViewId="0">
      <selection activeCell="G17" sqref="G17"/>
    </sheetView>
  </sheetViews>
  <sheetFormatPr defaultColWidth="8.625" defaultRowHeight="14.25"/>
  <cols>
    <col min="1" max="16384" width="8.625" style="2"/>
  </cols>
  <sheetData>
    <row r="1" spans="1:9">
      <c r="A1" s="2" t="s">
        <v>25</v>
      </c>
      <c r="B1" s="1"/>
      <c r="C1" s="1"/>
      <c r="D1" s="1"/>
      <c r="E1" s="1"/>
      <c r="F1" s="1"/>
      <c r="G1" s="1"/>
      <c r="H1" s="1"/>
      <c r="I1" s="1"/>
    </row>
    <row r="2" spans="1:9">
      <c r="A2" s="1"/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/>
      <c r="I2" s="1"/>
    </row>
    <row r="3" spans="1:9">
      <c r="A3" s="1" t="s">
        <v>26</v>
      </c>
      <c r="B3" s="1">
        <v>144254</v>
      </c>
      <c r="C3" s="1">
        <v>123403</v>
      </c>
      <c r="D3" s="1">
        <v>180313</v>
      </c>
      <c r="E3" s="1">
        <v>452636.8</v>
      </c>
      <c r="F3" s="1">
        <v>548681.5</v>
      </c>
      <c r="G3" s="1">
        <v>734431</v>
      </c>
      <c r="H3" s="1"/>
      <c r="I3" s="1"/>
    </row>
    <row r="4" spans="1:9">
      <c r="A4" s="1" t="s">
        <v>27</v>
      </c>
      <c r="B4" s="1">
        <v>685486</v>
      </c>
      <c r="C4" s="1">
        <v>619340</v>
      </c>
      <c r="D4" s="1">
        <v>818008</v>
      </c>
      <c r="E4" s="1">
        <v>1492112.3</v>
      </c>
      <c r="F4" s="1">
        <v>1591159</v>
      </c>
      <c r="G4" s="1">
        <v>1899929</v>
      </c>
      <c r="H4" s="1"/>
      <c r="I4" s="1"/>
    </row>
    <row r="5" spans="1:9">
      <c r="A5" s="1" t="s">
        <v>21</v>
      </c>
      <c r="B5" s="1">
        <f t="shared" ref="B5:D5" si="0">B3/(B3+B4)</f>
        <v>0.17385446043338879</v>
      </c>
      <c r="C5" s="1">
        <f t="shared" si="0"/>
        <v>0.16614495188779968</v>
      </c>
      <c r="D5" s="1">
        <f t="shared" si="0"/>
        <v>0.18061625469162723</v>
      </c>
      <c r="E5" s="1">
        <f>E3/(E3+E4)</f>
        <v>0.23274817301625181</v>
      </c>
      <c r="F5" s="1">
        <f t="shared" ref="F5:G5" si="1">F3/(F3+F4)</f>
        <v>0.2564123354053725</v>
      </c>
      <c r="G5" s="1">
        <f t="shared" si="1"/>
        <v>0.2787891556203404</v>
      </c>
      <c r="H5" s="1"/>
      <c r="I5" s="1"/>
    </row>
    <row r="6" spans="1:9">
      <c r="A6" s="1"/>
      <c r="B6" s="1"/>
      <c r="C6" s="1"/>
      <c r="D6" s="1"/>
      <c r="E6" s="1"/>
      <c r="F6" s="1"/>
      <c r="G6" s="1"/>
      <c r="H6" s="1"/>
      <c r="I6" s="1"/>
    </row>
    <row r="7" spans="1:9">
      <c r="A7" s="1" t="s">
        <v>6</v>
      </c>
      <c r="B7" s="1"/>
      <c r="C7" s="1"/>
      <c r="D7" s="1"/>
      <c r="E7" s="1"/>
      <c r="F7" s="1"/>
      <c r="G7" s="1"/>
      <c r="H7" s="1"/>
      <c r="I7" s="1"/>
    </row>
    <row r="8" spans="1:9">
      <c r="A8" s="1" t="s">
        <v>22</v>
      </c>
      <c r="B8" s="1" t="s">
        <v>23</v>
      </c>
      <c r="C8" s="1" t="s">
        <v>16</v>
      </c>
      <c r="D8" s="1"/>
      <c r="E8" s="1"/>
      <c r="F8" s="1"/>
      <c r="G8" s="1"/>
      <c r="H8" s="1"/>
      <c r="I8" s="1"/>
    </row>
    <row r="9" spans="1:9">
      <c r="A9" s="1">
        <f>AVERAGE(B5:D5)</f>
        <v>0.17353855567093857</v>
      </c>
      <c r="B9" s="1">
        <f>AVERAGE(E5:G5)</f>
        <v>0.2559832213473216</v>
      </c>
      <c r="C9" s="1">
        <v>4.0867114195736699E-3</v>
      </c>
      <c r="D9" s="1"/>
      <c r="E9" s="1"/>
      <c r="F9" s="1"/>
      <c r="G9" s="1"/>
      <c r="H9" s="1"/>
      <c r="I9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ED Fig 9a</vt:lpstr>
      <vt:lpstr>ED Fig 9b</vt:lpstr>
      <vt:lpstr>ED Fig 9c</vt:lpstr>
      <vt:lpstr>ED Fig 9d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 Zhang</dc:creator>
  <cp:lastModifiedBy>Zheng Zhang</cp:lastModifiedBy>
  <dcterms:created xsi:type="dcterms:W3CDTF">2025-12-20T19:36:01Z</dcterms:created>
  <dcterms:modified xsi:type="dcterms:W3CDTF">2026-01-02T11:11:50Z</dcterms:modified>
</cp:coreProperties>
</file>